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helsun\Desktop\"/>
    </mc:Choice>
  </mc:AlternateContent>
  <xr:revisionPtr revIDLastSave="0" documentId="8_{403C0518-D1FD-4135-B809-C3AA5E6D257C}" xr6:coauthVersionLast="47" xr6:coauthVersionMax="47" xr10:uidLastSave="{00000000-0000-0000-0000-000000000000}"/>
  <workbookProtection workbookAlgorithmName="SHA-512" workbookHashValue="RViVH9GC0fceExRZuGHET32VzYjg0NmYv7+Ritv2FJkzjDCdE2WTcUGYdsKbD/7avF0INTTkOtbNyxPI9uEgDw==" workbookSaltValue="doFtCzJRFkP4uP0DTJSmBw==" workbookSpinCount="100000" lockStructure="1"/>
  <bookViews>
    <workbookView xWindow="-110" yWindow="-110" windowWidth="19420" windowHeight="11620" tabRatio="566" xr2:uid="{69AC8AAF-2157-452D-A8AE-F813DA0653D2}"/>
  </bookViews>
  <sheets>
    <sheet name="LÄS MIG" sheetId="9" r:id="rId1"/>
    <sheet name="Börja här" sheetId="29" r:id="rId2"/>
    <sheet name="Uttransporter" sheetId="40" r:id="rId3"/>
    <sheet name="Intransporter" sheetId="28" r:id="rId4"/>
    <sheet name="Admin" sheetId="3" state="hidden" r:id="rId5"/>
  </sheets>
  <definedNames>
    <definedName name="_xlnm._FilterDatabase" localSheetId="3" hidden="1">Intransporter!$A$8:$U$8</definedName>
    <definedName name="_xlnm._FilterDatabase" localSheetId="2" hidden="1">Uttransporter!$A$8:$U$8</definedName>
    <definedName name="KOMMUN" localSheetId="1">'Börja här'!$C$8</definedName>
    <definedName name="MinTrpStracka">Admin!$B$5</definedName>
    <definedName name="ORGANISATIONSNUMMER">'Börja här'!$C$5</definedName>
    <definedName name="TblAr">Admin!$W$11:$W$21</definedName>
    <definedName name="TblBidragProcent">Admin!$O$5:$O$53</definedName>
    <definedName name="TblBranchkoder">Admin!#REF!</definedName>
    <definedName name="TblBranchkoderEXT">Admin!#REF!</definedName>
    <definedName name="TblBranchkoderEXTKlartext">Admin!#REF!</definedName>
    <definedName name="TblHamnkoder">Admin!$T$5:$T$69</definedName>
    <definedName name="TblKommuner">Admin!$N$5:$N$53</definedName>
    <definedName name="TblPerioder">Admin!$W$5:$W$7</definedName>
    <definedName name="TblTransportsätt">Admin!$D$7:$D$10</definedName>
    <definedName name="TblUtomlands">Admin!$R$5:$R$43</definedName>
    <definedName name="TblUtomlandsEXT">Admin!$R$5:$R$81</definedName>
    <definedName name="TblVarukoder">Admin!$H$7:$H$99</definedName>
    <definedName name="TblVarukoderEXT">Admin!$Z$6:$Z$192</definedName>
    <definedName name="TblVarukoderEXTKlarttext">Admin!$AA$6:$AA$192</definedName>
    <definedName name="TblVarukodNr">Admin!$I$6:$I$99</definedName>
    <definedName name="TblVarukodNrNamn">Admin!$J$7:$J$99</definedName>
    <definedName name="Version">Admin!$B$1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 i="40" l="1"/>
  <c r="N10" i="40"/>
  <c r="L10" i="40" s="1"/>
  <c r="O10" i="40"/>
  <c r="P10" i="40"/>
  <c r="Q10" i="40"/>
  <c r="R10" i="40"/>
  <c r="S10" i="40" s="1"/>
  <c r="T10" i="40"/>
  <c r="U10" i="40" s="1"/>
  <c r="X10" i="40"/>
  <c r="Y10" i="40"/>
  <c r="Z10" i="40"/>
  <c r="AA10" i="40" s="1"/>
  <c r="AF10" i="40"/>
  <c r="AG10" i="40" s="1"/>
  <c r="AH10" i="40"/>
  <c r="AI10" i="40"/>
  <c r="AJ10" i="40" s="1"/>
  <c r="AM10" i="40"/>
  <c r="AO10" i="40"/>
  <c r="AP10" i="40" s="1"/>
  <c r="M11" i="40"/>
  <c r="N11" i="40"/>
  <c r="L11" i="40" s="1"/>
  <c r="O11" i="40"/>
  <c r="P11" i="40"/>
  <c r="Q11" i="40" s="1"/>
  <c r="R11" i="40"/>
  <c r="S11" i="40" s="1"/>
  <c r="T11" i="40"/>
  <c r="U11" i="40"/>
  <c r="X11" i="40"/>
  <c r="Y11" i="40" s="1"/>
  <c r="Z11" i="40"/>
  <c r="AA11" i="40" s="1"/>
  <c r="AF11" i="40"/>
  <c r="AG11" i="40" s="1"/>
  <c r="AH11" i="40"/>
  <c r="AI11" i="40"/>
  <c r="AJ11" i="40"/>
  <c r="AM11" i="40"/>
  <c r="AO11" i="40"/>
  <c r="AP11" i="40"/>
  <c r="N12" i="40"/>
  <c r="O12" i="40" s="1"/>
  <c r="P12" i="40"/>
  <c r="Q12" i="40" s="1"/>
  <c r="R12" i="40"/>
  <c r="S12" i="40"/>
  <c r="T12" i="40"/>
  <c r="U12" i="40"/>
  <c r="X12" i="40"/>
  <c r="Y12" i="40" s="1"/>
  <c r="Z12" i="40"/>
  <c r="AA12" i="40"/>
  <c r="AF12" i="40"/>
  <c r="AG12" i="40" s="1"/>
  <c r="AH12" i="40"/>
  <c r="AI12" i="40"/>
  <c r="AJ12" i="40" s="1"/>
  <c r="AM12" i="40"/>
  <c r="AO12" i="40"/>
  <c r="AP12" i="40"/>
  <c r="L13" i="40"/>
  <c r="M13" i="40" s="1"/>
  <c r="N13" i="40"/>
  <c r="O13" i="40" s="1"/>
  <c r="P13" i="40"/>
  <c r="Q13" i="40"/>
  <c r="R13" i="40"/>
  <c r="S13" i="40"/>
  <c r="T13" i="40"/>
  <c r="U13" i="40" s="1"/>
  <c r="X13" i="40"/>
  <c r="Y13" i="40"/>
  <c r="Z13" i="40"/>
  <c r="AA13" i="40"/>
  <c r="AF13" i="40"/>
  <c r="AG13" i="40" s="1"/>
  <c r="AH13" i="40"/>
  <c r="AI13" i="40"/>
  <c r="AJ13" i="40" s="1"/>
  <c r="AM13" i="40"/>
  <c r="AO13" i="40"/>
  <c r="AP13" i="40" s="1"/>
  <c r="N14" i="40"/>
  <c r="L14" i="40" s="1"/>
  <c r="O14" i="40"/>
  <c r="P14" i="40"/>
  <c r="Q14" i="40"/>
  <c r="R14" i="40"/>
  <c r="S14" i="40" s="1"/>
  <c r="T14" i="40"/>
  <c r="U14" i="40" s="1"/>
  <c r="X14" i="40"/>
  <c r="Y14" i="40"/>
  <c r="Z14" i="40"/>
  <c r="AA14" i="40" s="1"/>
  <c r="AF14" i="40"/>
  <c r="AG14" i="40" s="1"/>
  <c r="AH14" i="40"/>
  <c r="AI14" i="40"/>
  <c r="AJ14" i="40"/>
  <c r="AM14" i="40"/>
  <c r="AO14" i="40"/>
  <c r="AP14" i="40" s="1"/>
  <c r="M15" i="40"/>
  <c r="N15" i="40"/>
  <c r="L15" i="40" s="1"/>
  <c r="O15" i="40"/>
  <c r="P15" i="40"/>
  <c r="Q15" i="40" s="1"/>
  <c r="R15" i="40"/>
  <c r="S15" i="40" s="1"/>
  <c r="T15" i="40"/>
  <c r="U15" i="40"/>
  <c r="X15" i="40"/>
  <c r="Y15" i="40" s="1"/>
  <c r="Z15" i="40"/>
  <c r="AA15" i="40" s="1"/>
  <c r="AF15" i="40"/>
  <c r="AG15" i="40" s="1"/>
  <c r="AH15" i="40"/>
  <c r="AI15" i="40"/>
  <c r="AJ15" i="40"/>
  <c r="AM15" i="40"/>
  <c r="AO15" i="40"/>
  <c r="AP15" i="40"/>
  <c r="N16" i="40"/>
  <c r="O16" i="40" s="1"/>
  <c r="P16" i="40"/>
  <c r="Q16" i="40" s="1"/>
  <c r="R16" i="40"/>
  <c r="S16" i="40"/>
  <c r="T16" i="40"/>
  <c r="U16" i="40"/>
  <c r="X16" i="40"/>
  <c r="Y16" i="40" s="1"/>
  <c r="Z16" i="40"/>
  <c r="AA16" i="40"/>
  <c r="AF16" i="40"/>
  <c r="AG16" i="40" s="1"/>
  <c r="AH16" i="40"/>
  <c r="AI16" i="40"/>
  <c r="AJ16" i="40" s="1"/>
  <c r="AM16" i="40"/>
  <c r="AO16" i="40"/>
  <c r="AP16" i="40"/>
  <c r="L17" i="40"/>
  <c r="M17" i="40" s="1"/>
  <c r="N17" i="40"/>
  <c r="O17" i="40" s="1"/>
  <c r="P17" i="40"/>
  <c r="Q17" i="40"/>
  <c r="R17" i="40"/>
  <c r="S17" i="40"/>
  <c r="T17" i="40"/>
  <c r="U17" i="40" s="1"/>
  <c r="X17" i="40"/>
  <c r="Y17" i="40"/>
  <c r="Z17" i="40"/>
  <c r="AA17" i="40"/>
  <c r="AF17" i="40"/>
  <c r="AG17" i="40" s="1"/>
  <c r="AH17" i="40"/>
  <c r="AI17" i="40"/>
  <c r="AJ17" i="40"/>
  <c r="AM17" i="40"/>
  <c r="AO17" i="40"/>
  <c r="AP17" i="40" s="1"/>
  <c r="N18" i="40"/>
  <c r="L18" i="40" s="1"/>
  <c r="O18" i="40"/>
  <c r="P18" i="40"/>
  <c r="Q18" i="40"/>
  <c r="R18" i="40"/>
  <c r="S18" i="40" s="1"/>
  <c r="T18" i="40"/>
  <c r="U18" i="40" s="1"/>
  <c r="X18" i="40"/>
  <c r="Y18" i="40"/>
  <c r="Z18" i="40"/>
  <c r="AA18" i="40" s="1"/>
  <c r="AF18" i="40"/>
  <c r="AG18" i="40" s="1"/>
  <c r="AH18" i="40"/>
  <c r="AI18" i="40"/>
  <c r="AJ18" i="40"/>
  <c r="AM18" i="40"/>
  <c r="AO18" i="40"/>
  <c r="AP18" i="40"/>
  <c r="N19" i="40"/>
  <c r="O19" i="40"/>
  <c r="P19" i="40"/>
  <c r="Q19" i="40" s="1"/>
  <c r="R19" i="40"/>
  <c r="S19" i="40" s="1"/>
  <c r="T19" i="40"/>
  <c r="U19" i="40"/>
  <c r="X19" i="40"/>
  <c r="Y19" i="40" s="1"/>
  <c r="Z19" i="40"/>
  <c r="AA19" i="40" s="1"/>
  <c r="AF19" i="40"/>
  <c r="AH19" i="40"/>
  <c r="AI19" i="40"/>
  <c r="AJ19" i="40"/>
  <c r="AM19" i="40"/>
  <c r="AO19" i="40"/>
  <c r="AP19" i="40"/>
  <c r="N20" i="40"/>
  <c r="P20" i="40"/>
  <c r="Q20" i="40" s="1"/>
  <c r="R20" i="40"/>
  <c r="S20" i="40"/>
  <c r="T20" i="40"/>
  <c r="U20" i="40"/>
  <c r="X20" i="40"/>
  <c r="Y20" i="40" s="1"/>
  <c r="Z20" i="40"/>
  <c r="AA20" i="40"/>
  <c r="AF20" i="40"/>
  <c r="AG20" i="40" s="1"/>
  <c r="AH20" i="40"/>
  <c r="AI20" i="40"/>
  <c r="AJ20" i="40" s="1"/>
  <c r="AM20" i="40"/>
  <c r="AO20" i="40"/>
  <c r="AP20" i="40"/>
  <c r="L21" i="40"/>
  <c r="N21" i="40"/>
  <c r="O21" i="40" s="1"/>
  <c r="P21" i="40"/>
  <c r="Q21" i="40"/>
  <c r="R21" i="40"/>
  <c r="S21" i="40"/>
  <c r="T21" i="40"/>
  <c r="U21" i="40" s="1"/>
  <c r="X21" i="40"/>
  <c r="Y21" i="40"/>
  <c r="Z21" i="40"/>
  <c r="AA21" i="40"/>
  <c r="AF21" i="40"/>
  <c r="AG21" i="40" s="1"/>
  <c r="AH21" i="40"/>
  <c r="AI21" i="40"/>
  <c r="AJ21" i="40" s="1"/>
  <c r="AM21" i="40"/>
  <c r="AO21" i="40"/>
  <c r="AP21" i="40" s="1"/>
  <c r="N22" i="40"/>
  <c r="L22" i="40" s="1"/>
  <c r="O22" i="40"/>
  <c r="P22" i="40"/>
  <c r="Q22" i="40"/>
  <c r="R22" i="40"/>
  <c r="S22" i="40" s="1"/>
  <c r="T22" i="40"/>
  <c r="U22" i="40" s="1"/>
  <c r="X22" i="40"/>
  <c r="Y22" i="40"/>
  <c r="Z22" i="40"/>
  <c r="AA22" i="40" s="1"/>
  <c r="AF22" i="40"/>
  <c r="AG22" i="40" s="1"/>
  <c r="AH22" i="40"/>
  <c r="AI22" i="40"/>
  <c r="AJ22" i="40"/>
  <c r="AM22" i="40"/>
  <c r="AO22" i="40"/>
  <c r="AP22" i="40" s="1"/>
  <c r="N23" i="40"/>
  <c r="O23" i="40"/>
  <c r="P23" i="40"/>
  <c r="Q23" i="40" s="1"/>
  <c r="R23" i="40"/>
  <c r="S23" i="40" s="1"/>
  <c r="T23" i="40"/>
  <c r="U23" i="40"/>
  <c r="X23" i="40"/>
  <c r="Z23" i="40"/>
  <c r="AA23" i="40" s="1"/>
  <c r="AF23" i="40"/>
  <c r="AH23" i="40"/>
  <c r="AI23" i="40"/>
  <c r="AJ23" i="40"/>
  <c r="AM23" i="40"/>
  <c r="AO23" i="40"/>
  <c r="AP23" i="40"/>
  <c r="N24" i="40"/>
  <c r="P24" i="40"/>
  <c r="Q24" i="40" s="1"/>
  <c r="R24" i="40"/>
  <c r="S24" i="40"/>
  <c r="T24" i="40"/>
  <c r="U24" i="40"/>
  <c r="X24" i="40"/>
  <c r="Y24" i="40" s="1"/>
  <c r="Z24" i="40"/>
  <c r="AA24" i="40"/>
  <c r="AF24" i="40"/>
  <c r="AG24" i="40" s="1"/>
  <c r="AH24" i="40"/>
  <c r="AI24" i="40"/>
  <c r="AJ24" i="40" s="1"/>
  <c r="AM24" i="40"/>
  <c r="AO24" i="40"/>
  <c r="AP24" i="40"/>
  <c r="N25" i="40"/>
  <c r="O25" i="40" s="1"/>
  <c r="P25" i="40"/>
  <c r="Q25" i="40"/>
  <c r="R25" i="40"/>
  <c r="S25" i="40"/>
  <c r="T25" i="40"/>
  <c r="U25" i="40" s="1"/>
  <c r="X25" i="40"/>
  <c r="L25" i="40" s="1"/>
  <c r="Z25" i="40"/>
  <c r="AA25" i="40"/>
  <c r="AF25" i="40"/>
  <c r="AG25" i="40"/>
  <c r="AH25" i="40"/>
  <c r="AI25" i="40"/>
  <c r="AJ25" i="40" s="1"/>
  <c r="AM25" i="40"/>
  <c r="AO25" i="40"/>
  <c r="AP25" i="40"/>
  <c r="N26" i="40"/>
  <c r="L26" i="40" s="1"/>
  <c r="O26" i="40"/>
  <c r="P26" i="40"/>
  <c r="Q26" i="40" s="1"/>
  <c r="R26" i="40"/>
  <c r="S26" i="40" s="1"/>
  <c r="T26" i="40"/>
  <c r="U26" i="40" s="1"/>
  <c r="X26" i="40"/>
  <c r="Y26" i="40"/>
  <c r="Z26" i="40"/>
  <c r="AA26" i="40" s="1"/>
  <c r="AF26" i="40"/>
  <c r="AG26" i="40" s="1"/>
  <c r="AH26" i="40"/>
  <c r="AI26" i="40"/>
  <c r="AJ26" i="40"/>
  <c r="AM26" i="40"/>
  <c r="AO26" i="40"/>
  <c r="AP26" i="40" s="1"/>
  <c r="L27" i="40"/>
  <c r="M27" i="40"/>
  <c r="N27" i="40"/>
  <c r="O27" i="40"/>
  <c r="P27" i="40"/>
  <c r="Q27" i="40" s="1"/>
  <c r="R27" i="40"/>
  <c r="S27" i="40" s="1"/>
  <c r="T27" i="40"/>
  <c r="U27" i="40"/>
  <c r="V27" i="40"/>
  <c r="W27" i="40"/>
  <c r="X27" i="40"/>
  <c r="Y27" i="40" s="1"/>
  <c r="Z27" i="40"/>
  <c r="AA27" i="40" s="1"/>
  <c r="AF27" i="40"/>
  <c r="AH27" i="40"/>
  <c r="AI27" i="40"/>
  <c r="AJ27" i="40"/>
  <c r="AM27" i="40"/>
  <c r="AO27" i="40"/>
  <c r="AP27" i="40"/>
  <c r="L28" i="40"/>
  <c r="N28" i="40"/>
  <c r="O28" i="40" s="1"/>
  <c r="P28" i="40"/>
  <c r="Q28" i="40" s="1"/>
  <c r="R28" i="40"/>
  <c r="S28" i="40"/>
  <c r="T28" i="40"/>
  <c r="U28" i="40"/>
  <c r="X28" i="40"/>
  <c r="Y28" i="40" s="1"/>
  <c r="Z28" i="40"/>
  <c r="AA28" i="40"/>
  <c r="AF28" i="40"/>
  <c r="AG28" i="40" s="1"/>
  <c r="AH28" i="40"/>
  <c r="AI28" i="40"/>
  <c r="AJ28" i="40" s="1"/>
  <c r="AM28" i="40"/>
  <c r="AO28" i="40"/>
  <c r="AP28" i="40"/>
  <c r="N29" i="40"/>
  <c r="P29" i="40"/>
  <c r="Q29" i="40"/>
  <c r="R29" i="40"/>
  <c r="S29" i="40" s="1"/>
  <c r="T29" i="40"/>
  <c r="U29" i="40" s="1"/>
  <c r="X29" i="40"/>
  <c r="Y29" i="40"/>
  <c r="Z29" i="40"/>
  <c r="AA29" i="40"/>
  <c r="AF29" i="40"/>
  <c r="AG29" i="40" s="1"/>
  <c r="AH29" i="40"/>
  <c r="AI29" i="40"/>
  <c r="AJ29" i="40" s="1"/>
  <c r="AM29" i="40"/>
  <c r="AO29" i="40"/>
  <c r="AP29" i="40" s="1"/>
  <c r="N30" i="40"/>
  <c r="L30" i="40" s="1"/>
  <c r="V30" i="40" s="1"/>
  <c r="W30" i="40" s="1"/>
  <c r="O30" i="40"/>
  <c r="P30" i="40"/>
  <c r="Q30" i="40" s="1"/>
  <c r="R30" i="40"/>
  <c r="S30" i="40" s="1"/>
  <c r="T30" i="40"/>
  <c r="X30" i="40"/>
  <c r="Y30" i="40"/>
  <c r="Z30" i="40"/>
  <c r="AA30" i="40" s="1"/>
  <c r="AF30" i="40"/>
  <c r="AH30" i="40"/>
  <c r="AI30" i="40"/>
  <c r="AJ30" i="40"/>
  <c r="AM30" i="40"/>
  <c r="AO30" i="40"/>
  <c r="AP30" i="40" s="1"/>
  <c r="L31" i="40"/>
  <c r="M31" i="40"/>
  <c r="N31" i="40"/>
  <c r="O31" i="40" s="1"/>
  <c r="P31" i="40"/>
  <c r="R31" i="40"/>
  <c r="S31" i="40" s="1"/>
  <c r="T31" i="40"/>
  <c r="U31" i="40"/>
  <c r="V31" i="40"/>
  <c r="W31" i="40" s="1"/>
  <c r="X31" i="40"/>
  <c r="Y31" i="40" s="1"/>
  <c r="Z31" i="40"/>
  <c r="AA31" i="40" s="1"/>
  <c r="AF31" i="40"/>
  <c r="AH31" i="40"/>
  <c r="AI31" i="40"/>
  <c r="AJ31" i="40"/>
  <c r="AM31" i="40"/>
  <c r="AO31" i="40"/>
  <c r="AP31" i="40"/>
  <c r="N32" i="40"/>
  <c r="O32" i="40" s="1"/>
  <c r="P32" i="40"/>
  <c r="Q32" i="40" s="1"/>
  <c r="R32" i="40"/>
  <c r="S32" i="40"/>
  <c r="T32" i="40"/>
  <c r="U32" i="40" s="1"/>
  <c r="X32" i="40"/>
  <c r="Y32" i="40" s="1"/>
  <c r="Z32" i="40"/>
  <c r="AA32" i="40"/>
  <c r="AF32" i="40"/>
  <c r="AG32" i="40" s="1"/>
  <c r="AH32" i="40"/>
  <c r="AI32" i="40"/>
  <c r="AJ32" i="40" s="1"/>
  <c r="AM32" i="40"/>
  <c r="AO32" i="40"/>
  <c r="AP32" i="40"/>
  <c r="L33" i="40"/>
  <c r="N33" i="40"/>
  <c r="O33" i="40" s="1"/>
  <c r="P33" i="40"/>
  <c r="Q33" i="40"/>
  <c r="R33" i="40"/>
  <c r="S33" i="40" s="1"/>
  <c r="T33" i="40"/>
  <c r="U33" i="40" s="1"/>
  <c r="X33" i="40"/>
  <c r="Y33" i="40"/>
  <c r="Z33" i="40"/>
  <c r="AA33" i="40"/>
  <c r="AF33" i="40"/>
  <c r="AG33" i="40" s="1"/>
  <c r="AH33" i="40"/>
  <c r="AI33" i="40"/>
  <c r="AJ33" i="40" s="1"/>
  <c r="AM33" i="40"/>
  <c r="AO33" i="40"/>
  <c r="AP33" i="40"/>
  <c r="N34" i="40"/>
  <c r="L34" i="40" s="1"/>
  <c r="O34" i="40"/>
  <c r="P34" i="40"/>
  <c r="Q34" i="40" s="1"/>
  <c r="R34" i="40"/>
  <c r="S34" i="40"/>
  <c r="T34" i="40"/>
  <c r="U34" i="40" s="1"/>
  <c r="X34" i="40"/>
  <c r="Y34" i="40" s="1"/>
  <c r="Z34" i="40"/>
  <c r="AA34" i="40"/>
  <c r="AF34" i="40"/>
  <c r="AH34" i="40"/>
  <c r="AI34" i="40"/>
  <c r="AJ34" i="40"/>
  <c r="AM34" i="40"/>
  <c r="AO34" i="40"/>
  <c r="AP34" i="40"/>
  <c r="N35" i="40"/>
  <c r="P35" i="40"/>
  <c r="Q35" i="40"/>
  <c r="R35" i="40"/>
  <c r="S35" i="40" s="1"/>
  <c r="T35" i="40"/>
  <c r="U35" i="40"/>
  <c r="X35" i="40"/>
  <c r="Y35" i="40"/>
  <c r="Z35" i="40"/>
  <c r="AA35" i="40" s="1"/>
  <c r="AF35" i="40"/>
  <c r="AG35" i="40" s="1"/>
  <c r="AH35" i="40"/>
  <c r="AI35" i="40"/>
  <c r="AJ35" i="40"/>
  <c r="AM35" i="40"/>
  <c r="AO35" i="40"/>
  <c r="AP35" i="40"/>
  <c r="N36" i="40"/>
  <c r="O36" i="40"/>
  <c r="P36" i="40"/>
  <c r="Q36" i="40" s="1"/>
  <c r="R36" i="40"/>
  <c r="S36" i="40"/>
  <c r="T36" i="40"/>
  <c r="U36" i="40" s="1"/>
  <c r="X36" i="40"/>
  <c r="Y36" i="40" s="1"/>
  <c r="Z36" i="40"/>
  <c r="AA36" i="40"/>
  <c r="AF36" i="40"/>
  <c r="AH36" i="40"/>
  <c r="AI36" i="40"/>
  <c r="AJ36" i="40" s="1"/>
  <c r="AM36" i="40"/>
  <c r="AO36" i="40"/>
  <c r="AP36" i="40"/>
  <c r="N37" i="40"/>
  <c r="P37" i="40"/>
  <c r="Q37" i="40"/>
  <c r="R37" i="40"/>
  <c r="S37" i="40" s="1"/>
  <c r="T37" i="40"/>
  <c r="U37" i="40"/>
  <c r="X37" i="40"/>
  <c r="Y37" i="40"/>
  <c r="Z37" i="40"/>
  <c r="AA37" i="40" s="1"/>
  <c r="AF37" i="40"/>
  <c r="AG37" i="40" s="1"/>
  <c r="AH37" i="40"/>
  <c r="AI37" i="40"/>
  <c r="AJ37" i="40"/>
  <c r="AM37" i="40"/>
  <c r="AO37" i="40"/>
  <c r="AP37" i="40"/>
  <c r="N38" i="40"/>
  <c r="O38" i="40"/>
  <c r="P38" i="40"/>
  <c r="Q38" i="40" s="1"/>
  <c r="R38" i="40"/>
  <c r="S38" i="40"/>
  <c r="T38" i="40"/>
  <c r="U38" i="40" s="1"/>
  <c r="X38" i="40"/>
  <c r="Y38" i="40" s="1"/>
  <c r="Z38" i="40"/>
  <c r="AA38" i="40"/>
  <c r="AF38" i="40"/>
  <c r="AH38" i="40"/>
  <c r="AI38" i="40"/>
  <c r="AJ38" i="40" s="1"/>
  <c r="AM38" i="40"/>
  <c r="AO38" i="40"/>
  <c r="AP38" i="40"/>
  <c r="N39" i="40"/>
  <c r="P39" i="40"/>
  <c r="Q39" i="40"/>
  <c r="R39" i="40"/>
  <c r="S39" i="40" s="1"/>
  <c r="T39" i="40"/>
  <c r="U39" i="40"/>
  <c r="X39" i="40"/>
  <c r="Y39" i="40" s="1"/>
  <c r="Z39" i="40"/>
  <c r="AA39" i="40" s="1"/>
  <c r="AF39" i="40"/>
  <c r="AH39" i="40"/>
  <c r="AI39" i="40"/>
  <c r="AJ39" i="40"/>
  <c r="AM39" i="40"/>
  <c r="AO39" i="40"/>
  <c r="AP39" i="40"/>
  <c r="L40" i="40"/>
  <c r="N40" i="40"/>
  <c r="O40" i="40"/>
  <c r="P40" i="40"/>
  <c r="Q40" i="40" s="1"/>
  <c r="R40" i="40"/>
  <c r="S40" i="40"/>
  <c r="T40" i="40"/>
  <c r="U40" i="40" s="1"/>
  <c r="V40" i="40"/>
  <c r="W40" i="40" s="1"/>
  <c r="X40" i="40"/>
  <c r="Y40" i="40" s="1"/>
  <c r="Z40" i="40"/>
  <c r="AA40" i="40"/>
  <c r="AF40" i="40"/>
  <c r="AH40" i="40"/>
  <c r="AI40" i="40"/>
  <c r="AJ40" i="40"/>
  <c r="AM40" i="40"/>
  <c r="AO40" i="40"/>
  <c r="AP40" i="40"/>
  <c r="N41" i="40"/>
  <c r="P41" i="40"/>
  <c r="Q41" i="40"/>
  <c r="R41" i="40"/>
  <c r="S41" i="40" s="1"/>
  <c r="T41" i="40"/>
  <c r="U41" i="40" s="1"/>
  <c r="X41" i="40"/>
  <c r="Y41" i="40"/>
  <c r="Z41" i="40"/>
  <c r="AA41" i="40" s="1"/>
  <c r="AF41" i="40"/>
  <c r="AG41" i="40" s="1"/>
  <c r="AH41" i="40"/>
  <c r="AI41" i="40"/>
  <c r="AJ41" i="40"/>
  <c r="AM41" i="40"/>
  <c r="AO41" i="40"/>
  <c r="AP41" i="40"/>
  <c r="N42" i="40"/>
  <c r="O42" i="40"/>
  <c r="P42" i="40"/>
  <c r="Q42" i="40" s="1"/>
  <c r="R42" i="40"/>
  <c r="S42" i="40"/>
  <c r="T42" i="40"/>
  <c r="U42" i="40" s="1"/>
  <c r="X42" i="40"/>
  <c r="Y42" i="40" s="1"/>
  <c r="Z42" i="40"/>
  <c r="AA42" i="40"/>
  <c r="AF42" i="40"/>
  <c r="AH42" i="40"/>
  <c r="AI42" i="40"/>
  <c r="AJ42" i="40" s="1"/>
  <c r="AM42" i="40"/>
  <c r="AO42" i="40"/>
  <c r="AP42" i="40"/>
  <c r="N43" i="40"/>
  <c r="P43" i="40"/>
  <c r="Q43" i="40"/>
  <c r="R43" i="40"/>
  <c r="S43" i="40" s="1"/>
  <c r="T43" i="40"/>
  <c r="U43" i="40"/>
  <c r="X43" i="40"/>
  <c r="Y43" i="40" s="1"/>
  <c r="Z43" i="40"/>
  <c r="AA43" i="40" s="1"/>
  <c r="AF43" i="40"/>
  <c r="AG43" i="40" s="1"/>
  <c r="AH43" i="40"/>
  <c r="AI43" i="40"/>
  <c r="AJ43" i="40"/>
  <c r="AM43" i="40"/>
  <c r="AO43" i="40"/>
  <c r="AP43" i="40"/>
  <c r="N44" i="40"/>
  <c r="O44" i="40"/>
  <c r="P44" i="40"/>
  <c r="Q44" i="40" s="1"/>
  <c r="R44" i="40"/>
  <c r="S44" i="40"/>
  <c r="T44" i="40"/>
  <c r="U44" i="40" s="1"/>
  <c r="X44" i="40"/>
  <c r="Y44" i="40" s="1"/>
  <c r="Z44" i="40"/>
  <c r="AA44" i="40"/>
  <c r="AF44" i="40"/>
  <c r="AH44" i="40"/>
  <c r="AI44" i="40"/>
  <c r="AJ44" i="40"/>
  <c r="AM44" i="40"/>
  <c r="AO44" i="40"/>
  <c r="AP44" i="40"/>
  <c r="L45" i="40"/>
  <c r="N45" i="40"/>
  <c r="O45" i="40" s="1"/>
  <c r="P45" i="40"/>
  <c r="Q45" i="40"/>
  <c r="R45" i="40"/>
  <c r="S45" i="40"/>
  <c r="T45" i="40"/>
  <c r="U45" i="40" s="1"/>
  <c r="X45" i="40"/>
  <c r="Y45" i="40"/>
  <c r="Z45" i="40"/>
  <c r="AA45" i="40" s="1"/>
  <c r="AF45" i="40"/>
  <c r="AG45" i="40" s="1"/>
  <c r="AH45" i="40"/>
  <c r="AI45" i="40"/>
  <c r="AJ45" i="40" s="1"/>
  <c r="AM45" i="40"/>
  <c r="AO45" i="40"/>
  <c r="AP45" i="40"/>
  <c r="L46" i="40"/>
  <c r="N46" i="40"/>
  <c r="O46" i="40" s="1"/>
  <c r="P46" i="40"/>
  <c r="Q46" i="40"/>
  <c r="R46" i="40"/>
  <c r="S46" i="40" s="1"/>
  <c r="T46" i="40"/>
  <c r="U46" i="40" s="1"/>
  <c r="X46" i="40"/>
  <c r="Y46" i="40"/>
  <c r="Z46" i="40"/>
  <c r="AA46" i="40"/>
  <c r="AF46" i="40"/>
  <c r="AH46" i="40"/>
  <c r="AI46" i="40"/>
  <c r="AJ46" i="40"/>
  <c r="AM46" i="40"/>
  <c r="AO46" i="40"/>
  <c r="AP46" i="40" s="1"/>
  <c r="L47" i="40"/>
  <c r="N47" i="40"/>
  <c r="O47" i="40"/>
  <c r="P47" i="40"/>
  <c r="Q47" i="40" s="1"/>
  <c r="R47" i="40"/>
  <c r="S47" i="40" s="1"/>
  <c r="T47" i="40"/>
  <c r="U47" i="40"/>
  <c r="X47" i="40"/>
  <c r="Y47" i="40"/>
  <c r="Z47" i="40"/>
  <c r="AA47" i="40" s="1"/>
  <c r="AF47" i="40"/>
  <c r="AG47" i="40"/>
  <c r="AH47" i="40"/>
  <c r="AI47" i="40"/>
  <c r="AJ47" i="40"/>
  <c r="AM47" i="40"/>
  <c r="AO47" i="40"/>
  <c r="AP47" i="40"/>
  <c r="L48" i="40"/>
  <c r="N48" i="40"/>
  <c r="O48" i="40"/>
  <c r="P48" i="40"/>
  <c r="Q48" i="40" s="1"/>
  <c r="R48" i="40"/>
  <c r="S48" i="40" s="1"/>
  <c r="T48" i="40"/>
  <c r="U48" i="40"/>
  <c r="V48" i="40"/>
  <c r="W48" i="40" s="1"/>
  <c r="X48" i="40"/>
  <c r="Y48" i="40" s="1"/>
  <c r="Z48" i="40"/>
  <c r="AA48" i="40"/>
  <c r="AF48" i="40"/>
  <c r="AG48" i="40" s="1"/>
  <c r="AH48" i="40"/>
  <c r="AI48" i="40"/>
  <c r="AJ48" i="40" s="1"/>
  <c r="AM48" i="40"/>
  <c r="AO48" i="40"/>
  <c r="AP48" i="40"/>
  <c r="N49" i="40"/>
  <c r="P49" i="40"/>
  <c r="Q49" i="40"/>
  <c r="R49" i="40"/>
  <c r="S49" i="40"/>
  <c r="T49" i="40"/>
  <c r="U49" i="40"/>
  <c r="X49" i="40"/>
  <c r="Y49" i="40" s="1"/>
  <c r="Z49" i="40"/>
  <c r="AA49" i="40"/>
  <c r="AF49" i="40"/>
  <c r="AG49" i="40" s="1"/>
  <c r="AH49" i="40"/>
  <c r="AI49" i="40"/>
  <c r="AJ49" i="40"/>
  <c r="AM49" i="40"/>
  <c r="AO49" i="40"/>
  <c r="AP49" i="40" s="1"/>
  <c r="N50" i="40"/>
  <c r="L50" i="40" s="1"/>
  <c r="O50" i="40"/>
  <c r="P50" i="40"/>
  <c r="Q50" i="40" s="1"/>
  <c r="R50" i="40"/>
  <c r="S50" i="40"/>
  <c r="T50" i="40"/>
  <c r="U50" i="40" s="1"/>
  <c r="X50" i="40"/>
  <c r="Y50" i="40"/>
  <c r="Z50" i="40"/>
  <c r="AA50" i="40"/>
  <c r="AF50" i="40"/>
  <c r="AG50" i="40" s="1"/>
  <c r="AH50" i="40"/>
  <c r="AI50" i="40"/>
  <c r="AJ50" i="40"/>
  <c r="AM50" i="40"/>
  <c r="AO50" i="40"/>
  <c r="AP50" i="40"/>
  <c r="L51" i="40"/>
  <c r="N51" i="40"/>
  <c r="O51" i="40"/>
  <c r="P51" i="40"/>
  <c r="Q51" i="40" s="1"/>
  <c r="R51" i="40"/>
  <c r="S51" i="40"/>
  <c r="T51" i="40"/>
  <c r="U51" i="40" s="1"/>
  <c r="X51" i="40"/>
  <c r="Y51" i="40" s="1"/>
  <c r="Z51" i="40"/>
  <c r="AA51" i="40"/>
  <c r="AF51" i="40"/>
  <c r="AH51" i="40"/>
  <c r="AI51" i="40"/>
  <c r="AJ51" i="40"/>
  <c r="AM51" i="40"/>
  <c r="AO51" i="40"/>
  <c r="AP51" i="40"/>
  <c r="N52" i="40"/>
  <c r="P52" i="40"/>
  <c r="Q52" i="40"/>
  <c r="R52" i="40"/>
  <c r="S52" i="40" s="1"/>
  <c r="T52" i="40"/>
  <c r="U52" i="40"/>
  <c r="X52" i="40"/>
  <c r="Y52" i="40"/>
  <c r="Z52" i="40"/>
  <c r="AA52" i="40" s="1"/>
  <c r="AF52" i="40"/>
  <c r="AG52" i="40" s="1"/>
  <c r="AH52" i="40"/>
  <c r="AI52" i="40"/>
  <c r="AJ52" i="40"/>
  <c r="AM52" i="40"/>
  <c r="AO52" i="40"/>
  <c r="AP52" i="40" s="1"/>
  <c r="N53" i="40"/>
  <c r="L53" i="40" s="1"/>
  <c r="O53" i="40"/>
  <c r="P53" i="40"/>
  <c r="Q53" i="40" s="1"/>
  <c r="R53" i="40"/>
  <c r="S53" i="40" s="1"/>
  <c r="T53" i="40"/>
  <c r="U53" i="40" s="1"/>
  <c r="X53" i="40"/>
  <c r="Y53" i="40" s="1"/>
  <c r="Z53" i="40"/>
  <c r="AA53" i="40" s="1"/>
  <c r="AF53" i="40"/>
  <c r="AH53" i="40"/>
  <c r="AI53" i="40"/>
  <c r="AJ53" i="40"/>
  <c r="AM53" i="40"/>
  <c r="AO53" i="40"/>
  <c r="AP53" i="40"/>
  <c r="N54" i="40"/>
  <c r="O54" i="40" s="1"/>
  <c r="P54" i="40"/>
  <c r="Q54" i="40"/>
  <c r="R54" i="40"/>
  <c r="S54" i="40" s="1"/>
  <c r="T54" i="40"/>
  <c r="U54" i="40"/>
  <c r="X54" i="40"/>
  <c r="Y54" i="40"/>
  <c r="Z54" i="40"/>
  <c r="AA54" i="40" s="1"/>
  <c r="AF54" i="40"/>
  <c r="AG54" i="40"/>
  <c r="AH54" i="40"/>
  <c r="AI54" i="40"/>
  <c r="AJ54" i="40"/>
  <c r="AM54" i="40"/>
  <c r="AO54" i="40"/>
  <c r="AP54" i="40" s="1"/>
  <c r="N55" i="40"/>
  <c r="P55" i="40"/>
  <c r="Q55" i="40" s="1"/>
  <c r="R55" i="40"/>
  <c r="S55" i="40" s="1"/>
  <c r="T55" i="40"/>
  <c r="U55" i="40" s="1"/>
  <c r="X55" i="40"/>
  <c r="Y55" i="40" s="1"/>
  <c r="Z55" i="40"/>
  <c r="AA55" i="40"/>
  <c r="AF55" i="40"/>
  <c r="AG55" i="40" s="1"/>
  <c r="AH55" i="40"/>
  <c r="AI55" i="40"/>
  <c r="AJ55" i="40" s="1"/>
  <c r="AM55" i="40"/>
  <c r="AO55" i="40"/>
  <c r="AP55" i="40"/>
  <c r="N56" i="40"/>
  <c r="O56" i="40" s="1"/>
  <c r="P56" i="40"/>
  <c r="Q56" i="40"/>
  <c r="R56" i="40"/>
  <c r="S56" i="40" s="1"/>
  <c r="T56" i="40"/>
  <c r="U56" i="40"/>
  <c r="X56" i="40"/>
  <c r="Y56" i="40"/>
  <c r="Z56" i="40"/>
  <c r="AA56" i="40" s="1"/>
  <c r="AF56" i="40"/>
  <c r="AH56" i="40"/>
  <c r="AI56" i="40"/>
  <c r="AJ56" i="40"/>
  <c r="AM56" i="40"/>
  <c r="AO56" i="40"/>
  <c r="AP56" i="40"/>
  <c r="L57" i="40"/>
  <c r="N57" i="40"/>
  <c r="O57" i="40"/>
  <c r="P57" i="40"/>
  <c r="Q57" i="40" s="1"/>
  <c r="R57" i="40"/>
  <c r="S57" i="40"/>
  <c r="T57" i="40"/>
  <c r="U57" i="40" s="1"/>
  <c r="X57" i="40"/>
  <c r="Y57" i="40" s="1"/>
  <c r="Z57" i="40"/>
  <c r="AA57" i="40"/>
  <c r="AF57" i="40"/>
  <c r="AG57" i="40" s="1"/>
  <c r="AH57" i="40"/>
  <c r="AI57" i="40"/>
  <c r="AJ57" i="40"/>
  <c r="AM57" i="40"/>
  <c r="AO57" i="40"/>
  <c r="AP57" i="40"/>
  <c r="N58" i="40"/>
  <c r="O58" i="40" s="1"/>
  <c r="P58" i="40"/>
  <c r="Q58" i="40"/>
  <c r="R58" i="40"/>
  <c r="S58" i="40" s="1"/>
  <c r="T58" i="40"/>
  <c r="U58" i="40" s="1"/>
  <c r="X58" i="40"/>
  <c r="Z58" i="40"/>
  <c r="AA58" i="40" s="1"/>
  <c r="AF58" i="40"/>
  <c r="AG58" i="40"/>
  <c r="AH58" i="40"/>
  <c r="AI58" i="40"/>
  <c r="AJ58" i="40"/>
  <c r="AM58" i="40"/>
  <c r="AO58" i="40"/>
  <c r="AP58" i="40"/>
  <c r="N59" i="40"/>
  <c r="L59" i="40" s="1"/>
  <c r="P59" i="40"/>
  <c r="Q59" i="40"/>
  <c r="R59" i="40"/>
  <c r="S59" i="40"/>
  <c r="T59" i="40"/>
  <c r="U59" i="40" s="1"/>
  <c r="X59" i="40"/>
  <c r="Y59" i="40"/>
  <c r="Z59" i="40"/>
  <c r="AA59" i="40" s="1"/>
  <c r="AF59" i="40"/>
  <c r="AH59" i="40"/>
  <c r="AI59" i="40"/>
  <c r="AJ59" i="40" s="1"/>
  <c r="AM59" i="40"/>
  <c r="AO59" i="40"/>
  <c r="AP59" i="40" s="1"/>
  <c r="N60" i="40"/>
  <c r="O60" i="40" s="1"/>
  <c r="P60" i="40"/>
  <c r="Q60" i="40" s="1"/>
  <c r="R60" i="40"/>
  <c r="S60" i="40" s="1"/>
  <c r="T60" i="40"/>
  <c r="U60" i="40" s="1"/>
  <c r="X60" i="40"/>
  <c r="Y60" i="40"/>
  <c r="Z60" i="40"/>
  <c r="AA60" i="40" s="1"/>
  <c r="AF60" i="40"/>
  <c r="AG60" i="40" s="1"/>
  <c r="AH60" i="40"/>
  <c r="AI60" i="40"/>
  <c r="AJ60" i="40"/>
  <c r="AM60" i="40"/>
  <c r="AO60" i="40"/>
  <c r="AP60" i="40"/>
  <c r="L61" i="40"/>
  <c r="N61" i="40"/>
  <c r="O61" i="40"/>
  <c r="P61" i="40"/>
  <c r="Q61" i="40" s="1"/>
  <c r="R61" i="40"/>
  <c r="S61" i="40" s="1"/>
  <c r="T61" i="40"/>
  <c r="U61" i="40"/>
  <c r="X61" i="40"/>
  <c r="Y61" i="40" s="1"/>
  <c r="Z61" i="40"/>
  <c r="AA61" i="40"/>
  <c r="AF61" i="40"/>
  <c r="AG61" i="40" s="1"/>
  <c r="AH61" i="40"/>
  <c r="AI61" i="40"/>
  <c r="AJ61" i="40"/>
  <c r="AM61" i="40"/>
  <c r="AO61" i="40"/>
  <c r="AP61" i="40"/>
  <c r="L62" i="40"/>
  <c r="M62" i="40"/>
  <c r="N62" i="40"/>
  <c r="O62" i="40" s="1"/>
  <c r="P62" i="40"/>
  <c r="Q62" i="40"/>
  <c r="R62" i="40"/>
  <c r="S62" i="40"/>
  <c r="T62" i="40"/>
  <c r="U62" i="40"/>
  <c r="V62" i="40"/>
  <c r="X62" i="40"/>
  <c r="Y62" i="40"/>
  <c r="Z62" i="40"/>
  <c r="AA62" i="40" s="1"/>
  <c r="AF62" i="40"/>
  <c r="AH62" i="40"/>
  <c r="AI62" i="40"/>
  <c r="AJ62" i="40" s="1"/>
  <c r="AM62" i="40"/>
  <c r="AO62" i="40"/>
  <c r="AP62" i="40"/>
  <c r="N63" i="40"/>
  <c r="L63" i="40" s="1"/>
  <c r="O63" i="40"/>
  <c r="P63" i="40"/>
  <c r="Q63" i="40"/>
  <c r="R63" i="40"/>
  <c r="S63" i="40" s="1"/>
  <c r="T63" i="40"/>
  <c r="U63" i="40" s="1"/>
  <c r="X63" i="40"/>
  <c r="Y63" i="40" s="1"/>
  <c r="Z63" i="40"/>
  <c r="AA63" i="40"/>
  <c r="AF63" i="40"/>
  <c r="AG63" i="40"/>
  <c r="AH63" i="40"/>
  <c r="AI63" i="40"/>
  <c r="AJ63" i="40"/>
  <c r="AM63" i="40"/>
  <c r="AO63" i="40"/>
  <c r="AP63" i="40"/>
  <c r="N64" i="40"/>
  <c r="L64" i="40" s="1"/>
  <c r="P64" i="40"/>
  <c r="Q64" i="40"/>
  <c r="R64" i="40"/>
  <c r="S64" i="40" s="1"/>
  <c r="T64" i="40"/>
  <c r="U64" i="40"/>
  <c r="X64" i="40"/>
  <c r="Y64" i="40"/>
  <c r="Z64" i="40"/>
  <c r="AA64" i="40" s="1"/>
  <c r="AF64" i="40"/>
  <c r="AG64" i="40"/>
  <c r="AH64" i="40"/>
  <c r="AI64" i="40"/>
  <c r="AJ64" i="40"/>
  <c r="AM64" i="40"/>
  <c r="AO64" i="40"/>
  <c r="AP64" i="40"/>
  <c r="N65" i="40"/>
  <c r="O65" i="40"/>
  <c r="P65" i="40"/>
  <c r="Q65" i="40" s="1"/>
  <c r="R65" i="40"/>
  <c r="S65" i="40"/>
  <c r="T65" i="40"/>
  <c r="U65" i="40"/>
  <c r="X65" i="40"/>
  <c r="Y65" i="40" s="1"/>
  <c r="Z65" i="40"/>
  <c r="AA65" i="40"/>
  <c r="AF65" i="40"/>
  <c r="AH65" i="40"/>
  <c r="AI65" i="40"/>
  <c r="AJ65" i="40" s="1"/>
  <c r="AM65" i="40"/>
  <c r="AO65" i="40"/>
  <c r="AP65" i="40"/>
  <c r="N66" i="40"/>
  <c r="P66" i="40"/>
  <c r="Q66" i="40"/>
  <c r="R66" i="40"/>
  <c r="S66" i="40"/>
  <c r="T66" i="40"/>
  <c r="U66" i="40"/>
  <c r="X66" i="40"/>
  <c r="Y66" i="40"/>
  <c r="Z66" i="40"/>
  <c r="AA66" i="40"/>
  <c r="AF66" i="40"/>
  <c r="AG66" i="40"/>
  <c r="AH66" i="40"/>
  <c r="AI66" i="40"/>
  <c r="AJ66" i="40" s="1"/>
  <c r="AM66" i="40"/>
  <c r="AO66" i="40"/>
  <c r="AP66" i="40" s="1"/>
  <c r="L67" i="40"/>
  <c r="N67" i="40"/>
  <c r="O67" i="40"/>
  <c r="P67" i="40"/>
  <c r="Q67" i="40"/>
  <c r="R67" i="40"/>
  <c r="S67" i="40"/>
  <c r="T67" i="40"/>
  <c r="U67" i="40" s="1"/>
  <c r="X67" i="40"/>
  <c r="Y67" i="40"/>
  <c r="Z67" i="40"/>
  <c r="AA67" i="40"/>
  <c r="AF67" i="40"/>
  <c r="AG67" i="40" s="1"/>
  <c r="AH67" i="40"/>
  <c r="AI67" i="40"/>
  <c r="AJ67" i="40"/>
  <c r="AM67" i="40"/>
  <c r="AO67" i="40"/>
  <c r="AP67" i="40" s="1"/>
  <c r="L68" i="40"/>
  <c r="V68" i="40" s="1"/>
  <c r="W68" i="40" s="1"/>
  <c r="M68" i="40"/>
  <c r="N68" i="40"/>
  <c r="O68" i="40"/>
  <c r="P68" i="40"/>
  <c r="Q68" i="40"/>
  <c r="R68" i="40"/>
  <c r="T68" i="40"/>
  <c r="U68" i="40"/>
  <c r="X68" i="40"/>
  <c r="Y68" i="40"/>
  <c r="Z68" i="40"/>
  <c r="AA68" i="40" s="1"/>
  <c r="AF68" i="40"/>
  <c r="AG68" i="40"/>
  <c r="AH68" i="40"/>
  <c r="AI68" i="40"/>
  <c r="AJ68" i="40"/>
  <c r="AM68" i="40"/>
  <c r="AO68" i="40"/>
  <c r="AP68" i="40"/>
  <c r="N69" i="40"/>
  <c r="L69" i="40" s="1"/>
  <c r="O69" i="40"/>
  <c r="P69" i="40"/>
  <c r="Q69" i="40" s="1"/>
  <c r="R69" i="40"/>
  <c r="S69" i="40"/>
  <c r="T69" i="40"/>
  <c r="U69" i="40"/>
  <c r="X69" i="40"/>
  <c r="Y69" i="40" s="1"/>
  <c r="Z69" i="40"/>
  <c r="AA69" i="40"/>
  <c r="AF69" i="40"/>
  <c r="AH69" i="40"/>
  <c r="AI69" i="40"/>
  <c r="AJ69" i="40" s="1"/>
  <c r="AM69" i="40"/>
  <c r="AO69" i="40"/>
  <c r="AP69" i="40"/>
  <c r="N70" i="40"/>
  <c r="P70" i="40"/>
  <c r="Q70" i="40"/>
  <c r="R70" i="40"/>
  <c r="S70" i="40"/>
  <c r="T70" i="40"/>
  <c r="U70" i="40"/>
  <c r="X70" i="40"/>
  <c r="Y70" i="40"/>
  <c r="Z70" i="40"/>
  <c r="AA70" i="40"/>
  <c r="AF70" i="40"/>
  <c r="AG70" i="40"/>
  <c r="AH70" i="40"/>
  <c r="AI70" i="40"/>
  <c r="AJ70" i="40" s="1"/>
  <c r="AM70" i="40"/>
  <c r="AO70" i="40"/>
  <c r="AP70" i="40" s="1"/>
  <c r="L71" i="40"/>
  <c r="N71" i="40"/>
  <c r="O71" i="40"/>
  <c r="P71" i="40"/>
  <c r="Q71" i="40"/>
  <c r="R71" i="40"/>
  <c r="S71" i="40"/>
  <c r="T71" i="40"/>
  <c r="U71" i="40" s="1"/>
  <c r="X71" i="40"/>
  <c r="Y71" i="40"/>
  <c r="Z71" i="40"/>
  <c r="AA71" i="40"/>
  <c r="AF71" i="40"/>
  <c r="AG71" i="40" s="1"/>
  <c r="AH71" i="40"/>
  <c r="AI71" i="40"/>
  <c r="AJ71" i="40"/>
  <c r="AM71" i="40"/>
  <c r="AO71" i="40"/>
  <c r="AP71" i="40" s="1"/>
  <c r="L72" i="40"/>
  <c r="V72" i="40" s="1"/>
  <c r="W72" i="40" s="1"/>
  <c r="M72" i="40"/>
  <c r="N72" i="40"/>
  <c r="O72" i="40"/>
  <c r="P72" i="40"/>
  <c r="Q72" i="40"/>
  <c r="R72" i="40"/>
  <c r="T72" i="40"/>
  <c r="U72" i="40"/>
  <c r="X72" i="40"/>
  <c r="Y72" i="40"/>
  <c r="Z72" i="40"/>
  <c r="AA72" i="40" s="1"/>
  <c r="AF72" i="40"/>
  <c r="AG72" i="40"/>
  <c r="AH72" i="40"/>
  <c r="AI72" i="40"/>
  <c r="AJ72" i="40"/>
  <c r="AM72" i="40"/>
  <c r="AO72" i="40"/>
  <c r="AP72" i="40"/>
  <c r="N73" i="40"/>
  <c r="L73" i="40" s="1"/>
  <c r="O73" i="40"/>
  <c r="P73" i="40"/>
  <c r="Q73" i="40" s="1"/>
  <c r="R73" i="40"/>
  <c r="S73" i="40"/>
  <c r="T73" i="40"/>
  <c r="U73" i="40"/>
  <c r="X73" i="40"/>
  <c r="Y73" i="40" s="1"/>
  <c r="Z73" i="40"/>
  <c r="AA73" i="40"/>
  <c r="AF73" i="40"/>
  <c r="AH73" i="40"/>
  <c r="AI73" i="40"/>
  <c r="AJ73" i="40" s="1"/>
  <c r="AM73" i="40"/>
  <c r="AO73" i="40"/>
  <c r="AP73" i="40"/>
  <c r="N74" i="40"/>
  <c r="P74" i="40"/>
  <c r="Q74" i="40"/>
  <c r="R74" i="40"/>
  <c r="S74" i="40"/>
  <c r="T74" i="40"/>
  <c r="U74" i="40"/>
  <c r="X74" i="40"/>
  <c r="Y74" i="40"/>
  <c r="Z74" i="40"/>
  <c r="AA74" i="40"/>
  <c r="AF74" i="40"/>
  <c r="AG74" i="40"/>
  <c r="AH74" i="40"/>
  <c r="AI74" i="40"/>
  <c r="AJ74" i="40" s="1"/>
  <c r="AM74" i="40"/>
  <c r="AO74" i="40"/>
  <c r="AP74" i="40" s="1"/>
  <c r="L75" i="40"/>
  <c r="N75" i="40"/>
  <c r="O75" i="40"/>
  <c r="P75" i="40"/>
  <c r="Q75" i="40"/>
  <c r="R75" i="40"/>
  <c r="S75" i="40"/>
  <c r="T75" i="40"/>
  <c r="U75" i="40" s="1"/>
  <c r="X75" i="40"/>
  <c r="Y75" i="40"/>
  <c r="Z75" i="40"/>
  <c r="AA75" i="40"/>
  <c r="AF75" i="40"/>
  <c r="AG75" i="40" s="1"/>
  <c r="AH75" i="40"/>
  <c r="AI75" i="40"/>
  <c r="AJ75" i="40"/>
  <c r="AM75" i="40"/>
  <c r="AO75" i="40"/>
  <c r="AP75" i="40" s="1"/>
  <c r="L76" i="40"/>
  <c r="V76" i="40" s="1"/>
  <c r="W76" i="40" s="1"/>
  <c r="M76" i="40"/>
  <c r="N76" i="40"/>
  <c r="O76" i="40"/>
  <c r="P76" i="40"/>
  <c r="Q76" i="40"/>
  <c r="R76" i="40"/>
  <c r="T76" i="40"/>
  <c r="U76" i="40"/>
  <c r="X76" i="40"/>
  <c r="Y76" i="40"/>
  <c r="Z76" i="40"/>
  <c r="AA76" i="40" s="1"/>
  <c r="AF76" i="40"/>
  <c r="AG76" i="40"/>
  <c r="AH76" i="40"/>
  <c r="AI76" i="40"/>
  <c r="AJ76" i="40"/>
  <c r="AM76" i="40"/>
  <c r="AO76" i="40"/>
  <c r="AP76" i="40"/>
  <c r="N77" i="40"/>
  <c r="O77" i="40"/>
  <c r="P77" i="40"/>
  <c r="Q77" i="40" s="1"/>
  <c r="R77" i="40"/>
  <c r="S77" i="40"/>
  <c r="T77" i="40"/>
  <c r="U77" i="40"/>
  <c r="X77" i="40"/>
  <c r="Y77" i="40" s="1"/>
  <c r="Z77" i="40"/>
  <c r="AA77" i="40"/>
  <c r="AF77" i="40"/>
  <c r="AH77" i="40"/>
  <c r="AI77" i="40"/>
  <c r="AJ77" i="40" s="1"/>
  <c r="AM77" i="40"/>
  <c r="AO77" i="40"/>
  <c r="AP77" i="40"/>
  <c r="N78" i="40"/>
  <c r="P78" i="40"/>
  <c r="Q78" i="40"/>
  <c r="R78" i="40"/>
  <c r="S78" i="40"/>
  <c r="T78" i="40"/>
  <c r="U78" i="40"/>
  <c r="X78" i="40"/>
  <c r="Y78" i="40"/>
  <c r="Z78" i="40"/>
  <c r="AA78" i="40"/>
  <c r="AF78" i="40"/>
  <c r="AG78" i="40"/>
  <c r="AH78" i="40"/>
  <c r="AI78" i="40"/>
  <c r="AJ78" i="40" s="1"/>
  <c r="AM78" i="40"/>
  <c r="AO78" i="40"/>
  <c r="AP78" i="40" s="1"/>
  <c r="L79" i="40"/>
  <c r="N79" i="40"/>
  <c r="O79" i="40"/>
  <c r="P79" i="40"/>
  <c r="Q79" i="40"/>
  <c r="R79" i="40"/>
  <c r="S79" i="40"/>
  <c r="T79" i="40"/>
  <c r="U79" i="40" s="1"/>
  <c r="X79" i="40"/>
  <c r="Y79" i="40"/>
  <c r="Z79" i="40"/>
  <c r="AA79" i="40"/>
  <c r="AF79" i="40"/>
  <c r="AG79" i="40" s="1"/>
  <c r="AH79" i="40"/>
  <c r="AI79" i="40"/>
  <c r="AJ79" i="40"/>
  <c r="AM79" i="40"/>
  <c r="AO79" i="40"/>
  <c r="AP79" i="40" s="1"/>
  <c r="L80" i="40"/>
  <c r="V80" i="40" s="1"/>
  <c r="W80" i="40" s="1"/>
  <c r="M80" i="40"/>
  <c r="N80" i="40"/>
  <c r="O80" i="40"/>
  <c r="P80" i="40"/>
  <c r="Q80" i="40"/>
  <c r="R80" i="40"/>
  <c r="T80" i="40"/>
  <c r="U80" i="40"/>
  <c r="X80" i="40"/>
  <c r="Y80" i="40"/>
  <c r="Z80" i="40"/>
  <c r="AA80" i="40" s="1"/>
  <c r="AF80" i="40"/>
  <c r="AG80" i="40"/>
  <c r="AH80" i="40"/>
  <c r="AI80" i="40"/>
  <c r="AJ80" i="40"/>
  <c r="AM80" i="40"/>
  <c r="AO80" i="40"/>
  <c r="AP80" i="40"/>
  <c r="N81" i="40"/>
  <c r="O81" i="40"/>
  <c r="P81" i="40"/>
  <c r="Q81" i="40" s="1"/>
  <c r="R81" i="40"/>
  <c r="S81" i="40"/>
  <c r="T81" i="40"/>
  <c r="U81" i="40"/>
  <c r="X81" i="40"/>
  <c r="Y81" i="40" s="1"/>
  <c r="Z81" i="40"/>
  <c r="AA81" i="40" s="1"/>
  <c r="AF81" i="40"/>
  <c r="AH81" i="40"/>
  <c r="AI81" i="40"/>
  <c r="AJ81" i="40" s="1"/>
  <c r="AM81" i="40"/>
  <c r="AO81" i="40"/>
  <c r="AP81" i="40"/>
  <c r="N82" i="40"/>
  <c r="P82" i="40"/>
  <c r="Q82" i="40" s="1"/>
  <c r="R82" i="40"/>
  <c r="S82" i="40"/>
  <c r="T82" i="40"/>
  <c r="U82" i="40"/>
  <c r="X82" i="40"/>
  <c r="Y82" i="40" s="1"/>
  <c r="Z82" i="40"/>
  <c r="AA82" i="40"/>
  <c r="AF82" i="40"/>
  <c r="AG82" i="40" s="1"/>
  <c r="AH82" i="40"/>
  <c r="AI82" i="40"/>
  <c r="AJ82" i="40" s="1"/>
  <c r="AM82" i="40"/>
  <c r="AO82" i="40"/>
  <c r="AP82" i="40" s="1"/>
  <c r="N83" i="40"/>
  <c r="L83" i="40" s="1"/>
  <c r="O83" i="40"/>
  <c r="P83" i="40"/>
  <c r="Q83" i="40"/>
  <c r="R83" i="40"/>
  <c r="S83" i="40"/>
  <c r="T83" i="40"/>
  <c r="U83" i="40" s="1"/>
  <c r="X83" i="40"/>
  <c r="Y83" i="40"/>
  <c r="Z83" i="40"/>
  <c r="AA83" i="40"/>
  <c r="AF83" i="40"/>
  <c r="AG83" i="40" s="1"/>
  <c r="AH83" i="40"/>
  <c r="AI83" i="40"/>
  <c r="AJ83" i="40"/>
  <c r="AM83" i="40"/>
  <c r="AO83" i="40"/>
  <c r="AP83" i="40" s="1"/>
  <c r="L84" i="40"/>
  <c r="N84" i="40"/>
  <c r="O84" i="40"/>
  <c r="P84" i="40"/>
  <c r="Q84" i="40"/>
  <c r="R84" i="40"/>
  <c r="S84" i="40" s="1"/>
  <c r="T84" i="40"/>
  <c r="U84" i="40" s="1"/>
  <c r="X84" i="40"/>
  <c r="Y84" i="40"/>
  <c r="Z84" i="40"/>
  <c r="AA84" i="40" s="1"/>
  <c r="AF84" i="40"/>
  <c r="AG84" i="40" s="1"/>
  <c r="AH84" i="40"/>
  <c r="AI84" i="40"/>
  <c r="AJ84" i="40"/>
  <c r="AM84" i="40"/>
  <c r="AO84" i="40"/>
  <c r="AP84" i="40"/>
  <c r="N85" i="40"/>
  <c r="L85" i="40" s="1"/>
  <c r="V85" i="40" s="1"/>
  <c r="W85" i="40" s="1"/>
  <c r="O85" i="40"/>
  <c r="P85" i="40"/>
  <c r="Q85" i="40" s="1"/>
  <c r="R85" i="40"/>
  <c r="S85" i="40"/>
  <c r="T85" i="40"/>
  <c r="U85" i="40"/>
  <c r="X85" i="40"/>
  <c r="Y85" i="40" s="1"/>
  <c r="Z85" i="40"/>
  <c r="AA85" i="40"/>
  <c r="AF85" i="40"/>
  <c r="AH85" i="40"/>
  <c r="AI85" i="40"/>
  <c r="AJ85" i="40" s="1"/>
  <c r="AM85" i="40"/>
  <c r="AO85" i="40"/>
  <c r="AP85" i="40"/>
  <c r="N86" i="40"/>
  <c r="P86" i="40"/>
  <c r="Q86" i="40" s="1"/>
  <c r="R86" i="40"/>
  <c r="S86" i="40"/>
  <c r="T86" i="40"/>
  <c r="U86" i="40"/>
  <c r="X86" i="40"/>
  <c r="Y86" i="40" s="1"/>
  <c r="Z86" i="40"/>
  <c r="AA86" i="40"/>
  <c r="AF86" i="40"/>
  <c r="AG86" i="40"/>
  <c r="AH86" i="40"/>
  <c r="AI86" i="40"/>
  <c r="AJ86" i="40" s="1"/>
  <c r="AM86" i="40"/>
  <c r="AO86" i="40"/>
  <c r="AP86" i="40" s="1"/>
  <c r="L87" i="40"/>
  <c r="N87" i="40"/>
  <c r="O87" i="40" s="1"/>
  <c r="P87" i="40"/>
  <c r="Q87" i="40"/>
  <c r="R87" i="40"/>
  <c r="S87" i="40"/>
  <c r="T87" i="40"/>
  <c r="U87" i="40" s="1"/>
  <c r="V87" i="40"/>
  <c r="W87" i="40" s="1"/>
  <c r="X87" i="40"/>
  <c r="Y87" i="40"/>
  <c r="Z87" i="40"/>
  <c r="AA87" i="40"/>
  <c r="AF87" i="40"/>
  <c r="AG87" i="40" s="1"/>
  <c r="AH87" i="40"/>
  <c r="AI87" i="40"/>
  <c r="AJ87" i="40"/>
  <c r="AM87" i="40"/>
  <c r="AO87" i="40"/>
  <c r="AP87" i="40" s="1"/>
  <c r="L88" i="40"/>
  <c r="V88" i="40" s="1"/>
  <c r="W88" i="40" s="1"/>
  <c r="N88" i="40"/>
  <c r="O88" i="40"/>
  <c r="P88" i="40"/>
  <c r="Q88" i="40"/>
  <c r="R88" i="40"/>
  <c r="T88" i="40"/>
  <c r="U88" i="40" s="1"/>
  <c r="X88" i="40"/>
  <c r="Y88" i="40"/>
  <c r="Z88" i="40"/>
  <c r="AA88" i="40" s="1"/>
  <c r="AF88" i="40"/>
  <c r="AG88" i="40" s="1"/>
  <c r="AH88" i="40"/>
  <c r="AI88" i="40"/>
  <c r="AJ88" i="40"/>
  <c r="AM88" i="40"/>
  <c r="AO88" i="40"/>
  <c r="AP88" i="40" s="1"/>
  <c r="N89" i="40"/>
  <c r="O89" i="40"/>
  <c r="P89" i="40"/>
  <c r="Q89" i="40" s="1"/>
  <c r="R89" i="40"/>
  <c r="S89" i="40" s="1"/>
  <c r="T89" i="40"/>
  <c r="U89" i="40"/>
  <c r="X89" i="40"/>
  <c r="Y89" i="40" s="1"/>
  <c r="Z89" i="40"/>
  <c r="AA89" i="40"/>
  <c r="AF89" i="40"/>
  <c r="AH89" i="40"/>
  <c r="AI89" i="40"/>
  <c r="AJ89" i="40" s="1"/>
  <c r="AM89" i="40"/>
  <c r="AO89" i="40"/>
  <c r="AP89" i="40"/>
  <c r="N90" i="40"/>
  <c r="P90" i="40"/>
  <c r="Q90" i="40" s="1"/>
  <c r="R90" i="40"/>
  <c r="S90" i="40"/>
  <c r="T90" i="40"/>
  <c r="U90" i="40"/>
  <c r="X90" i="40"/>
  <c r="Y90" i="40"/>
  <c r="Z90" i="40"/>
  <c r="AA90" i="40"/>
  <c r="AF90" i="40"/>
  <c r="AG90" i="40"/>
  <c r="AH90" i="40"/>
  <c r="AI90" i="40"/>
  <c r="AJ90" i="40" s="1"/>
  <c r="AM90" i="40"/>
  <c r="AO90" i="40"/>
  <c r="AP90" i="40" s="1"/>
  <c r="L91" i="40"/>
  <c r="N91" i="40"/>
  <c r="O91" i="40" s="1"/>
  <c r="P91" i="40"/>
  <c r="Q91" i="40"/>
  <c r="R91" i="40"/>
  <c r="S91" i="40"/>
  <c r="T91" i="40"/>
  <c r="U91" i="40" s="1"/>
  <c r="V91" i="40"/>
  <c r="W91" i="40" s="1"/>
  <c r="X91" i="40"/>
  <c r="Y91" i="40"/>
  <c r="Z91" i="40"/>
  <c r="AA91" i="40"/>
  <c r="AF91" i="40"/>
  <c r="AG91" i="40" s="1"/>
  <c r="AH91" i="40"/>
  <c r="AI91" i="40"/>
  <c r="AJ91" i="40"/>
  <c r="AM91" i="40"/>
  <c r="AO91" i="40"/>
  <c r="AP91" i="40" s="1"/>
  <c r="L92" i="40"/>
  <c r="V92" i="40" s="1"/>
  <c r="W92" i="40" s="1"/>
  <c r="N92" i="40"/>
  <c r="O92" i="40"/>
  <c r="P92" i="40"/>
  <c r="Q92" i="40"/>
  <c r="R92" i="40"/>
  <c r="T92" i="40"/>
  <c r="U92" i="40" s="1"/>
  <c r="X92" i="40"/>
  <c r="Y92" i="40"/>
  <c r="Z92" i="40"/>
  <c r="AA92" i="40" s="1"/>
  <c r="AF92" i="40"/>
  <c r="AG92" i="40" s="1"/>
  <c r="AH92" i="40"/>
  <c r="AI92" i="40"/>
  <c r="AJ92" i="40"/>
  <c r="AM92" i="40"/>
  <c r="AO92" i="40"/>
  <c r="AP92" i="40" s="1"/>
  <c r="N93" i="40"/>
  <c r="O93" i="40"/>
  <c r="P93" i="40"/>
  <c r="Q93" i="40" s="1"/>
  <c r="R93" i="40"/>
  <c r="S93" i="40" s="1"/>
  <c r="T93" i="40"/>
  <c r="U93" i="40"/>
  <c r="X93" i="40"/>
  <c r="Y93" i="40" s="1"/>
  <c r="Z93" i="40"/>
  <c r="AA93" i="40" s="1"/>
  <c r="AF93" i="40"/>
  <c r="AH93" i="40"/>
  <c r="AI93" i="40"/>
  <c r="AJ93" i="40" s="1"/>
  <c r="AM93" i="40"/>
  <c r="AO93" i="40"/>
  <c r="AP93" i="40"/>
  <c r="L94" i="40"/>
  <c r="M94" i="40" s="1"/>
  <c r="N94" i="40"/>
  <c r="O94" i="40" s="1"/>
  <c r="P94" i="40"/>
  <c r="Q94" i="40"/>
  <c r="R94" i="40"/>
  <c r="S94" i="40"/>
  <c r="T94" i="40"/>
  <c r="U94" i="40" s="1"/>
  <c r="X94" i="40"/>
  <c r="Y94" i="40"/>
  <c r="Z94" i="40"/>
  <c r="AA94" i="40"/>
  <c r="AF94" i="40"/>
  <c r="AG94" i="40" s="1"/>
  <c r="AH94" i="40"/>
  <c r="AI94" i="40"/>
  <c r="AJ94" i="40" s="1"/>
  <c r="AM94" i="40"/>
  <c r="AO94" i="40"/>
  <c r="AP94" i="40" s="1"/>
  <c r="N95" i="40"/>
  <c r="O95" i="40" s="1"/>
  <c r="P95" i="40"/>
  <c r="Q95" i="40"/>
  <c r="R95" i="40"/>
  <c r="S95" i="40"/>
  <c r="T95" i="40"/>
  <c r="U95" i="40" s="1"/>
  <c r="X95" i="40"/>
  <c r="Y95" i="40"/>
  <c r="Z95" i="40"/>
  <c r="AA95" i="40"/>
  <c r="AF95" i="40"/>
  <c r="AG95" i="40" s="1"/>
  <c r="AH95" i="40"/>
  <c r="AI95" i="40"/>
  <c r="AJ95" i="40"/>
  <c r="AM95" i="40"/>
  <c r="AO95" i="40"/>
  <c r="AP95" i="40" s="1"/>
  <c r="N96" i="40"/>
  <c r="O96" i="40"/>
  <c r="P96" i="40"/>
  <c r="Q96" i="40" s="1"/>
  <c r="R96" i="40"/>
  <c r="S96" i="40" s="1"/>
  <c r="T96" i="40"/>
  <c r="U96" i="40"/>
  <c r="X96" i="40"/>
  <c r="Y96" i="40"/>
  <c r="Z96" i="40"/>
  <c r="AA96" i="40" s="1"/>
  <c r="AF96" i="40"/>
  <c r="AG96" i="40"/>
  <c r="AH96" i="40"/>
  <c r="AI96" i="40"/>
  <c r="AJ96" i="40"/>
  <c r="AM96" i="40"/>
  <c r="AO96" i="40"/>
  <c r="AP96" i="40" s="1"/>
  <c r="N97" i="40"/>
  <c r="L97" i="40" s="1"/>
  <c r="P97" i="40"/>
  <c r="Q97" i="40" s="1"/>
  <c r="R97" i="40"/>
  <c r="S97" i="40" s="1"/>
  <c r="T97" i="40"/>
  <c r="U97" i="40" s="1"/>
  <c r="X97" i="40"/>
  <c r="Y97" i="40" s="1"/>
  <c r="Z97" i="40"/>
  <c r="AA97" i="40"/>
  <c r="AF97" i="40"/>
  <c r="AG97" i="40" s="1"/>
  <c r="AH97" i="40"/>
  <c r="AI97" i="40"/>
  <c r="AJ97" i="40"/>
  <c r="AM97" i="40"/>
  <c r="AO97" i="40"/>
  <c r="AP97" i="40"/>
  <c r="L98" i="40"/>
  <c r="M98" i="40" s="1"/>
  <c r="N98" i="40"/>
  <c r="O98" i="40" s="1"/>
  <c r="P98" i="40"/>
  <c r="Q98" i="40" s="1"/>
  <c r="R98" i="40"/>
  <c r="S98" i="40" s="1"/>
  <c r="T98" i="40"/>
  <c r="U98" i="40" s="1"/>
  <c r="X98" i="40"/>
  <c r="Y98" i="40"/>
  <c r="Z98" i="40"/>
  <c r="AA98" i="40"/>
  <c r="AF98" i="40"/>
  <c r="AG98" i="40" s="1"/>
  <c r="AH98" i="40"/>
  <c r="AI98" i="40"/>
  <c r="AJ98" i="40"/>
  <c r="AM98" i="40"/>
  <c r="AO98" i="40"/>
  <c r="AP98" i="40"/>
  <c r="L99" i="40"/>
  <c r="N99" i="40"/>
  <c r="O99" i="40" s="1"/>
  <c r="P99" i="40"/>
  <c r="Q99" i="40"/>
  <c r="R99" i="40"/>
  <c r="S99" i="40"/>
  <c r="T99" i="40"/>
  <c r="U99" i="40" s="1"/>
  <c r="V99" i="40"/>
  <c r="W99" i="40" s="1"/>
  <c r="X99" i="40"/>
  <c r="Y99" i="40"/>
  <c r="Z99" i="40"/>
  <c r="AA99" i="40" s="1"/>
  <c r="AF99" i="40"/>
  <c r="AG99" i="40" s="1"/>
  <c r="AH99" i="40"/>
  <c r="AI99" i="40"/>
  <c r="AJ99" i="40" s="1"/>
  <c r="AM99" i="40"/>
  <c r="AO99" i="40"/>
  <c r="AP99" i="40" s="1"/>
  <c r="N100" i="40"/>
  <c r="P100" i="40"/>
  <c r="Q100" i="40" s="1"/>
  <c r="R100" i="40"/>
  <c r="S100" i="40" s="1"/>
  <c r="T100" i="40"/>
  <c r="U100" i="40" s="1"/>
  <c r="X100" i="40"/>
  <c r="Y100" i="40" s="1"/>
  <c r="Z100" i="40"/>
  <c r="AA100" i="40" s="1"/>
  <c r="AF100" i="40"/>
  <c r="AH100" i="40"/>
  <c r="AI100" i="40"/>
  <c r="AJ100" i="40"/>
  <c r="AM100" i="40"/>
  <c r="AO100" i="40"/>
  <c r="AP100" i="40" s="1"/>
  <c r="N101" i="40"/>
  <c r="L101" i="40" s="1"/>
  <c r="P101" i="40"/>
  <c r="Q101" i="40" s="1"/>
  <c r="R101" i="40"/>
  <c r="S101" i="40" s="1"/>
  <c r="T101" i="40"/>
  <c r="U101" i="40"/>
  <c r="X101" i="40"/>
  <c r="Y101" i="40" s="1"/>
  <c r="Z101" i="40"/>
  <c r="AA101" i="40" s="1"/>
  <c r="AF101" i="40"/>
  <c r="AG101" i="40" s="1"/>
  <c r="AH101" i="40"/>
  <c r="AI101" i="40"/>
  <c r="AJ101" i="40" s="1"/>
  <c r="AM101" i="40"/>
  <c r="AO101" i="40"/>
  <c r="AP101" i="40" s="1"/>
  <c r="N102" i="40"/>
  <c r="L102" i="40" s="1"/>
  <c r="V102" i="40" s="1"/>
  <c r="W102" i="40" s="1"/>
  <c r="P102" i="40"/>
  <c r="Q102" i="40" s="1"/>
  <c r="R102" i="40"/>
  <c r="S102" i="40"/>
  <c r="T102" i="40"/>
  <c r="U102" i="40" s="1"/>
  <c r="X102" i="40"/>
  <c r="Y102" i="40" s="1"/>
  <c r="Z102" i="40"/>
  <c r="AA102" i="40"/>
  <c r="AF102" i="40"/>
  <c r="AH102" i="40"/>
  <c r="AI102" i="40"/>
  <c r="AJ102" i="40"/>
  <c r="AM102" i="40"/>
  <c r="AO102" i="40"/>
  <c r="AP102" i="40" s="1"/>
  <c r="L103" i="40"/>
  <c r="N103" i="40"/>
  <c r="O103" i="40" s="1"/>
  <c r="P103" i="40"/>
  <c r="Q103" i="40"/>
  <c r="R103" i="40"/>
  <c r="S103" i="40" s="1"/>
  <c r="T103" i="40"/>
  <c r="U103" i="40"/>
  <c r="X103" i="40"/>
  <c r="Y103" i="40"/>
  <c r="Z103" i="40"/>
  <c r="AA103" i="40" s="1"/>
  <c r="AF103" i="40"/>
  <c r="AG103" i="40" s="1"/>
  <c r="AH103" i="40"/>
  <c r="AI103" i="40"/>
  <c r="AJ103" i="40"/>
  <c r="AM103" i="40"/>
  <c r="AO103" i="40"/>
  <c r="AP103" i="40"/>
  <c r="L104" i="40"/>
  <c r="V104" i="40" s="1"/>
  <c r="W104" i="40" s="1"/>
  <c r="N104" i="40"/>
  <c r="O104" i="40"/>
  <c r="P104" i="40"/>
  <c r="Q104" i="40" s="1"/>
  <c r="R104" i="40"/>
  <c r="S104" i="40" s="1"/>
  <c r="T104" i="40"/>
  <c r="U104" i="40" s="1"/>
  <c r="X104" i="40"/>
  <c r="Y104" i="40" s="1"/>
  <c r="Z104" i="40"/>
  <c r="AA104" i="40" s="1"/>
  <c r="AF104" i="40"/>
  <c r="AH104" i="40"/>
  <c r="AI104" i="40"/>
  <c r="AJ104" i="40" s="1"/>
  <c r="AM104" i="40"/>
  <c r="AO104" i="40"/>
  <c r="AP104" i="40"/>
  <c r="N105" i="40"/>
  <c r="L105" i="40" s="1"/>
  <c r="P105" i="40"/>
  <c r="Q105" i="40" s="1"/>
  <c r="R105" i="40"/>
  <c r="S105" i="40" s="1"/>
  <c r="T105" i="40"/>
  <c r="U105" i="40"/>
  <c r="X105" i="40"/>
  <c r="Y105" i="40"/>
  <c r="Z105" i="40"/>
  <c r="AA105" i="40" s="1"/>
  <c r="AF105" i="40"/>
  <c r="AG105" i="40" s="1"/>
  <c r="AH105" i="40"/>
  <c r="AI105" i="40"/>
  <c r="AJ105" i="40" s="1"/>
  <c r="AM105" i="40"/>
  <c r="AO105" i="40"/>
  <c r="AP105" i="40"/>
  <c r="N106" i="40"/>
  <c r="O106" i="40" s="1"/>
  <c r="P106" i="40"/>
  <c r="Q106" i="40" s="1"/>
  <c r="R106" i="40"/>
  <c r="S106" i="40"/>
  <c r="T106" i="40"/>
  <c r="U106" i="40" s="1"/>
  <c r="X106" i="40"/>
  <c r="Y106" i="40" s="1"/>
  <c r="Z106" i="40"/>
  <c r="AA106" i="40"/>
  <c r="AF106" i="40"/>
  <c r="AH106" i="40"/>
  <c r="AI106" i="40"/>
  <c r="AJ106" i="40"/>
  <c r="AM106" i="40"/>
  <c r="AO106" i="40"/>
  <c r="AP106" i="40" s="1"/>
  <c r="N107" i="40"/>
  <c r="O107" i="40" s="1"/>
  <c r="P107" i="40"/>
  <c r="Q107" i="40"/>
  <c r="R107" i="40"/>
  <c r="S107" i="40" s="1"/>
  <c r="T107" i="40"/>
  <c r="U107" i="40" s="1"/>
  <c r="X107" i="40"/>
  <c r="Y107" i="40"/>
  <c r="Z107" i="40"/>
  <c r="AA107" i="40" s="1"/>
  <c r="AF107" i="40"/>
  <c r="AG107" i="40" s="1"/>
  <c r="AH107" i="40"/>
  <c r="AI107" i="40"/>
  <c r="AJ107" i="40"/>
  <c r="AM107" i="40"/>
  <c r="AO107" i="40"/>
  <c r="AP107" i="40"/>
  <c r="L108" i="40"/>
  <c r="N108" i="40"/>
  <c r="O108" i="40"/>
  <c r="P108" i="40"/>
  <c r="Q108" i="40" s="1"/>
  <c r="R108" i="40"/>
  <c r="S108" i="40"/>
  <c r="T108" i="40"/>
  <c r="U108" i="40" s="1"/>
  <c r="X108" i="40"/>
  <c r="Y108" i="40" s="1"/>
  <c r="Z108" i="40"/>
  <c r="AA108" i="40" s="1"/>
  <c r="AF108" i="40"/>
  <c r="AH108" i="40"/>
  <c r="AI108" i="40"/>
  <c r="AJ108" i="40"/>
  <c r="AM108" i="40"/>
  <c r="AO108" i="40"/>
  <c r="AP108" i="40"/>
  <c r="N109" i="40"/>
  <c r="P109" i="40"/>
  <c r="Q109" i="40"/>
  <c r="R109" i="40"/>
  <c r="S109" i="40" s="1"/>
  <c r="T109" i="40"/>
  <c r="U109" i="40"/>
  <c r="X109" i="40"/>
  <c r="Y109" i="40" s="1"/>
  <c r="Z109" i="40"/>
  <c r="AA109" i="40" s="1"/>
  <c r="AF109" i="40"/>
  <c r="AG109" i="40" s="1"/>
  <c r="AH109" i="40"/>
  <c r="AI109" i="40"/>
  <c r="AJ109" i="40" s="1"/>
  <c r="AM109" i="40"/>
  <c r="AO109" i="40"/>
  <c r="AP109" i="40"/>
  <c r="N110" i="40"/>
  <c r="L110" i="40" s="1"/>
  <c r="O110" i="40"/>
  <c r="P110" i="40"/>
  <c r="Q110" i="40" s="1"/>
  <c r="R110" i="40"/>
  <c r="S110" i="40"/>
  <c r="T110" i="40"/>
  <c r="U110" i="40" s="1"/>
  <c r="X110" i="40"/>
  <c r="Y110" i="40" s="1"/>
  <c r="Z110" i="40"/>
  <c r="AA110" i="40"/>
  <c r="AF110" i="40"/>
  <c r="AG110" i="40" s="1"/>
  <c r="AH110" i="40"/>
  <c r="AI110" i="40"/>
  <c r="AJ110" i="40"/>
  <c r="AM110" i="40"/>
  <c r="AO110" i="40"/>
  <c r="AP110" i="40" s="1"/>
  <c r="N111" i="40"/>
  <c r="P111" i="40"/>
  <c r="Q111" i="40"/>
  <c r="R111" i="40"/>
  <c r="S111" i="40" s="1"/>
  <c r="T111" i="40"/>
  <c r="U111" i="40"/>
  <c r="X111" i="40"/>
  <c r="Y111" i="40"/>
  <c r="Z111" i="40"/>
  <c r="AA111" i="40" s="1"/>
  <c r="AF111" i="40"/>
  <c r="AG111" i="40" s="1"/>
  <c r="AH111" i="40"/>
  <c r="AI111" i="40"/>
  <c r="AJ111" i="40"/>
  <c r="AM111" i="40"/>
  <c r="AO111" i="40"/>
  <c r="AP111" i="40"/>
  <c r="N112" i="40"/>
  <c r="O112" i="40"/>
  <c r="P112" i="40"/>
  <c r="Q112" i="40" s="1"/>
  <c r="R112" i="40"/>
  <c r="S112" i="40" s="1"/>
  <c r="T112" i="40"/>
  <c r="U112" i="40" s="1"/>
  <c r="X112" i="40"/>
  <c r="Y112" i="40" s="1"/>
  <c r="Z112" i="40"/>
  <c r="AA112" i="40" s="1"/>
  <c r="AF112" i="40"/>
  <c r="AH112" i="40"/>
  <c r="AI112" i="40"/>
  <c r="AJ112" i="40"/>
  <c r="AM112" i="40"/>
  <c r="AO112" i="40"/>
  <c r="AP112" i="40"/>
  <c r="N113" i="40"/>
  <c r="P113" i="40"/>
  <c r="Q113" i="40"/>
  <c r="R113" i="40"/>
  <c r="S113" i="40" s="1"/>
  <c r="T113" i="40"/>
  <c r="U113" i="40"/>
  <c r="X113" i="40"/>
  <c r="Y113" i="40"/>
  <c r="Z113" i="40"/>
  <c r="AA113" i="40" s="1"/>
  <c r="AF113" i="40"/>
  <c r="AG113" i="40" s="1"/>
  <c r="AH113" i="40"/>
  <c r="AI113" i="40"/>
  <c r="AJ113" i="40" s="1"/>
  <c r="AM113" i="40"/>
  <c r="AO113" i="40"/>
  <c r="AP113" i="40"/>
  <c r="L114" i="40"/>
  <c r="N114" i="40"/>
  <c r="O114" i="40"/>
  <c r="P114" i="40"/>
  <c r="Q114" i="40" s="1"/>
  <c r="R114" i="40"/>
  <c r="S114" i="40"/>
  <c r="T114" i="40"/>
  <c r="U114" i="40" s="1"/>
  <c r="V114" i="40"/>
  <c r="W114" i="40" s="1"/>
  <c r="X114" i="40"/>
  <c r="Y114" i="40"/>
  <c r="Z114" i="40"/>
  <c r="AA114" i="40"/>
  <c r="AF114" i="40"/>
  <c r="AG114" i="40" s="1"/>
  <c r="AH114" i="40"/>
  <c r="AI114" i="40"/>
  <c r="AJ114" i="40"/>
  <c r="AM114" i="40"/>
  <c r="AO114" i="40"/>
  <c r="AP114" i="40" s="1"/>
  <c r="L115" i="40"/>
  <c r="M115" i="40"/>
  <c r="N115" i="40"/>
  <c r="O115" i="40"/>
  <c r="P115" i="40"/>
  <c r="Q115" i="40"/>
  <c r="R115" i="40"/>
  <c r="S115" i="40" s="1"/>
  <c r="T115" i="40"/>
  <c r="U115" i="40"/>
  <c r="V115" i="40"/>
  <c r="W115" i="40" s="1"/>
  <c r="X115" i="40"/>
  <c r="Y115" i="40"/>
  <c r="Z115" i="40"/>
  <c r="AA115" i="40" s="1"/>
  <c r="AF115" i="40"/>
  <c r="AG115" i="40" s="1"/>
  <c r="AH115" i="40"/>
  <c r="AI115" i="40"/>
  <c r="AJ115" i="40"/>
  <c r="AM115" i="40"/>
  <c r="AO115" i="40"/>
  <c r="AP115" i="40"/>
  <c r="N116" i="40"/>
  <c r="O116" i="40"/>
  <c r="P116" i="40"/>
  <c r="Q116" i="40" s="1"/>
  <c r="R116" i="40"/>
  <c r="S116" i="40"/>
  <c r="T116" i="40"/>
  <c r="U116" i="40" s="1"/>
  <c r="X116" i="40"/>
  <c r="Y116" i="40" s="1"/>
  <c r="Z116" i="40"/>
  <c r="AA116" i="40" s="1"/>
  <c r="AF116" i="40"/>
  <c r="AH116" i="40"/>
  <c r="AI116" i="40"/>
  <c r="AJ116" i="40"/>
  <c r="AM116" i="40"/>
  <c r="AO116" i="40"/>
  <c r="AP116" i="40"/>
  <c r="N117" i="40"/>
  <c r="O117" i="40"/>
  <c r="P117" i="40"/>
  <c r="Q117" i="40"/>
  <c r="R117" i="40"/>
  <c r="S117" i="40"/>
  <c r="T117" i="40"/>
  <c r="U117" i="40"/>
  <c r="X117" i="40"/>
  <c r="Y117" i="40"/>
  <c r="Z117" i="40"/>
  <c r="AA117" i="40"/>
  <c r="AF117" i="40"/>
  <c r="AG117" i="40"/>
  <c r="AH117" i="40"/>
  <c r="AI117" i="40"/>
  <c r="AJ117" i="40" s="1"/>
  <c r="AM117" i="40"/>
  <c r="AO117" i="40"/>
  <c r="AP117" i="40"/>
  <c r="L118" i="40"/>
  <c r="N118" i="40"/>
  <c r="O118" i="40"/>
  <c r="P118" i="40"/>
  <c r="Q118" i="40"/>
  <c r="R118" i="40"/>
  <c r="S118" i="40"/>
  <c r="T118" i="40"/>
  <c r="U118" i="40" s="1"/>
  <c r="X118" i="40"/>
  <c r="Y118" i="40"/>
  <c r="Z118" i="40"/>
  <c r="AA118" i="40"/>
  <c r="AF118" i="40"/>
  <c r="AG118" i="40"/>
  <c r="AH118" i="40"/>
  <c r="AI118" i="40"/>
  <c r="AJ118" i="40"/>
  <c r="AM118" i="40"/>
  <c r="AO118" i="40"/>
  <c r="AP118" i="40" s="1"/>
  <c r="N119" i="40"/>
  <c r="L119" i="40" s="1"/>
  <c r="O119" i="40"/>
  <c r="P119" i="40"/>
  <c r="Q119" i="40"/>
  <c r="R119" i="40"/>
  <c r="S119" i="40" s="1"/>
  <c r="T119" i="40"/>
  <c r="U119" i="40"/>
  <c r="X119" i="40"/>
  <c r="Y119" i="40"/>
  <c r="Z119" i="40"/>
  <c r="AA119" i="40"/>
  <c r="AF119" i="40"/>
  <c r="AG119" i="40" s="1"/>
  <c r="AH119" i="40"/>
  <c r="AI119" i="40"/>
  <c r="AJ119" i="40" s="1"/>
  <c r="AM119" i="40"/>
  <c r="AO119" i="40"/>
  <c r="AP119" i="40"/>
  <c r="N120" i="40"/>
  <c r="O120" i="40"/>
  <c r="P120" i="40"/>
  <c r="Q120" i="40" s="1"/>
  <c r="R120" i="40"/>
  <c r="S120" i="40"/>
  <c r="T120" i="40"/>
  <c r="U120" i="40"/>
  <c r="X120" i="40"/>
  <c r="L120" i="40" s="1"/>
  <c r="Z120" i="40"/>
  <c r="AA120" i="40"/>
  <c r="AF120" i="40"/>
  <c r="AH120" i="40"/>
  <c r="AI120" i="40"/>
  <c r="AJ120" i="40"/>
  <c r="AM120" i="40"/>
  <c r="AO120" i="40"/>
  <c r="AP120" i="40" s="1"/>
  <c r="N121" i="40"/>
  <c r="L121" i="40" s="1"/>
  <c r="P121" i="40"/>
  <c r="Q121" i="40"/>
  <c r="R121" i="40"/>
  <c r="S121" i="40"/>
  <c r="T121" i="40"/>
  <c r="U121" i="40"/>
  <c r="V121" i="40"/>
  <c r="W121" i="40" s="1"/>
  <c r="X121" i="40"/>
  <c r="Y121" i="40"/>
  <c r="Z121" i="40"/>
  <c r="AA121" i="40"/>
  <c r="AF121" i="40"/>
  <c r="AG121" i="40"/>
  <c r="AH121" i="40"/>
  <c r="AI121" i="40"/>
  <c r="AJ121" i="40" s="1"/>
  <c r="AM121" i="40"/>
  <c r="AO121" i="40"/>
  <c r="AP121" i="40"/>
  <c r="L122" i="40"/>
  <c r="N122" i="40"/>
  <c r="O122" i="40"/>
  <c r="P122" i="40"/>
  <c r="Q122" i="40"/>
  <c r="R122" i="40"/>
  <c r="S122" i="40"/>
  <c r="T122" i="40"/>
  <c r="U122" i="40" s="1"/>
  <c r="X122" i="40"/>
  <c r="Y122" i="40"/>
  <c r="Z122" i="40"/>
  <c r="AA122" i="40"/>
  <c r="AF122" i="40"/>
  <c r="AG122" i="40"/>
  <c r="AH122" i="40"/>
  <c r="AI122" i="40"/>
  <c r="AJ122" i="40"/>
  <c r="AM122" i="40"/>
  <c r="AO122" i="40"/>
  <c r="AP122" i="40" s="1"/>
  <c r="N123" i="40"/>
  <c r="L123" i="40" s="1"/>
  <c r="O123" i="40"/>
  <c r="P123" i="40"/>
  <c r="Q123" i="40"/>
  <c r="R123" i="40"/>
  <c r="T123" i="40"/>
  <c r="U123" i="40"/>
  <c r="X123" i="40"/>
  <c r="Y123" i="40"/>
  <c r="Z123" i="40"/>
  <c r="AA123" i="40" s="1"/>
  <c r="AF123" i="40"/>
  <c r="AG123" i="40"/>
  <c r="AH123" i="40"/>
  <c r="AI123" i="40"/>
  <c r="AJ123" i="40" s="1"/>
  <c r="AM123" i="40"/>
  <c r="AO123" i="40"/>
  <c r="AP123" i="40"/>
  <c r="N124" i="40"/>
  <c r="O124" i="40"/>
  <c r="P124" i="40"/>
  <c r="Q124" i="40" s="1"/>
  <c r="R124" i="40"/>
  <c r="S124" i="40"/>
  <c r="T124" i="40"/>
  <c r="U124" i="40"/>
  <c r="X124" i="40"/>
  <c r="Z124" i="40"/>
  <c r="AA124" i="40"/>
  <c r="AF124" i="40"/>
  <c r="AG124" i="40" s="1"/>
  <c r="AH124" i="40"/>
  <c r="AI124" i="40"/>
  <c r="AJ124" i="40"/>
  <c r="AM124" i="40"/>
  <c r="AO124" i="40"/>
  <c r="AP124" i="40" s="1"/>
  <c r="N125" i="40"/>
  <c r="L125" i="40" s="1"/>
  <c r="O125" i="40"/>
  <c r="P125" i="40"/>
  <c r="Q125" i="40"/>
  <c r="R125" i="40"/>
  <c r="S125" i="40"/>
  <c r="T125" i="40"/>
  <c r="U125" i="40"/>
  <c r="V125" i="40"/>
  <c r="W125" i="40"/>
  <c r="X125" i="40"/>
  <c r="Y125" i="40"/>
  <c r="Z125" i="40"/>
  <c r="AA125" i="40"/>
  <c r="AF125" i="40"/>
  <c r="AG125" i="40" s="1"/>
  <c r="AH125" i="40"/>
  <c r="AI125" i="40"/>
  <c r="AJ125" i="40" s="1"/>
  <c r="AM125" i="40"/>
  <c r="AO125" i="40"/>
  <c r="AP125" i="40"/>
  <c r="L126" i="40"/>
  <c r="M126" i="40"/>
  <c r="N126" i="40"/>
  <c r="O126" i="40"/>
  <c r="P126" i="40"/>
  <c r="Q126" i="40"/>
  <c r="R126" i="40"/>
  <c r="S126" i="40"/>
  <c r="T126" i="40"/>
  <c r="U126" i="40"/>
  <c r="X126" i="40"/>
  <c r="Y126" i="40"/>
  <c r="Z126" i="40"/>
  <c r="AA126" i="40"/>
  <c r="AF126" i="40"/>
  <c r="AG126" i="40" s="1"/>
  <c r="AH126" i="40"/>
  <c r="AI126" i="40"/>
  <c r="AJ126" i="40"/>
  <c r="AM126" i="40"/>
  <c r="AO126" i="40"/>
  <c r="AP126" i="40" s="1"/>
  <c r="N127" i="40"/>
  <c r="L127" i="40" s="1"/>
  <c r="O127" i="40"/>
  <c r="P127" i="40"/>
  <c r="Q127" i="40"/>
  <c r="R127" i="40"/>
  <c r="S127" i="40" s="1"/>
  <c r="T127" i="40"/>
  <c r="U127" i="40"/>
  <c r="X127" i="40"/>
  <c r="Y127" i="40"/>
  <c r="Z127" i="40"/>
  <c r="AA127" i="40" s="1"/>
  <c r="AF127" i="40"/>
  <c r="AG127" i="40"/>
  <c r="AH127" i="40"/>
  <c r="AI127" i="40"/>
  <c r="AJ127" i="40" s="1"/>
  <c r="AM127" i="40"/>
  <c r="AO127" i="40"/>
  <c r="AP127" i="40"/>
  <c r="N128" i="40"/>
  <c r="O128" i="40"/>
  <c r="P128" i="40"/>
  <c r="Q128" i="40" s="1"/>
  <c r="R128" i="40"/>
  <c r="S128" i="40"/>
  <c r="T128" i="40"/>
  <c r="U128" i="40"/>
  <c r="X128" i="40"/>
  <c r="L128" i="40" s="1"/>
  <c r="Z128" i="40"/>
  <c r="AA128" i="40"/>
  <c r="AF128" i="40"/>
  <c r="AG128" i="40" s="1"/>
  <c r="AH128" i="40"/>
  <c r="AI128" i="40"/>
  <c r="AJ128" i="40"/>
  <c r="AM128" i="40"/>
  <c r="AO128" i="40"/>
  <c r="AP128" i="40" s="1"/>
  <c r="N129" i="40"/>
  <c r="L129" i="40" s="1"/>
  <c r="P129" i="40"/>
  <c r="Q129" i="40"/>
  <c r="R129" i="40"/>
  <c r="S129" i="40"/>
  <c r="T129" i="40"/>
  <c r="U129" i="40"/>
  <c r="V129" i="40"/>
  <c r="W129" i="40" s="1"/>
  <c r="X129" i="40"/>
  <c r="Y129" i="40"/>
  <c r="Z129" i="40"/>
  <c r="AA129" i="40"/>
  <c r="AF129" i="40"/>
  <c r="AG129" i="40" s="1"/>
  <c r="AH129" i="40"/>
  <c r="AI129" i="40"/>
  <c r="AJ129" i="40" s="1"/>
  <c r="AM129" i="40"/>
  <c r="AO129" i="40"/>
  <c r="AP129" i="40"/>
  <c r="L130" i="40"/>
  <c r="M130" i="40" s="1"/>
  <c r="N130" i="40"/>
  <c r="O130" i="40"/>
  <c r="P130" i="40"/>
  <c r="Q130" i="40"/>
  <c r="R130" i="40"/>
  <c r="S130" i="40"/>
  <c r="T130" i="40"/>
  <c r="U130" i="40" s="1"/>
  <c r="X130" i="40"/>
  <c r="Y130" i="40"/>
  <c r="Z130" i="40"/>
  <c r="AA130" i="40"/>
  <c r="AF130" i="40"/>
  <c r="AG130" i="40" s="1"/>
  <c r="AH130" i="40"/>
  <c r="AI130" i="40"/>
  <c r="AJ130" i="40"/>
  <c r="AM130" i="40"/>
  <c r="AO130" i="40"/>
  <c r="AP130" i="40" s="1"/>
  <c r="N131" i="40"/>
  <c r="L131" i="40" s="1"/>
  <c r="O131" i="40"/>
  <c r="P131" i="40"/>
  <c r="Q131" i="40"/>
  <c r="R131" i="40"/>
  <c r="S131" i="40" s="1"/>
  <c r="T131" i="40"/>
  <c r="U131" i="40"/>
  <c r="X131" i="40"/>
  <c r="Y131" i="40"/>
  <c r="Z131" i="40"/>
  <c r="AA131" i="40" s="1"/>
  <c r="AF131" i="40"/>
  <c r="AG131" i="40" s="1"/>
  <c r="AH131" i="40"/>
  <c r="AI131" i="40"/>
  <c r="AJ131" i="40" s="1"/>
  <c r="AM131" i="40"/>
  <c r="AO131" i="40"/>
  <c r="AP131" i="40"/>
  <c r="N132" i="40"/>
  <c r="O132" i="40"/>
  <c r="P132" i="40"/>
  <c r="Q132" i="40" s="1"/>
  <c r="R132" i="40"/>
  <c r="S132" i="40"/>
  <c r="T132" i="40"/>
  <c r="U132" i="40"/>
  <c r="X132" i="40"/>
  <c r="L132" i="40" s="1"/>
  <c r="Z132" i="40"/>
  <c r="AA132" i="40"/>
  <c r="AF132" i="40"/>
  <c r="AH132" i="40"/>
  <c r="AI132" i="40"/>
  <c r="AJ132" i="40"/>
  <c r="AM132" i="40"/>
  <c r="AO132" i="40"/>
  <c r="AP132" i="40" s="1"/>
  <c r="N133" i="40"/>
  <c r="P133" i="40"/>
  <c r="Q133" i="40"/>
  <c r="R133" i="40"/>
  <c r="S133" i="40"/>
  <c r="T133" i="40"/>
  <c r="U133" i="40"/>
  <c r="X133" i="40"/>
  <c r="Y133" i="40"/>
  <c r="Z133" i="40"/>
  <c r="AA133" i="40"/>
  <c r="AF133" i="40"/>
  <c r="AG133" i="40" s="1"/>
  <c r="AH133" i="40"/>
  <c r="AI133" i="40"/>
  <c r="AJ133" i="40" s="1"/>
  <c r="AM133" i="40"/>
  <c r="AO133" i="40"/>
  <c r="AP133" i="40"/>
  <c r="L134" i="40"/>
  <c r="N134" i="40"/>
  <c r="O134" i="40"/>
  <c r="P134" i="40"/>
  <c r="Q134" i="40"/>
  <c r="R134" i="40"/>
  <c r="S134" i="40"/>
  <c r="T134" i="40"/>
  <c r="U134" i="40" s="1"/>
  <c r="X134" i="40"/>
  <c r="Y134" i="40"/>
  <c r="Z134" i="40"/>
  <c r="AA134" i="40"/>
  <c r="AF134" i="40"/>
  <c r="AG134" i="40"/>
  <c r="AH134" i="40"/>
  <c r="AI134" i="40"/>
  <c r="AJ134" i="40"/>
  <c r="AM134" i="40"/>
  <c r="AO134" i="40"/>
  <c r="AP134" i="40" s="1"/>
  <c r="N135" i="40"/>
  <c r="L135" i="40" s="1"/>
  <c r="O135" i="40"/>
  <c r="P135" i="40"/>
  <c r="Q135" i="40"/>
  <c r="R135" i="40"/>
  <c r="S135" i="40" s="1"/>
  <c r="T135" i="40"/>
  <c r="U135" i="40"/>
  <c r="X135" i="40"/>
  <c r="Y135" i="40"/>
  <c r="Z135" i="40"/>
  <c r="AA135" i="40" s="1"/>
  <c r="AF135" i="40"/>
  <c r="AG135" i="40" s="1"/>
  <c r="AH135" i="40"/>
  <c r="AI135" i="40"/>
  <c r="AJ135" i="40" s="1"/>
  <c r="AM135" i="40"/>
  <c r="AO135" i="40"/>
  <c r="AP135" i="40"/>
  <c r="N136" i="40"/>
  <c r="O136" i="40"/>
  <c r="P136" i="40"/>
  <c r="Q136" i="40" s="1"/>
  <c r="R136" i="40"/>
  <c r="S136" i="40"/>
  <c r="T136" i="40"/>
  <c r="U136" i="40"/>
  <c r="X136" i="40"/>
  <c r="L136" i="40" s="1"/>
  <c r="Z136" i="40"/>
  <c r="AA136" i="40"/>
  <c r="AF136" i="40"/>
  <c r="AH136" i="40"/>
  <c r="AI136" i="40"/>
  <c r="AJ136" i="40"/>
  <c r="AM136" i="40"/>
  <c r="AO136" i="40"/>
  <c r="AP136" i="40" s="1"/>
  <c r="N137" i="40"/>
  <c r="L137" i="40" s="1"/>
  <c r="P137" i="40"/>
  <c r="Q137" i="40"/>
  <c r="R137" i="40"/>
  <c r="S137" i="40"/>
  <c r="T137" i="40"/>
  <c r="U137" i="40"/>
  <c r="V137" i="40"/>
  <c r="W137" i="40" s="1"/>
  <c r="X137" i="40"/>
  <c r="Y137" i="40"/>
  <c r="Z137" i="40"/>
  <c r="AA137" i="40"/>
  <c r="AF137" i="40"/>
  <c r="AG137" i="40"/>
  <c r="AH137" i="40"/>
  <c r="AI137" i="40"/>
  <c r="AJ137" i="40" s="1"/>
  <c r="AM137" i="40"/>
  <c r="AO137" i="40"/>
  <c r="AP137" i="40"/>
  <c r="L138" i="40"/>
  <c r="N138" i="40"/>
  <c r="O138" i="40"/>
  <c r="P138" i="40"/>
  <c r="Q138" i="40"/>
  <c r="R138" i="40"/>
  <c r="S138" i="40"/>
  <c r="T138" i="40"/>
  <c r="U138" i="40" s="1"/>
  <c r="X138" i="40"/>
  <c r="Y138" i="40"/>
  <c r="Z138" i="40"/>
  <c r="AA138" i="40"/>
  <c r="AF138" i="40"/>
  <c r="AG138" i="40"/>
  <c r="AH138" i="40"/>
  <c r="AI138" i="40"/>
  <c r="AJ138" i="40"/>
  <c r="AM138" i="40"/>
  <c r="AO138" i="40"/>
  <c r="AP138" i="40" s="1"/>
  <c r="N139" i="40"/>
  <c r="L139" i="40" s="1"/>
  <c r="O139" i="40"/>
  <c r="P139" i="40"/>
  <c r="Q139" i="40"/>
  <c r="R139" i="40"/>
  <c r="T139" i="40"/>
  <c r="U139" i="40"/>
  <c r="X139" i="40"/>
  <c r="Y139" i="40"/>
  <c r="Z139" i="40"/>
  <c r="AA139" i="40" s="1"/>
  <c r="AF139" i="40"/>
  <c r="AG139" i="40"/>
  <c r="AH139" i="40"/>
  <c r="AI139" i="40"/>
  <c r="AJ139" i="40" s="1"/>
  <c r="AM139" i="40"/>
  <c r="AO139" i="40"/>
  <c r="AP139" i="40"/>
  <c r="N140" i="40"/>
  <c r="O140" i="40"/>
  <c r="P140" i="40"/>
  <c r="Q140" i="40" s="1"/>
  <c r="R140" i="40"/>
  <c r="S140" i="40"/>
  <c r="T140" i="40"/>
  <c r="U140" i="40"/>
  <c r="X140" i="40"/>
  <c r="Z140" i="40"/>
  <c r="AA140" i="40"/>
  <c r="AF140" i="40"/>
  <c r="AG140" i="40" s="1"/>
  <c r="AH140" i="40"/>
  <c r="AI140" i="40"/>
  <c r="AJ140" i="40"/>
  <c r="AM140" i="40"/>
  <c r="AO140" i="40"/>
  <c r="AP140" i="40" s="1"/>
  <c r="N141" i="40"/>
  <c r="L141" i="40" s="1"/>
  <c r="P141" i="40"/>
  <c r="Q141" i="40"/>
  <c r="R141" i="40"/>
  <c r="S141" i="40"/>
  <c r="T141" i="40"/>
  <c r="U141" i="40"/>
  <c r="V141" i="40"/>
  <c r="W141" i="40" s="1"/>
  <c r="X141" i="40"/>
  <c r="Y141" i="40"/>
  <c r="Z141" i="40"/>
  <c r="AA141" i="40"/>
  <c r="AF141" i="40"/>
  <c r="AG141" i="40" s="1"/>
  <c r="AH141" i="40"/>
  <c r="AI141" i="40"/>
  <c r="AJ141" i="40" s="1"/>
  <c r="AM141" i="40"/>
  <c r="AO141" i="40"/>
  <c r="AP141" i="40"/>
  <c r="L142" i="40"/>
  <c r="M142" i="40"/>
  <c r="N142" i="40"/>
  <c r="O142" i="40"/>
  <c r="P142" i="40"/>
  <c r="Q142" i="40"/>
  <c r="R142" i="40"/>
  <c r="S142" i="40"/>
  <c r="T142" i="40"/>
  <c r="U142" i="40"/>
  <c r="X142" i="40"/>
  <c r="Y142" i="40"/>
  <c r="Z142" i="40"/>
  <c r="AA142" i="40"/>
  <c r="AF142" i="40"/>
  <c r="AG142" i="40"/>
  <c r="AH142" i="40"/>
  <c r="AI142" i="40"/>
  <c r="AJ142" i="40"/>
  <c r="AM142" i="40"/>
  <c r="AO142" i="40"/>
  <c r="AP142" i="40" s="1"/>
  <c r="N143" i="40"/>
  <c r="L143" i="40" s="1"/>
  <c r="O143" i="40"/>
  <c r="P143" i="40"/>
  <c r="Q143" i="40"/>
  <c r="R143" i="40"/>
  <c r="S143" i="40"/>
  <c r="T143" i="40"/>
  <c r="U143" i="40"/>
  <c r="X143" i="40"/>
  <c r="Y143" i="40"/>
  <c r="Z143" i="40"/>
  <c r="AA143" i="40" s="1"/>
  <c r="AF143" i="40"/>
  <c r="AG143" i="40" s="1"/>
  <c r="AH143" i="40"/>
  <c r="AI143" i="40"/>
  <c r="AJ143" i="40" s="1"/>
  <c r="AM143" i="40"/>
  <c r="AO143" i="40"/>
  <c r="AP143" i="40"/>
  <c r="M144" i="40"/>
  <c r="N144" i="40"/>
  <c r="O144" i="40"/>
  <c r="P144" i="40"/>
  <c r="Q144" i="40"/>
  <c r="R144" i="40"/>
  <c r="S144" i="40"/>
  <c r="T144" i="40"/>
  <c r="U144" i="40"/>
  <c r="X144" i="40"/>
  <c r="L144" i="40" s="1"/>
  <c r="Y144" i="40"/>
  <c r="Z144" i="40"/>
  <c r="AA144" i="40"/>
  <c r="AF144" i="40"/>
  <c r="AG144" i="40" s="1"/>
  <c r="AH144" i="40"/>
  <c r="AI144" i="40"/>
  <c r="AJ144" i="40"/>
  <c r="AM144" i="40"/>
  <c r="AO144" i="40"/>
  <c r="AP144" i="40" s="1"/>
  <c r="N145" i="40"/>
  <c r="L145" i="40" s="1"/>
  <c r="P145" i="40"/>
  <c r="Q145" i="40"/>
  <c r="R145" i="40"/>
  <c r="S145" i="40" s="1"/>
  <c r="T145" i="40"/>
  <c r="U145" i="40"/>
  <c r="V145" i="40"/>
  <c r="W145" i="40" s="1"/>
  <c r="X145" i="40"/>
  <c r="Y145" i="40"/>
  <c r="Z145" i="40"/>
  <c r="AA145" i="40" s="1"/>
  <c r="AF145" i="40"/>
  <c r="AG145" i="40" s="1"/>
  <c r="AH145" i="40"/>
  <c r="AI145" i="40"/>
  <c r="AJ145" i="40" s="1"/>
  <c r="AM145" i="40"/>
  <c r="AO145" i="40"/>
  <c r="AP145" i="40"/>
  <c r="N146" i="40"/>
  <c r="O146" i="40"/>
  <c r="P146" i="40"/>
  <c r="Q146" i="40"/>
  <c r="R146" i="40"/>
  <c r="S146" i="40"/>
  <c r="T146" i="40"/>
  <c r="U146" i="40"/>
  <c r="X146" i="40"/>
  <c r="L146" i="40" s="1"/>
  <c r="Y146" i="40"/>
  <c r="Z146" i="40"/>
  <c r="AA146" i="40"/>
  <c r="AF146" i="40"/>
  <c r="AG146" i="40" s="1"/>
  <c r="AH146" i="40"/>
  <c r="AI146" i="40"/>
  <c r="AJ146" i="40"/>
  <c r="AM146" i="40"/>
  <c r="AO146" i="40"/>
  <c r="AP146" i="40" s="1"/>
  <c r="N147" i="40"/>
  <c r="P147" i="40"/>
  <c r="Q147" i="40"/>
  <c r="R147" i="40"/>
  <c r="S147" i="40" s="1"/>
  <c r="T147" i="40"/>
  <c r="U147" i="40"/>
  <c r="X147" i="40"/>
  <c r="Y147" i="40"/>
  <c r="Z147" i="40"/>
  <c r="AA147" i="40" s="1"/>
  <c r="AF147" i="40"/>
  <c r="AG147" i="40" s="1"/>
  <c r="AH147" i="40"/>
  <c r="AI147" i="40"/>
  <c r="AJ147" i="40" s="1"/>
  <c r="AM147" i="40"/>
  <c r="AO147" i="40"/>
  <c r="AP147" i="40"/>
  <c r="N148" i="40"/>
  <c r="O148" i="40"/>
  <c r="P148" i="40"/>
  <c r="Q148" i="40"/>
  <c r="R148" i="40"/>
  <c r="S148" i="40"/>
  <c r="T148" i="40"/>
  <c r="U148" i="40"/>
  <c r="X148" i="40"/>
  <c r="L148" i="40" s="1"/>
  <c r="M148" i="40" s="1"/>
  <c r="Y148" i="40"/>
  <c r="Z148" i="40"/>
  <c r="AA148" i="40"/>
  <c r="AF148" i="40"/>
  <c r="AG148" i="40"/>
  <c r="AH148" i="40"/>
  <c r="AI148" i="40"/>
  <c r="AJ148" i="40"/>
  <c r="AM148" i="40"/>
  <c r="AO148" i="40"/>
  <c r="AP148" i="40" s="1"/>
  <c r="N149" i="40"/>
  <c r="P149" i="40"/>
  <c r="Q149" i="40"/>
  <c r="R149" i="40"/>
  <c r="S149" i="40" s="1"/>
  <c r="T149" i="40"/>
  <c r="U149" i="40"/>
  <c r="X149" i="40"/>
  <c r="Y149" i="40"/>
  <c r="Z149" i="40"/>
  <c r="AA149" i="40" s="1"/>
  <c r="AF149" i="40"/>
  <c r="AG149" i="40" s="1"/>
  <c r="AH149" i="40"/>
  <c r="AI149" i="40"/>
  <c r="AJ149" i="40" s="1"/>
  <c r="AM149" i="40"/>
  <c r="AO149" i="40"/>
  <c r="AP149" i="40"/>
  <c r="N150" i="40"/>
  <c r="O150" i="40"/>
  <c r="P150" i="40"/>
  <c r="Q150" i="40"/>
  <c r="R150" i="40"/>
  <c r="S150" i="40"/>
  <c r="T150" i="40"/>
  <c r="U150" i="40"/>
  <c r="X150" i="40"/>
  <c r="L150" i="40" s="1"/>
  <c r="Y150" i="40"/>
  <c r="Z150" i="40"/>
  <c r="AA150" i="40"/>
  <c r="AF150" i="40"/>
  <c r="AG150" i="40"/>
  <c r="AH150" i="40"/>
  <c r="AI150" i="40"/>
  <c r="AJ150" i="40"/>
  <c r="AM150" i="40"/>
  <c r="AO150" i="40"/>
  <c r="AP150" i="40" s="1"/>
  <c r="N151" i="40"/>
  <c r="P151" i="40"/>
  <c r="Q151" i="40"/>
  <c r="R151" i="40"/>
  <c r="S151" i="40" s="1"/>
  <c r="T151" i="40"/>
  <c r="U151" i="40"/>
  <c r="X151" i="40"/>
  <c r="Y151" i="40"/>
  <c r="Z151" i="40"/>
  <c r="AA151" i="40" s="1"/>
  <c r="AF151" i="40"/>
  <c r="AG151" i="40"/>
  <c r="AH151" i="40"/>
  <c r="AI151" i="40"/>
  <c r="AJ151" i="40" s="1"/>
  <c r="AM151" i="40"/>
  <c r="AO151" i="40"/>
  <c r="AP151" i="40"/>
  <c r="N152" i="40"/>
  <c r="O152" i="40"/>
  <c r="P152" i="40"/>
  <c r="Q152" i="40"/>
  <c r="R152" i="40"/>
  <c r="S152" i="40"/>
  <c r="T152" i="40"/>
  <c r="U152" i="40"/>
  <c r="X152" i="40"/>
  <c r="L152" i="40" s="1"/>
  <c r="Y152" i="40"/>
  <c r="Z152" i="40"/>
  <c r="AA152" i="40"/>
  <c r="AF152" i="40"/>
  <c r="AG152" i="40"/>
  <c r="AH152" i="40"/>
  <c r="AI152" i="40"/>
  <c r="AJ152" i="40"/>
  <c r="AM152" i="40"/>
  <c r="AO152" i="40"/>
  <c r="AP152" i="40" s="1"/>
  <c r="N153" i="40"/>
  <c r="P153" i="40"/>
  <c r="Q153" i="40"/>
  <c r="R153" i="40"/>
  <c r="S153" i="40" s="1"/>
  <c r="T153" i="40"/>
  <c r="U153" i="40"/>
  <c r="X153" i="40"/>
  <c r="Y153" i="40"/>
  <c r="Z153" i="40"/>
  <c r="AA153" i="40" s="1"/>
  <c r="AF153" i="40"/>
  <c r="AG153" i="40" s="1"/>
  <c r="AH153" i="40"/>
  <c r="AI153" i="40"/>
  <c r="AJ153" i="40" s="1"/>
  <c r="AM153" i="40"/>
  <c r="AO153" i="40"/>
  <c r="AP153" i="40"/>
  <c r="M154" i="40"/>
  <c r="N154" i="40"/>
  <c r="O154" i="40"/>
  <c r="P154" i="40"/>
  <c r="Q154" i="40"/>
  <c r="R154" i="40"/>
  <c r="S154" i="40"/>
  <c r="T154" i="40"/>
  <c r="U154" i="40"/>
  <c r="X154" i="40"/>
  <c r="L154" i="40" s="1"/>
  <c r="Y154" i="40"/>
  <c r="Z154" i="40"/>
  <c r="AA154" i="40"/>
  <c r="AF154" i="40"/>
  <c r="AG154" i="40"/>
  <c r="AH154" i="40"/>
  <c r="AI154" i="40"/>
  <c r="AJ154" i="40"/>
  <c r="AM154" i="40"/>
  <c r="AO154" i="40"/>
  <c r="AP154" i="40" s="1"/>
  <c r="N155" i="40"/>
  <c r="P155" i="40"/>
  <c r="Q155" i="40"/>
  <c r="R155" i="40"/>
  <c r="S155" i="40" s="1"/>
  <c r="T155" i="40"/>
  <c r="U155" i="40"/>
  <c r="X155" i="40"/>
  <c r="Y155" i="40"/>
  <c r="Z155" i="40"/>
  <c r="AA155" i="40" s="1"/>
  <c r="AF155" i="40"/>
  <c r="AG155" i="40" s="1"/>
  <c r="AH155" i="40"/>
  <c r="AI155" i="40"/>
  <c r="AJ155" i="40" s="1"/>
  <c r="AM155" i="40"/>
  <c r="AO155" i="40"/>
  <c r="AP155" i="40"/>
  <c r="N156" i="40"/>
  <c r="O156" i="40"/>
  <c r="P156" i="40"/>
  <c r="Q156" i="40"/>
  <c r="R156" i="40"/>
  <c r="S156" i="40"/>
  <c r="T156" i="40"/>
  <c r="U156" i="40"/>
  <c r="X156" i="40"/>
  <c r="L156" i="40" s="1"/>
  <c r="Y156" i="40"/>
  <c r="Z156" i="40"/>
  <c r="AA156" i="40"/>
  <c r="AF156" i="40"/>
  <c r="AG156" i="40" s="1"/>
  <c r="AH156" i="40"/>
  <c r="AI156" i="40"/>
  <c r="AJ156" i="40"/>
  <c r="AM156" i="40"/>
  <c r="AO156" i="40"/>
  <c r="AP156" i="40" s="1"/>
  <c r="N157" i="40"/>
  <c r="P157" i="40"/>
  <c r="Q157" i="40"/>
  <c r="R157" i="40"/>
  <c r="S157" i="40" s="1"/>
  <c r="T157" i="40"/>
  <c r="U157" i="40"/>
  <c r="X157" i="40"/>
  <c r="Y157" i="40"/>
  <c r="Z157" i="40"/>
  <c r="AA157" i="40" s="1"/>
  <c r="AF157" i="40"/>
  <c r="AG157" i="40" s="1"/>
  <c r="AH157" i="40"/>
  <c r="AI157" i="40"/>
  <c r="AJ157" i="40" s="1"/>
  <c r="AM157" i="40"/>
  <c r="AO157" i="40"/>
  <c r="AP157" i="40"/>
  <c r="M158" i="40"/>
  <c r="N158" i="40"/>
  <c r="O158" i="40"/>
  <c r="P158" i="40"/>
  <c r="Q158" i="40"/>
  <c r="R158" i="40"/>
  <c r="S158" i="40"/>
  <c r="T158" i="40"/>
  <c r="U158" i="40"/>
  <c r="X158" i="40"/>
  <c r="L158" i="40" s="1"/>
  <c r="Y158" i="40"/>
  <c r="Z158" i="40"/>
  <c r="AA158" i="40"/>
  <c r="AF158" i="40"/>
  <c r="AG158" i="40" s="1"/>
  <c r="AH158" i="40"/>
  <c r="AI158" i="40"/>
  <c r="AJ158" i="40"/>
  <c r="AM158" i="40"/>
  <c r="AO158" i="40"/>
  <c r="AP158" i="40" s="1"/>
  <c r="N159" i="40"/>
  <c r="P159" i="40"/>
  <c r="Q159" i="40"/>
  <c r="R159" i="40"/>
  <c r="S159" i="40" s="1"/>
  <c r="T159" i="40"/>
  <c r="U159" i="40"/>
  <c r="X159" i="40"/>
  <c r="Y159" i="40"/>
  <c r="Z159" i="40"/>
  <c r="AA159" i="40" s="1"/>
  <c r="AF159" i="40"/>
  <c r="AG159" i="40" s="1"/>
  <c r="AH159" i="40"/>
  <c r="AI159" i="40"/>
  <c r="AJ159" i="40" s="1"/>
  <c r="AM159" i="40"/>
  <c r="AO159" i="40"/>
  <c r="AP159" i="40"/>
  <c r="N160" i="40"/>
  <c r="O160" i="40"/>
  <c r="P160" i="40"/>
  <c r="Q160" i="40"/>
  <c r="R160" i="40"/>
  <c r="S160" i="40"/>
  <c r="T160" i="40"/>
  <c r="U160" i="40"/>
  <c r="X160" i="40"/>
  <c r="Z160" i="40"/>
  <c r="AA160" i="40"/>
  <c r="AF160" i="40"/>
  <c r="AG160" i="40"/>
  <c r="AH160" i="40"/>
  <c r="AI160" i="40"/>
  <c r="AJ160" i="40"/>
  <c r="AM160" i="40"/>
  <c r="AO160" i="40"/>
  <c r="AP160" i="40" s="1"/>
  <c r="N161" i="40"/>
  <c r="P161" i="40"/>
  <c r="Q161" i="40"/>
  <c r="R161" i="40"/>
  <c r="S161" i="40" s="1"/>
  <c r="T161" i="40"/>
  <c r="U161" i="40"/>
  <c r="X161" i="40"/>
  <c r="Y161" i="40"/>
  <c r="Z161" i="40"/>
  <c r="AA161" i="40" s="1"/>
  <c r="AF161" i="40"/>
  <c r="AG161" i="40"/>
  <c r="AH161" i="40"/>
  <c r="AI161" i="40"/>
  <c r="AJ161" i="40" s="1"/>
  <c r="AM161" i="40"/>
  <c r="AO161" i="40"/>
  <c r="AP161" i="40"/>
  <c r="N162" i="40"/>
  <c r="O162" i="40"/>
  <c r="P162" i="40"/>
  <c r="Q162" i="40"/>
  <c r="R162" i="40"/>
  <c r="S162" i="40"/>
  <c r="T162" i="40"/>
  <c r="U162" i="40"/>
  <c r="X162" i="40"/>
  <c r="L162" i="40" s="1"/>
  <c r="Y162" i="40"/>
  <c r="Z162" i="40"/>
  <c r="AA162" i="40"/>
  <c r="AF162" i="40"/>
  <c r="AG162" i="40" s="1"/>
  <c r="AH162" i="40"/>
  <c r="AI162" i="40"/>
  <c r="AJ162" i="40"/>
  <c r="AM162" i="40"/>
  <c r="AO162" i="40"/>
  <c r="AP162" i="40" s="1"/>
  <c r="L163" i="40"/>
  <c r="V163" i="40" s="1"/>
  <c r="W163" i="40" s="1"/>
  <c r="N163" i="40"/>
  <c r="O163" i="40" s="1"/>
  <c r="P163" i="40"/>
  <c r="Q163" i="40"/>
  <c r="R163" i="40"/>
  <c r="S163" i="40"/>
  <c r="T163" i="40"/>
  <c r="U163" i="40" s="1"/>
  <c r="X163" i="40"/>
  <c r="Y163" i="40"/>
  <c r="Z163" i="40"/>
  <c r="AA163" i="40" s="1"/>
  <c r="AF163" i="40"/>
  <c r="AG163" i="40"/>
  <c r="AH163" i="40"/>
  <c r="AI163" i="40"/>
  <c r="AJ163" i="40"/>
  <c r="AM163" i="40"/>
  <c r="AO163" i="40"/>
  <c r="AP163" i="40"/>
  <c r="N164" i="40"/>
  <c r="O164" i="40"/>
  <c r="P164" i="40"/>
  <c r="Q164" i="40"/>
  <c r="R164" i="40"/>
  <c r="S164" i="40" s="1"/>
  <c r="T164" i="40"/>
  <c r="U164" i="40"/>
  <c r="X164" i="40"/>
  <c r="L164" i="40" s="1"/>
  <c r="Y164" i="40"/>
  <c r="Z164" i="40"/>
  <c r="AA164" i="40" s="1"/>
  <c r="AF164" i="40"/>
  <c r="AH164" i="40"/>
  <c r="AI164" i="40"/>
  <c r="AJ164" i="40"/>
  <c r="AM164" i="40"/>
  <c r="AO164" i="40"/>
  <c r="AP164" i="40" s="1"/>
  <c r="N165" i="40"/>
  <c r="O165" i="40"/>
  <c r="P165" i="40"/>
  <c r="Q165" i="40" s="1"/>
  <c r="R165" i="40"/>
  <c r="S165" i="40"/>
  <c r="T165" i="40"/>
  <c r="U165" i="40"/>
  <c r="X165" i="40"/>
  <c r="Y165" i="40"/>
  <c r="Z165" i="40"/>
  <c r="AA165" i="40"/>
  <c r="AF165" i="40"/>
  <c r="AG165" i="40"/>
  <c r="AH165" i="40"/>
  <c r="AI165" i="40"/>
  <c r="AJ165" i="40" s="1"/>
  <c r="AM165" i="40"/>
  <c r="AO165" i="40"/>
  <c r="AP165" i="40" s="1"/>
  <c r="N166" i="40"/>
  <c r="O166" i="40"/>
  <c r="P166" i="40"/>
  <c r="Q166" i="40"/>
  <c r="R166" i="40"/>
  <c r="S166" i="40"/>
  <c r="T166" i="40"/>
  <c r="U166" i="40" s="1"/>
  <c r="X166" i="40"/>
  <c r="Y166" i="40" s="1"/>
  <c r="Z166" i="40"/>
  <c r="AA166" i="40"/>
  <c r="AF166" i="40"/>
  <c r="AG166" i="40" s="1"/>
  <c r="AH166" i="40"/>
  <c r="AI166" i="40"/>
  <c r="AJ166" i="40"/>
  <c r="AM166" i="40"/>
  <c r="AO166" i="40"/>
  <c r="AP166" i="40" s="1"/>
  <c r="L167" i="40"/>
  <c r="M167" i="40"/>
  <c r="N167" i="40"/>
  <c r="O167" i="40"/>
  <c r="P167" i="40"/>
  <c r="Q167" i="40"/>
  <c r="R167" i="40"/>
  <c r="S167" i="40"/>
  <c r="T167" i="40"/>
  <c r="U167" i="40"/>
  <c r="X167" i="40"/>
  <c r="Y167" i="40"/>
  <c r="Z167" i="40"/>
  <c r="AA167" i="40"/>
  <c r="AF167" i="40"/>
  <c r="AG167" i="40"/>
  <c r="AH167" i="40"/>
  <c r="AI167" i="40"/>
  <c r="AJ167" i="40"/>
  <c r="AM167" i="40"/>
  <c r="AO167" i="40"/>
  <c r="AP167" i="40"/>
  <c r="N168" i="40"/>
  <c r="O168" i="40"/>
  <c r="P168" i="40"/>
  <c r="Q168" i="40" s="1"/>
  <c r="R168" i="40"/>
  <c r="S168" i="40"/>
  <c r="T168" i="40"/>
  <c r="U168" i="40" s="1"/>
  <c r="X168" i="40"/>
  <c r="L168" i="40" s="1"/>
  <c r="Z168" i="40"/>
  <c r="AA168" i="40" s="1"/>
  <c r="AF168" i="40"/>
  <c r="AH168" i="40"/>
  <c r="AI168" i="40"/>
  <c r="AJ168" i="40" s="1"/>
  <c r="AM168" i="40"/>
  <c r="AO168" i="40"/>
  <c r="AP168" i="40" s="1"/>
  <c r="N169" i="40"/>
  <c r="O169" i="40"/>
  <c r="P169" i="40"/>
  <c r="Q169" i="40"/>
  <c r="R169" i="40"/>
  <c r="S169" i="40"/>
  <c r="T169" i="40"/>
  <c r="U169" i="40"/>
  <c r="X169" i="40"/>
  <c r="Y169" i="40" s="1"/>
  <c r="Z169" i="40"/>
  <c r="AA169" i="40"/>
  <c r="AF169" i="40"/>
  <c r="AG169" i="40"/>
  <c r="AH169" i="40"/>
  <c r="AI169" i="40"/>
  <c r="AJ169" i="40" s="1"/>
  <c r="AM169" i="40"/>
  <c r="AO169" i="40"/>
  <c r="AP169" i="40" s="1"/>
  <c r="L170" i="40"/>
  <c r="M170" i="40"/>
  <c r="N170" i="40"/>
  <c r="O170" i="40"/>
  <c r="P170" i="40"/>
  <c r="Q170" i="40"/>
  <c r="R170" i="40"/>
  <c r="S170" i="40"/>
  <c r="T170" i="40"/>
  <c r="U170" i="40"/>
  <c r="X170" i="40"/>
  <c r="Y170" i="40"/>
  <c r="Z170" i="40"/>
  <c r="AA170" i="40"/>
  <c r="AF170" i="40"/>
  <c r="AG170" i="40" s="1"/>
  <c r="AH170" i="40"/>
  <c r="AI170" i="40"/>
  <c r="AJ170" i="40"/>
  <c r="AM170" i="40"/>
  <c r="AO170" i="40"/>
  <c r="AP170" i="40" s="1"/>
  <c r="L171" i="40"/>
  <c r="M171" i="40"/>
  <c r="N171" i="40"/>
  <c r="O171" i="40"/>
  <c r="P171" i="40"/>
  <c r="Q171" i="40"/>
  <c r="R171" i="40"/>
  <c r="S171" i="40"/>
  <c r="T171" i="40"/>
  <c r="U171" i="40"/>
  <c r="X171" i="40"/>
  <c r="Y171" i="40"/>
  <c r="Z171" i="40"/>
  <c r="AA171" i="40"/>
  <c r="AF171" i="40"/>
  <c r="AG171" i="40"/>
  <c r="AH171" i="40"/>
  <c r="AI171" i="40"/>
  <c r="AJ171" i="40" s="1"/>
  <c r="AM171" i="40"/>
  <c r="AO171" i="40"/>
  <c r="AP171" i="40"/>
  <c r="N172" i="40"/>
  <c r="O172" i="40"/>
  <c r="P172" i="40"/>
  <c r="Q172" i="40" s="1"/>
  <c r="R172" i="40"/>
  <c r="S172" i="40" s="1"/>
  <c r="T172" i="40"/>
  <c r="U172" i="40" s="1"/>
  <c r="X172" i="40"/>
  <c r="Y172" i="40" s="1"/>
  <c r="Z172" i="40"/>
  <c r="AA172" i="40"/>
  <c r="AF172" i="40"/>
  <c r="AG172" i="40" s="1"/>
  <c r="AH172" i="40"/>
  <c r="AI172" i="40"/>
  <c r="AJ172" i="40"/>
  <c r="AM172" i="40"/>
  <c r="AO172" i="40"/>
  <c r="AP172" i="40"/>
  <c r="N173" i="40"/>
  <c r="P173" i="40"/>
  <c r="Q173" i="40"/>
  <c r="R173" i="40"/>
  <c r="S173" i="40" s="1"/>
  <c r="T173" i="40"/>
  <c r="U173" i="40"/>
  <c r="X173" i="40"/>
  <c r="Y173" i="40"/>
  <c r="Z173" i="40"/>
  <c r="AA173" i="40" s="1"/>
  <c r="AF173" i="40"/>
  <c r="AG173" i="40"/>
  <c r="AH173" i="40"/>
  <c r="AI173" i="40"/>
  <c r="AJ173" i="40" s="1"/>
  <c r="AM173" i="40"/>
  <c r="AO173" i="40"/>
  <c r="AP173" i="40"/>
  <c r="N174" i="40"/>
  <c r="O174" i="40" s="1"/>
  <c r="P174" i="40"/>
  <c r="Q174" i="40"/>
  <c r="R174" i="40"/>
  <c r="S174" i="40"/>
  <c r="T174" i="40"/>
  <c r="U174" i="40"/>
  <c r="X174" i="40"/>
  <c r="Y174" i="40"/>
  <c r="Z174" i="40"/>
  <c r="AA174" i="40"/>
  <c r="AF174" i="40"/>
  <c r="AG174" i="40" s="1"/>
  <c r="AH174" i="40"/>
  <c r="AI174" i="40"/>
  <c r="AJ174" i="40"/>
  <c r="AM174" i="40"/>
  <c r="AO174" i="40"/>
  <c r="AP174" i="40" s="1"/>
  <c r="N175" i="40"/>
  <c r="O175" i="40" s="1"/>
  <c r="P175" i="40"/>
  <c r="Q175" i="40"/>
  <c r="R175" i="40"/>
  <c r="S175" i="40"/>
  <c r="T175" i="40"/>
  <c r="U175" i="40"/>
  <c r="X175" i="40"/>
  <c r="Y175" i="40"/>
  <c r="Z175" i="40"/>
  <c r="AA175" i="40"/>
  <c r="AF175" i="40"/>
  <c r="AG175" i="40"/>
  <c r="AH175" i="40"/>
  <c r="AI175" i="40"/>
  <c r="AJ175" i="40"/>
  <c r="AM175" i="40"/>
  <c r="AO175" i="40"/>
  <c r="AP175" i="40"/>
  <c r="L176" i="40"/>
  <c r="N176" i="40"/>
  <c r="O176" i="40"/>
  <c r="P176" i="40"/>
  <c r="Q176" i="40" s="1"/>
  <c r="R176" i="40"/>
  <c r="S176" i="40"/>
  <c r="T176" i="40"/>
  <c r="U176" i="40" s="1"/>
  <c r="X176" i="40"/>
  <c r="Y176" i="40" s="1"/>
  <c r="Z176" i="40"/>
  <c r="AA176" i="40" s="1"/>
  <c r="AF176" i="40"/>
  <c r="AG176" i="40"/>
  <c r="AH176" i="40"/>
  <c r="AI176" i="40"/>
  <c r="AJ176" i="40" s="1"/>
  <c r="AM176" i="40"/>
  <c r="AO176" i="40"/>
  <c r="AP176" i="40"/>
  <c r="N177" i="40"/>
  <c r="L177" i="40" s="1"/>
  <c r="O177" i="40"/>
  <c r="P177" i="40"/>
  <c r="Q177" i="40"/>
  <c r="R177" i="40"/>
  <c r="S177" i="40"/>
  <c r="T177" i="40"/>
  <c r="U177" i="40"/>
  <c r="V177" i="40"/>
  <c r="W177" i="40"/>
  <c r="X177" i="40"/>
  <c r="Y177" i="40"/>
  <c r="Z177" i="40"/>
  <c r="AA177" i="40"/>
  <c r="AF177" i="40"/>
  <c r="AH177" i="40"/>
  <c r="AI177" i="40"/>
  <c r="AJ177" i="40" s="1"/>
  <c r="AM177" i="40"/>
  <c r="AO177" i="40"/>
  <c r="AP177" i="40" s="1"/>
  <c r="N178" i="40"/>
  <c r="O178" i="40" s="1"/>
  <c r="P178" i="40"/>
  <c r="Q178" i="40" s="1"/>
  <c r="R178" i="40"/>
  <c r="S178" i="40"/>
  <c r="T178" i="40"/>
  <c r="U178" i="40"/>
  <c r="X178" i="40"/>
  <c r="Y178" i="40" s="1"/>
  <c r="Z178" i="40"/>
  <c r="AA178" i="40"/>
  <c r="AF178" i="40"/>
  <c r="AG178" i="40" s="1"/>
  <c r="AH178" i="40"/>
  <c r="AI178" i="40"/>
  <c r="AJ178" i="40"/>
  <c r="AM178" i="40"/>
  <c r="AO178" i="40"/>
  <c r="AP178" i="40" s="1"/>
  <c r="L179" i="40"/>
  <c r="N179" i="40"/>
  <c r="O179" i="40" s="1"/>
  <c r="P179" i="40"/>
  <c r="Q179" i="40"/>
  <c r="R179" i="40"/>
  <c r="S179" i="40"/>
  <c r="T179" i="40"/>
  <c r="U179" i="40" s="1"/>
  <c r="X179" i="40"/>
  <c r="Y179" i="40"/>
  <c r="Z179" i="40"/>
  <c r="AA179" i="40"/>
  <c r="AF179" i="40"/>
  <c r="AG179" i="40" s="1"/>
  <c r="AH179" i="40"/>
  <c r="AI179" i="40"/>
  <c r="AJ179" i="40"/>
  <c r="AM179" i="40"/>
  <c r="AO179" i="40"/>
  <c r="AP179" i="40"/>
  <c r="L180" i="40"/>
  <c r="V180" i="40" s="1"/>
  <c r="M180" i="40"/>
  <c r="N180" i="40"/>
  <c r="O180" i="40"/>
  <c r="P180" i="40"/>
  <c r="Q180" i="40"/>
  <c r="R180" i="40"/>
  <c r="S180" i="40"/>
  <c r="T180" i="40"/>
  <c r="U180" i="40"/>
  <c r="W180" i="40"/>
  <c r="X180" i="40"/>
  <c r="Y180" i="40"/>
  <c r="Z180" i="40"/>
  <c r="AA180" i="40"/>
  <c r="AF180" i="40"/>
  <c r="AH180" i="40"/>
  <c r="AI180" i="40"/>
  <c r="AJ180" i="40"/>
  <c r="AM180" i="40"/>
  <c r="AO180" i="40"/>
  <c r="AP180" i="40" s="1"/>
  <c r="N181" i="40"/>
  <c r="P181" i="40"/>
  <c r="Q181" i="40"/>
  <c r="R181" i="40"/>
  <c r="S181" i="40" s="1"/>
  <c r="T181" i="40"/>
  <c r="U181" i="40"/>
  <c r="X181" i="40"/>
  <c r="Y181" i="40"/>
  <c r="Z181" i="40"/>
  <c r="AA181" i="40" s="1"/>
  <c r="AF181" i="40"/>
  <c r="AG181" i="40" s="1"/>
  <c r="AH181" i="40"/>
  <c r="AI181" i="40"/>
  <c r="AJ181" i="40"/>
  <c r="AM181" i="40"/>
  <c r="AO181" i="40"/>
  <c r="AP181" i="40"/>
  <c r="L182" i="40"/>
  <c r="N182" i="40"/>
  <c r="O182" i="40" s="1"/>
  <c r="P182" i="40"/>
  <c r="Q182" i="40" s="1"/>
  <c r="R182" i="40"/>
  <c r="S182" i="40"/>
  <c r="T182" i="40"/>
  <c r="U182" i="40" s="1"/>
  <c r="X182" i="40"/>
  <c r="Y182" i="40" s="1"/>
  <c r="Z182" i="40"/>
  <c r="AA182" i="40"/>
  <c r="AF182" i="40"/>
  <c r="AG182" i="40" s="1"/>
  <c r="AH182" i="40"/>
  <c r="AI182" i="40"/>
  <c r="AJ182" i="40" s="1"/>
  <c r="AM182" i="40"/>
  <c r="AO182" i="40"/>
  <c r="AP182" i="40"/>
  <c r="N183" i="40"/>
  <c r="O183" i="40" s="1"/>
  <c r="P183" i="40"/>
  <c r="Q183" i="40" s="1"/>
  <c r="R183" i="40"/>
  <c r="S183" i="40" s="1"/>
  <c r="T183" i="40"/>
  <c r="U183" i="40" s="1"/>
  <c r="X183" i="40"/>
  <c r="Y183" i="40" s="1"/>
  <c r="Z183" i="40"/>
  <c r="AA183" i="40" s="1"/>
  <c r="AF183" i="40"/>
  <c r="AG183" i="40"/>
  <c r="AH183" i="40"/>
  <c r="AI183" i="40"/>
  <c r="AJ183" i="40"/>
  <c r="AM183" i="40"/>
  <c r="AO183" i="40"/>
  <c r="AP183" i="40" s="1"/>
  <c r="N184" i="40"/>
  <c r="L184" i="40" s="1"/>
  <c r="V184" i="40" s="1"/>
  <c r="W184" i="40" s="1"/>
  <c r="P184" i="40"/>
  <c r="Q184" i="40" s="1"/>
  <c r="R184" i="40"/>
  <c r="S184" i="40" s="1"/>
  <c r="T184" i="40"/>
  <c r="U184" i="40" s="1"/>
  <c r="X184" i="40"/>
  <c r="Y184" i="40" s="1"/>
  <c r="Z184" i="40"/>
  <c r="AA184" i="40" s="1"/>
  <c r="AF184" i="40"/>
  <c r="AH184" i="40"/>
  <c r="AI184" i="40"/>
  <c r="AJ184" i="40"/>
  <c r="AM184" i="40"/>
  <c r="AO184" i="40"/>
  <c r="AP184" i="40"/>
  <c r="L185" i="40"/>
  <c r="N185" i="40"/>
  <c r="O185" i="40" s="1"/>
  <c r="P185" i="40"/>
  <c r="Q185" i="40" s="1"/>
  <c r="R185" i="40"/>
  <c r="S185" i="40" s="1"/>
  <c r="T185" i="40"/>
  <c r="U185" i="40" s="1"/>
  <c r="X185" i="40"/>
  <c r="Y185" i="40" s="1"/>
  <c r="Z185" i="40"/>
  <c r="AA185" i="40" s="1"/>
  <c r="AF185" i="40"/>
  <c r="AG185" i="40" s="1"/>
  <c r="AH185" i="40"/>
  <c r="AI185" i="40"/>
  <c r="AJ185" i="40"/>
  <c r="AM185" i="40"/>
  <c r="AO185" i="40"/>
  <c r="AP185" i="40"/>
  <c r="L186" i="40"/>
  <c r="N186" i="40"/>
  <c r="O186" i="40" s="1"/>
  <c r="P186" i="40"/>
  <c r="Q186" i="40" s="1"/>
  <c r="R186" i="40"/>
  <c r="S186" i="40"/>
  <c r="T186" i="40"/>
  <c r="U186" i="40" s="1"/>
  <c r="X186" i="40"/>
  <c r="Y186" i="40" s="1"/>
  <c r="Z186" i="40"/>
  <c r="AA186" i="40"/>
  <c r="AF186" i="40"/>
  <c r="AG186" i="40" s="1"/>
  <c r="AH186" i="40"/>
  <c r="AI186" i="40"/>
  <c r="AJ186" i="40" s="1"/>
  <c r="AM186" i="40"/>
  <c r="AO186" i="40"/>
  <c r="AP186" i="40"/>
  <c r="N187" i="40"/>
  <c r="O187" i="40" s="1"/>
  <c r="P187" i="40"/>
  <c r="Q187" i="40" s="1"/>
  <c r="R187" i="40"/>
  <c r="S187" i="40" s="1"/>
  <c r="T187" i="40"/>
  <c r="U187" i="40" s="1"/>
  <c r="X187" i="40"/>
  <c r="Y187" i="40" s="1"/>
  <c r="Z187" i="40"/>
  <c r="AA187" i="40" s="1"/>
  <c r="AF187" i="40"/>
  <c r="AG187" i="40" s="1"/>
  <c r="AH187" i="40"/>
  <c r="AI187" i="40"/>
  <c r="AJ187" i="40"/>
  <c r="AM187" i="40"/>
  <c r="AO187" i="40"/>
  <c r="AP187" i="40" s="1"/>
  <c r="N188" i="40"/>
  <c r="L188" i="40" s="1"/>
  <c r="V188" i="40" s="1"/>
  <c r="W188" i="40" s="1"/>
  <c r="P188" i="40"/>
  <c r="Q188" i="40" s="1"/>
  <c r="R188" i="40"/>
  <c r="S188" i="40" s="1"/>
  <c r="T188" i="40"/>
  <c r="U188" i="40" s="1"/>
  <c r="X188" i="40"/>
  <c r="Y188" i="40" s="1"/>
  <c r="Z188" i="40"/>
  <c r="AA188" i="40" s="1"/>
  <c r="AF188" i="40"/>
  <c r="AH188" i="40"/>
  <c r="AI188" i="40"/>
  <c r="AJ188" i="40"/>
  <c r="AM188" i="40"/>
  <c r="AO188" i="40"/>
  <c r="AP188" i="40"/>
  <c r="L189" i="40"/>
  <c r="N189" i="40"/>
  <c r="O189" i="40" s="1"/>
  <c r="P189" i="40"/>
  <c r="Q189" i="40" s="1"/>
  <c r="R189" i="40"/>
  <c r="S189" i="40" s="1"/>
  <c r="T189" i="40"/>
  <c r="U189" i="40" s="1"/>
  <c r="X189" i="40"/>
  <c r="Y189" i="40" s="1"/>
  <c r="Z189" i="40"/>
  <c r="AA189" i="40" s="1"/>
  <c r="AF189" i="40"/>
  <c r="AG189" i="40" s="1"/>
  <c r="AH189" i="40"/>
  <c r="AI189" i="40"/>
  <c r="AJ189" i="40"/>
  <c r="AM189" i="40"/>
  <c r="AO189" i="40"/>
  <c r="AP189" i="40"/>
  <c r="L190" i="40"/>
  <c r="N190" i="40"/>
  <c r="O190" i="40" s="1"/>
  <c r="P190" i="40"/>
  <c r="Q190" i="40" s="1"/>
  <c r="R190" i="40"/>
  <c r="S190" i="40"/>
  <c r="T190" i="40"/>
  <c r="U190" i="40" s="1"/>
  <c r="X190" i="40"/>
  <c r="Y190" i="40" s="1"/>
  <c r="Z190" i="40"/>
  <c r="AA190" i="40"/>
  <c r="AF190" i="40"/>
  <c r="AG190" i="40" s="1"/>
  <c r="AH190" i="40"/>
  <c r="AI190" i="40"/>
  <c r="AJ190" i="40" s="1"/>
  <c r="AM190" i="40"/>
  <c r="AO190" i="40"/>
  <c r="AP190" i="40"/>
  <c r="N191" i="40"/>
  <c r="O191" i="40" s="1"/>
  <c r="P191" i="40"/>
  <c r="Q191" i="40" s="1"/>
  <c r="R191" i="40"/>
  <c r="S191" i="40" s="1"/>
  <c r="T191" i="40"/>
  <c r="U191" i="40" s="1"/>
  <c r="X191" i="40"/>
  <c r="Y191" i="40" s="1"/>
  <c r="Z191" i="40"/>
  <c r="AA191" i="40" s="1"/>
  <c r="AF191" i="40"/>
  <c r="AG191" i="40" s="1"/>
  <c r="AH191" i="40"/>
  <c r="AI191" i="40"/>
  <c r="AJ191" i="40"/>
  <c r="AM191" i="40"/>
  <c r="AO191" i="40"/>
  <c r="AP191" i="40" s="1"/>
  <c r="N192" i="40"/>
  <c r="L192" i="40" s="1"/>
  <c r="V192" i="40" s="1"/>
  <c r="W192" i="40" s="1"/>
  <c r="P192" i="40"/>
  <c r="Q192" i="40" s="1"/>
  <c r="R192" i="40"/>
  <c r="S192" i="40" s="1"/>
  <c r="T192" i="40"/>
  <c r="U192" i="40" s="1"/>
  <c r="X192" i="40"/>
  <c r="Y192" i="40" s="1"/>
  <c r="Z192" i="40"/>
  <c r="AA192" i="40" s="1"/>
  <c r="AF192" i="40"/>
  <c r="AH192" i="40"/>
  <c r="AI192" i="40"/>
  <c r="AJ192" i="40"/>
  <c r="AM192" i="40"/>
  <c r="AO192" i="40"/>
  <c r="AP192" i="40"/>
  <c r="L193" i="40"/>
  <c r="N193" i="40"/>
  <c r="O193" i="40" s="1"/>
  <c r="P193" i="40"/>
  <c r="Q193" i="40" s="1"/>
  <c r="R193" i="40"/>
  <c r="S193" i="40" s="1"/>
  <c r="T193" i="40"/>
  <c r="U193" i="40" s="1"/>
  <c r="X193" i="40"/>
  <c r="Y193" i="40" s="1"/>
  <c r="Z193" i="40"/>
  <c r="AA193" i="40" s="1"/>
  <c r="AF193" i="40"/>
  <c r="AG193" i="40" s="1"/>
  <c r="AH193" i="40"/>
  <c r="AI193" i="40"/>
  <c r="AJ193" i="40"/>
  <c r="AM193" i="40"/>
  <c r="AO193" i="40"/>
  <c r="AP193" i="40"/>
  <c r="L194" i="40"/>
  <c r="N194" i="40"/>
  <c r="O194" i="40" s="1"/>
  <c r="P194" i="40"/>
  <c r="Q194" i="40" s="1"/>
  <c r="R194" i="40"/>
  <c r="S194" i="40"/>
  <c r="T194" i="40"/>
  <c r="U194" i="40" s="1"/>
  <c r="X194" i="40"/>
  <c r="Y194" i="40" s="1"/>
  <c r="Z194" i="40"/>
  <c r="AA194" i="40"/>
  <c r="AF194" i="40"/>
  <c r="AG194" i="40" s="1"/>
  <c r="AH194" i="40"/>
  <c r="AI194" i="40"/>
  <c r="AJ194" i="40" s="1"/>
  <c r="AM194" i="40"/>
  <c r="AO194" i="40"/>
  <c r="AP194" i="40"/>
  <c r="N195" i="40"/>
  <c r="O195" i="40" s="1"/>
  <c r="P195" i="40"/>
  <c r="Q195" i="40" s="1"/>
  <c r="R195" i="40"/>
  <c r="S195" i="40" s="1"/>
  <c r="T195" i="40"/>
  <c r="U195" i="40" s="1"/>
  <c r="X195" i="40"/>
  <c r="Y195" i="40" s="1"/>
  <c r="Z195" i="40"/>
  <c r="AA195" i="40" s="1"/>
  <c r="AF195" i="40"/>
  <c r="AG195" i="40" s="1"/>
  <c r="AH195" i="40"/>
  <c r="AI195" i="40"/>
  <c r="AJ195" i="40"/>
  <c r="AM195" i="40"/>
  <c r="AO195" i="40"/>
  <c r="AP195" i="40" s="1"/>
  <c r="N196" i="40"/>
  <c r="L196" i="40" s="1"/>
  <c r="V196" i="40" s="1"/>
  <c r="W196" i="40" s="1"/>
  <c r="P196" i="40"/>
  <c r="Q196" i="40" s="1"/>
  <c r="R196" i="40"/>
  <c r="S196" i="40" s="1"/>
  <c r="T196" i="40"/>
  <c r="U196" i="40" s="1"/>
  <c r="X196" i="40"/>
  <c r="Y196" i="40" s="1"/>
  <c r="Z196" i="40"/>
  <c r="AA196" i="40" s="1"/>
  <c r="AF196" i="40"/>
  <c r="AH196" i="40"/>
  <c r="AI196" i="40"/>
  <c r="AJ196" i="40"/>
  <c r="AM196" i="40"/>
  <c r="AO196" i="40"/>
  <c r="AP196" i="40"/>
  <c r="L197" i="40"/>
  <c r="N197" i="40"/>
  <c r="O197" i="40" s="1"/>
  <c r="P197" i="40"/>
  <c r="Q197" i="40" s="1"/>
  <c r="R197" i="40"/>
  <c r="S197" i="40" s="1"/>
  <c r="T197" i="40"/>
  <c r="U197" i="40" s="1"/>
  <c r="X197" i="40"/>
  <c r="Y197" i="40" s="1"/>
  <c r="Z197" i="40"/>
  <c r="AA197" i="40" s="1"/>
  <c r="AF197" i="40"/>
  <c r="AG197" i="40" s="1"/>
  <c r="AH197" i="40"/>
  <c r="AI197" i="40"/>
  <c r="AJ197" i="40"/>
  <c r="AM197" i="40"/>
  <c r="AO197" i="40"/>
  <c r="AP197" i="40"/>
  <c r="L198" i="40"/>
  <c r="N198" i="40"/>
  <c r="O198" i="40" s="1"/>
  <c r="P198" i="40"/>
  <c r="Q198" i="40" s="1"/>
  <c r="R198" i="40"/>
  <c r="S198" i="40"/>
  <c r="T198" i="40"/>
  <c r="U198" i="40" s="1"/>
  <c r="X198" i="40"/>
  <c r="Y198" i="40" s="1"/>
  <c r="Z198" i="40"/>
  <c r="AA198" i="40"/>
  <c r="AF198" i="40"/>
  <c r="AH198" i="40"/>
  <c r="AI198" i="40"/>
  <c r="AJ198" i="40" s="1"/>
  <c r="AM198" i="40"/>
  <c r="AO198" i="40"/>
  <c r="AP198" i="40"/>
  <c r="N199" i="40"/>
  <c r="P199" i="40"/>
  <c r="Q199" i="40" s="1"/>
  <c r="R199" i="40"/>
  <c r="S199" i="40" s="1"/>
  <c r="T199" i="40"/>
  <c r="U199" i="40" s="1"/>
  <c r="X199" i="40"/>
  <c r="Y199" i="40" s="1"/>
  <c r="Z199" i="40"/>
  <c r="AA199" i="40" s="1"/>
  <c r="AF199" i="40"/>
  <c r="AG199" i="40"/>
  <c r="AH199" i="40"/>
  <c r="AI199" i="40"/>
  <c r="AJ199" i="40"/>
  <c r="AM199" i="40"/>
  <c r="AO199" i="40"/>
  <c r="AP199" i="40"/>
  <c r="N200" i="40"/>
  <c r="O200" i="40"/>
  <c r="P200" i="40"/>
  <c r="Q200" i="40" s="1"/>
  <c r="R200" i="40"/>
  <c r="S200" i="40" s="1"/>
  <c r="T200" i="40"/>
  <c r="U200" i="40" s="1"/>
  <c r="X200" i="40"/>
  <c r="Y200" i="40" s="1"/>
  <c r="Z200" i="40"/>
  <c r="AA200" i="40" s="1"/>
  <c r="AF200" i="40"/>
  <c r="AG200" i="40" s="1"/>
  <c r="AH200" i="40"/>
  <c r="AI200" i="40"/>
  <c r="AJ200" i="40"/>
  <c r="AM200" i="40"/>
  <c r="AO200" i="40"/>
  <c r="AP200" i="40"/>
  <c r="L201" i="40"/>
  <c r="M201" i="40"/>
  <c r="N201" i="40"/>
  <c r="O201" i="40" s="1"/>
  <c r="P201" i="40"/>
  <c r="Q201" i="40" s="1"/>
  <c r="R201" i="40"/>
  <c r="S201" i="40" s="1"/>
  <c r="T201" i="40"/>
  <c r="U201" i="40" s="1"/>
  <c r="X201" i="40"/>
  <c r="Y201" i="40" s="1"/>
  <c r="Z201" i="40"/>
  <c r="AA201" i="40" s="1"/>
  <c r="AF201" i="40"/>
  <c r="AG201" i="40" s="1"/>
  <c r="AH201" i="40"/>
  <c r="AI201" i="40"/>
  <c r="AJ201" i="40"/>
  <c r="AM201" i="40"/>
  <c r="AO201" i="40"/>
  <c r="AP201" i="40"/>
  <c r="L202" i="40"/>
  <c r="N202" i="40"/>
  <c r="O202" i="40" s="1"/>
  <c r="P202" i="40"/>
  <c r="Q202" i="40" s="1"/>
  <c r="R202" i="40"/>
  <c r="S202" i="40" s="1"/>
  <c r="T202" i="40"/>
  <c r="U202" i="40" s="1"/>
  <c r="X202" i="40"/>
  <c r="Y202" i="40" s="1"/>
  <c r="Z202" i="40"/>
  <c r="AA202" i="40"/>
  <c r="AF202" i="40"/>
  <c r="AH202" i="40"/>
  <c r="AI202" i="40"/>
  <c r="AJ202" i="40"/>
  <c r="AM202" i="40"/>
  <c r="AO202" i="40"/>
  <c r="AP202" i="40"/>
  <c r="N203" i="40"/>
  <c r="P203" i="40"/>
  <c r="Q203" i="40" s="1"/>
  <c r="R203" i="40"/>
  <c r="S203" i="40" s="1"/>
  <c r="T203" i="40"/>
  <c r="U203" i="40" s="1"/>
  <c r="X203" i="40"/>
  <c r="Y203" i="40"/>
  <c r="Z203" i="40"/>
  <c r="AA203" i="40" s="1"/>
  <c r="AF203" i="40"/>
  <c r="AG203" i="40" s="1"/>
  <c r="AH203" i="40"/>
  <c r="AI203" i="40"/>
  <c r="AJ203" i="40"/>
  <c r="AM203" i="40"/>
  <c r="AO203" i="40"/>
  <c r="AP203" i="40" s="1"/>
  <c r="N204" i="40"/>
  <c r="P204" i="40"/>
  <c r="Q204" i="40" s="1"/>
  <c r="R204" i="40"/>
  <c r="S204" i="40" s="1"/>
  <c r="T204" i="40"/>
  <c r="U204" i="40" s="1"/>
  <c r="X204" i="40"/>
  <c r="Y204" i="40" s="1"/>
  <c r="Z204" i="40"/>
  <c r="AA204" i="40" s="1"/>
  <c r="AF204" i="40"/>
  <c r="AG204" i="40" s="1"/>
  <c r="AH204" i="40"/>
  <c r="AI204" i="40"/>
  <c r="AJ204" i="40"/>
  <c r="AM204" i="40"/>
  <c r="AO204" i="40"/>
  <c r="AP204" i="40"/>
  <c r="N205" i="40"/>
  <c r="P205" i="40"/>
  <c r="Q205" i="40" s="1"/>
  <c r="R205" i="40"/>
  <c r="S205" i="40" s="1"/>
  <c r="T205" i="40"/>
  <c r="U205" i="40"/>
  <c r="X205" i="40"/>
  <c r="Y205" i="40" s="1"/>
  <c r="Z205" i="40"/>
  <c r="AA205" i="40" s="1"/>
  <c r="AF205" i="40"/>
  <c r="AG205" i="40" s="1"/>
  <c r="AH205" i="40"/>
  <c r="AI205" i="40"/>
  <c r="AJ205" i="40"/>
  <c r="AM205" i="40"/>
  <c r="AO205" i="40"/>
  <c r="AP205" i="40"/>
  <c r="N206" i="40"/>
  <c r="P206" i="40"/>
  <c r="Q206" i="40" s="1"/>
  <c r="R206" i="40"/>
  <c r="S206" i="40" s="1"/>
  <c r="T206" i="40"/>
  <c r="U206" i="40" s="1"/>
  <c r="X206" i="40"/>
  <c r="Y206" i="40" s="1"/>
  <c r="Z206" i="40"/>
  <c r="AA206" i="40"/>
  <c r="AF206" i="40"/>
  <c r="AG206" i="40" s="1"/>
  <c r="AH206" i="40"/>
  <c r="AI206" i="40"/>
  <c r="AJ206" i="40" s="1"/>
  <c r="AM206" i="40"/>
  <c r="AO206" i="40"/>
  <c r="AP206" i="40"/>
  <c r="N207" i="40"/>
  <c r="O207" i="40" s="1"/>
  <c r="P207" i="40"/>
  <c r="Q207" i="40" s="1"/>
  <c r="R207" i="40"/>
  <c r="S207" i="40" s="1"/>
  <c r="T207" i="40"/>
  <c r="U207" i="40" s="1"/>
  <c r="X207" i="40"/>
  <c r="Y207" i="40" s="1"/>
  <c r="Z207" i="40"/>
  <c r="AA207" i="40" s="1"/>
  <c r="AF207" i="40"/>
  <c r="AH207" i="40"/>
  <c r="AI207" i="40"/>
  <c r="AJ207" i="40"/>
  <c r="AM207" i="40"/>
  <c r="AO207" i="40"/>
  <c r="AP207" i="40" s="1"/>
  <c r="N208" i="40"/>
  <c r="O208" i="40"/>
  <c r="P208" i="40"/>
  <c r="Q208" i="40" s="1"/>
  <c r="R208" i="40"/>
  <c r="S208" i="40" s="1"/>
  <c r="T208" i="40"/>
  <c r="U208" i="40" s="1"/>
  <c r="X208" i="40"/>
  <c r="Y208" i="40" s="1"/>
  <c r="Z208" i="40"/>
  <c r="AA208" i="40" s="1"/>
  <c r="AF208" i="40"/>
  <c r="AH208" i="40"/>
  <c r="AI208" i="40"/>
  <c r="AJ208" i="40"/>
  <c r="AM208" i="40"/>
  <c r="AO208" i="40"/>
  <c r="AP208" i="40"/>
  <c r="N209" i="40"/>
  <c r="O209" i="40" s="1"/>
  <c r="P209" i="40"/>
  <c r="Q209" i="40" s="1"/>
  <c r="R209" i="40"/>
  <c r="S209" i="40" s="1"/>
  <c r="T209" i="40"/>
  <c r="U209" i="40"/>
  <c r="X209" i="40"/>
  <c r="Y209" i="40" s="1"/>
  <c r="Z209" i="40"/>
  <c r="AA209" i="40" s="1"/>
  <c r="AF209" i="40"/>
  <c r="AG209" i="40" s="1"/>
  <c r="AH209" i="40"/>
  <c r="AI209" i="40"/>
  <c r="AJ209" i="40"/>
  <c r="AM209" i="40"/>
  <c r="AO209" i="40"/>
  <c r="AP209" i="40"/>
  <c r="N210" i="40"/>
  <c r="O210" i="40" s="1"/>
  <c r="P210" i="40"/>
  <c r="Q210" i="40" s="1"/>
  <c r="R210" i="40"/>
  <c r="S210" i="40" s="1"/>
  <c r="T210" i="40"/>
  <c r="U210" i="40" s="1"/>
  <c r="X210" i="40"/>
  <c r="Y210" i="40" s="1"/>
  <c r="Z210" i="40"/>
  <c r="AA210" i="40" s="1"/>
  <c r="AF210" i="40"/>
  <c r="AG210" i="40" s="1"/>
  <c r="AH210" i="40"/>
  <c r="AI210" i="40"/>
  <c r="AJ210" i="40"/>
  <c r="AM210" i="40"/>
  <c r="AO210" i="40"/>
  <c r="AP210" i="40"/>
  <c r="L211" i="40"/>
  <c r="N211" i="40"/>
  <c r="O211" i="40" s="1"/>
  <c r="P211" i="40"/>
  <c r="Q211" i="40"/>
  <c r="R211" i="40"/>
  <c r="S211" i="40" s="1"/>
  <c r="T211" i="40"/>
  <c r="U211" i="40" s="1"/>
  <c r="V211" i="40"/>
  <c r="W211" i="40" s="1"/>
  <c r="X211" i="40"/>
  <c r="Y211" i="40"/>
  <c r="Z211" i="40"/>
  <c r="AA211" i="40" s="1"/>
  <c r="AF211" i="40"/>
  <c r="AH211" i="40"/>
  <c r="AI211" i="40"/>
  <c r="AJ211" i="40"/>
  <c r="AM211" i="40"/>
  <c r="AO211" i="40"/>
  <c r="AP211" i="40" s="1"/>
  <c r="N212" i="40"/>
  <c r="L212" i="40" s="1"/>
  <c r="P212" i="40"/>
  <c r="Q212" i="40" s="1"/>
  <c r="R212" i="40"/>
  <c r="S212" i="40" s="1"/>
  <c r="T212" i="40"/>
  <c r="U212" i="40" s="1"/>
  <c r="X212" i="40"/>
  <c r="Y212" i="40" s="1"/>
  <c r="Z212" i="40"/>
  <c r="AA212" i="40" s="1"/>
  <c r="AF212" i="40"/>
  <c r="AH212" i="40"/>
  <c r="AI212" i="40"/>
  <c r="AJ212" i="40"/>
  <c r="AM212" i="40"/>
  <c r="AO212" i="40"/>
  <c r="AP212" i="40"/>
  <c r="L213" i="40"/>
  <c r="N213" i="40"/>
  <c r="O213" i="40" s="1"/>
  <c r="P213" i="40"/>
  <c r="Q213" i="40" s="1"/>
  <c r="R213" i="40"/>
  <c r="S213" i="40" s="1"/>
  <c r="T213" i="40"/>
  <c r="U213" i="40"/>
  <c r="X213" i="40"/>
  <c r="Y213" i="40" s="1"/>
  <c r="Z213" i="40"/>
  <c r="AA213" i="40" s="1"/>
  <c r="AF213" i="40"/>
  <c r="AG213" i="40" s="1"/>
  <c r="AH213" i="40"/>
  <c r="AI213" i="40"/>
  <c r="AJ213" i="40"/>
  <c r="AM213" i="40"/>
  <c r="AO213" i="40"/>
  <c r="AP213" i="40"/>
  <c r="N214" i="40"/>
  <c r="O214" i="40" s="1"/>
  <c r="P214" i="40"/>
  <c r="Q214" i="40"/>
  <c r="R214" i="40"/>
  <c r="S214" i="40" s="1"/>
  <c r="T214" i="40"/>
  <c r="U214" i="40" s="1"/>
  <c r="X214" i="40"/>
  <c r="L214" i="40" s="1"/>
  <c r="Z214" i="40"/>
  <c r="AA214" i="40"/>
  <c r="AF214" i="40"/>
  <c r="AH214" i="40"/>
  <c r="AI214" i="40"/>
  <c r="AJ214" i="40" s="1"/>
  <c r="AM214" i="40"/>
  <c r="AO214" i="40"/>
  <c r="AP214" i="40" s="1"/>
  <c r="N215" i="40"/>
  <c r="L215" i="40" s="1"/>
  <c r="O215" i="40"/>
  <c r="P215" i="40"/>
  <c r="Q215" i="40"/>
  <c r="R215" i="40"/>
  <c r="S215" i="40" s="1"/>
  <c r="T215" i="40"/>
  <c r="U215" i="40" s="1"/>
  <c r="X215" i="40"/>
  <c r="Y215" i="40"/>
  <c r="Z215" i="40"/>
  <c r="AA215" i="40" s="1"/>
  <c r="AF215" i="40"/>
  <c r="AG215" i="40" s="1"/>
  <c r="AH215" i="40"/>
  <c r="AI215" i="40"/>
  <c r="AJ215" i="40"/>
  <c r="AM215" i="40"/>
  <c r="AO215" i="40"/>
  <c r="AP215" i="40" s="1"/>
  <c r="N216" i="40"/>
  <c r="P216" i="40"/>
  <c r="Q216" i="40" s="1"/>
  <c r="R216" i="40"/>
  <c r="S216" i="40" s="1"/>
  <c r="T216" i="40"/>
  <c r="U216" i="40"/>
  <c r="X216" i="40"/>
  <c r="Y216" i="40" s="1"/>
  <c r="Z216" i="40"/>
  <c r="AA216" i="40" s="1"/>
  <c r="AF216" i="40"/>
  <c r="AH216" i="40"/>
  <c r="AI216" i="40"/>
  <c r="AJ216" i="40"/>
  <c r="AM216" i="40"/>
  <c r="AO216" i="40"/>
  <c r="AP216" i="40"/>
  <c r="L217" i="40"/>
  <c r="M217" i="40" s="1"/>
  <c r="N217" i="40"/>
  <c r="O217" i="40" s="1"/>
  <c r="P217" i="40"/>
  <c r="Q217" i="40" s="1"/>
  <c r="R217" i="40"/>
  <c r="S217" i="40" s="1"/>
  <c r="T217" i="40"/>
  <c r="U217" i="40" s="1"/>
  <c r="V217" i="40"/>
  <c r="W217" i="40" s="1"/>
  <c r="X217" i="40"/>
  <c r="Y217" i="40" s="1"/>
  <c r="Z217" i="40"/>
  <c r="AA217" i="40"/>
  <c r="AF217" i="40"/>
  <c r="AH217" i="40"/>
  <c r="AI217" i="40"/>
  <c r="AJ217" i="40"/>
  <c r="AM217" i="40"/>
  <c r="AO217" i="40"/>
  <c r="AP217" i="40" s="1"/>
  <c r="L218" i="40"/>
  <c r="N218" i="40"/>
  <c r="O218" i="40"/>
  <c r="P218" i="40"/>
  <c r="Q218" i="40" s="1"/>
  <c r="R218" i="40"/>
  <c r="S218" i="40"/>
  <c r="T218" i="40"/>
  <c r="U218" i="40" s="1"/>
  <c r="V218" i="40"/>
  <c r="W218" i="40" s="1"/>
  <c r="X218" i="40"/>
  <c r="Y218" i="40" s="1"/>
  <c r="Z218" i="40"/>
  <c r="AA218" i="40"/>
  <c r="AF218" i="40"/>
  <c r="AG218" i="40" s="1"/>
  <c r="AH218" i="40"/>
  <c r="AI218" i="40"/>
  <c r="AJ218" i="40"/>
  <c r="AM218" i="40"/>
  <c r="AO218" i="40"/>
  <c r="AP218" i="40"/>
  <c r="N219" i="40"/>
  <c r="O219" i="40"/>
  <c r="P219" i="40"/>
  <c r="Q219" i="40"/>
  <c r="R219" i="40"/>
  <c r="S219" i="40" s="1"/>
  <c r="T219" i="40"/>
  <c r="U219" i="40"/>
  <c r="X219" i="40"/>
  <c r="Z219" i="40"/>
  <c r="AA219" i="40" s="1"/>
  <c r="AF219" i="40"/>
  <c r="AG219" i="40" s="1"/>
  <c r="AH219" i="40"/>
  <c r="AI219" i="40"/>
  <c r="AJ219" i="40"/>
  <c r="AM219" i="40"/>
  <c r="AO219" i="40"/>
  <c r="AP219" i="40" s="1"/>
  <c r="N220" i="40"/>
  <c r="P220" i="40"/>
  <c r="Q220" i="40" s="1"/>
  <c r="R220" i="40"/>
  <c r="S220" i="40"/>
  <c r="T220" i="40"/>
  <c r="U220" i="40" s="1"/>
  <c r="X220" i="40"/>
  <c r="Y220" i="40" s="1"/>
  <c r="Z220" i="40"/>
  <c r="AA220" i="40" s="1"/>
  <c r="AF220" i="40"/>
  <c r="AH220" i="40"/>
  <c r="AI220" i="40"/>
  <c r="AJ220" i="40" s="1"/>
  <c r="AM220" i="40"/>
  <c r="AO220" i="40"/>
  <c r="AP220" i="40"/>
  <c r="N221" i="40"/>
  <c r="O221" i="40" s="1"/>
  <c r="P221" i="40"/>
  <c r="Q221" i="40" s="1"/>
  <c r="R221" i="40"/>
  <c r="S221" i="40" s="1"/>
  <c r="T221" i="40"/>
  <c r="U221" i="40" s="1"/>
  <c r="X221" i="40"/>
  <c r="Y221" i="40"/>
  <c r="Z221" i="40"/>
  <c r="AA221" i="40"/>
  <c r="AF221" i="40"/>
  <c r="AG221" i="40" s="1"/>
  <c r="AH221" i="40"/>
  <c r="AI221" i="40"/>
  <c r="AJ221" i="40"/>
  <c r="AM221" i="40"/>
  <c r="AO221" i="40"/>
  <c r="AP221" i="40"/>
  <c r="L222" i="40"/>
  <c r="N222" i="40"/>
  <c r="O222" i="40" s="1"/>
  <c r="P222" i="40"/>
  <c r="Q222" i="40"/>
  <c r="R222" i="40"/>
  <c r="S222" i="40"/>
  <c r="T222" i="40"/>
  <c r="U222" i="40" s="1"/>
  <c r="V222" i="40"/>
  <c r="W222" i="40" s="1"/>
  <c r="X222" i="40"/>
  <c r="Y222" i="40"/>
  <c r="Z222" i="40"/>
  <c r="AA222" i="40" s="1"/>
  <c r="AF222" i="40"/>
  <c r="AG222" i="40" s="1"/>
  <c r="AH222" i="40"/>
  <c r="AI222" i="40"/>
  <c r="AJ222" i="40" s="1"/>
  <c r="AM222" i="40"/>
  <c r="AO222" i="40"/>
  <c r="AP222" i="40" s="1"/>
  <c r="N223" i="40"/>
  <c r="L223" i="40" s="1"/>
  <c r="O223" i="40"/>
  <c r="P223" i="40"/>
  <c r="Q223" i="40" s="1"/>
  <c r="R223" i="40"/>
  <c r="S223" i="40" s="1"/>
  <c r="T223" i="40"/>
  <c r="U223" i="40" s="1"/>
  <c r="X223" i="40"/>
  <c r="Y223" i="40" s="1"/>
  <c r="Z223" i="40"/>
  <c r="AA223" i="40" s="1"/>
  <c r="AF223" i="40"/>
  <c r="AG223" i="40" s="1"/>
  <c r="AH223" i="40"/>
  <c r="AI223" i="40"/>
  <c r="AJ223" i="40"/>
  <c r="AM223" i="40"/>
  <c r="AO223" i="40"/>
  <c r="AP223" i="40" s="1"/>
  <c r="N224" i="40"/>
  <c r="L224" i="40" s="1"/>
  <c r="O224" i="40"/>
  <c r="P224" i="40"/>
  <c r="Q224" i="40" s="1"/>
  <c r="R224" i="40"/>
  <c r="S224" i="40"/>
  <c r="T224" i="40"/>
  <c r="U224" i="40"/>
  <c r="X224" i="40"/>
  <c r="Y224" i="40" s="1"/>
  <c r="Z224" i="40"/>
  <c r="AA224" i="40"/>
  <c r="AF224" i="40"/>
  <c r="AG224" i="40" s="1"/>
  <c r="AH224" i="40"/>
  <c r="AI224" i="40"/>
  <c r="AJ224" i="40" s="1"/>
  <c r="AM224" i="40"/>
  <c r="AO224" i="40"/>
  <c r="AP224" i="40"/>
  <c r="N225" i="40"/>
  <c r="O225" i="40" s="1"/>
  <c r="P225" i="40"/>
  <c r="Q225" i="40"/>
  <c r="R225" i="40"/>
  <c r="S225" i="40"/>
  <c r="T225" i="40"/>
  <c r="U225" i="40"/>
  <c r="X225" i="40"/>
  <c r="L225" i="40" s="1"/>
  <c r="Y225" i="40"/>
  <c r="Z225" i="40"/>
  <c r="AA225" i="40"/>
  <c r="AF225" i="40"/>
  <c r="AG225" i="40"/>
  <c r="AH225" i="40"/>
  <c r="AI225" i="40"/>
  <c r="AJ225" i="40" s="1"/>
  <c r="AM225" i="40"/>
  <c r="AO225" i="40"/>
  <c r="AP225" i="40" s="1"/>
  <c r="N226" i="40"/>
  <c r="L226" i="40" s="1"/>
  <c r="O226" i="40"/>
  <c r="P226" i="40"/>
  <c r="Q226" i="40"/>
  <c r="R226" i="40"/>
  <c r="S226" i="40"/>
  <c r="T226" i="40"/>
  <c r="U226" i="40" s="1"/>
  <c r="X226" i="40"/>
  <c r="Y226" i="40"/>
  <c r="Z226" i="40"/>
  <c r="AA226" i="40"/>
  <c r="AF226" i="40"/>
  <c r="AG226" i="40" s="1"/>
  <c r="AH226" i="40"/>
  <c r="AI226" i="40"/>
  <c r="AJ226" i="40" s="1"/>
  <c r="AM226" i="40"/>
  <c r="AO226" i="40"/>
  <c r="AP226" i="40" s="1"/>
  <c r="N227" i="40"/>
  <c r="O227" i="40"/>
  <c r="P227" i="40"/>
  <c r="Q227" i="40"/>
  <c r="R227" i="40"/>
  <c r="S227" i="40" s="1"/>
  <c r="T227" i="40"/>
  <c r="U227" i="40"/>
  <c r="X227" i="40"/>
  <c r="L227" i="40" s="1"/>
  <c r="Y227" i="40"/>
  <c r="Z227" i="40"/>
  <c r="AA227" i="40" s="1"/>
  <c r="AF227" i="40"/>
  <c r="AG227" i="40" s="1"/>
  <c r="AH227" i="40"/>
  <c r="AI227" i="40"/>
  <c r="AJ227" i="40"/>
  <c r="AM227" i="40"/>
  <c r="AO227" i="40"/>
  <c r="AP227" i="40" s="1"/>
  <c r="N228" i="40"/>
  <c r="L228" i="40" s="1"/>
  <c r="O228" i="40"/>
  <c r="P228" i="40"/>
  <c r="Q228" i="40" s="1"/>
  <c r="R228" i="40"/>
  <c r="S228" i="40"/>
  <c r="T228" i="40"/>
  <c r="U228" i="40"/>
  <c r="X228" i="40"/>
  <c r="Y228" i="40" s="1"/>
  <c r="Z228" i="40"/>
  <c r="AA228" i="40"/>
  <c r="AF228" i="40"/>
  <c r="AG228" i="40" s="1"/>
  <c r="AH228" i="40"/>
  <c r="AI228" i="40"/>
  <c r="AJ228" i="40" s="1"/>
  <c r="AM228" i="40"/>
  <c r="AO228" i="40"/>
  <c r="AP228" i="40"/>
  <c r="N229" i="40"/>
  <c r="O229" i="40" s="1"/>
  <c r="P229" i="40"/>
  <c r="Q229" i="40"/>
  <c r="R229" i="40"/>
  <c r="S229" i="40"/>
  <c r="T229" i="40"/>
  <c r="U229" i="40"/>
  <c r="X229" i="40"/>
  <c r="L229" i="40" s="1"/>
  <c r="Z229" i="40"/>
  <c r="AA229" i="40"/>
  <c r="AF229" i="40"/>
  <c r="AG229" i="40"/>
  <c r="AH229" i="40"/>
  <c r="AI229" i="40"/>
  <c r="AJ229" i="40" s="1"/>
  <c r="AM229" i="40"/>
  <c r="AO229" i="40"/>
  <c r="AP229" i="40" s="1"/>
  <c r="N230" i="40"/>
  <c r="L230" i="40" s="1"/>
  <c r="O230" i="40"/>
  <c r="P230" i="40"/>
  <c r="Q230" i="40"/>
  <c r="R230" i="40"/>
  <c r="S230" i="40" s="1"/>
  <c r="T230" i="40"/>
  <c r="U230" i="40" s="1"/>
  <c r="V230" i="40"/>
  <c r="W230" i="40" s="1"/>
  <c r="X230" i="40"/>
  <c r="Y230" i="40"/>
  <c r="Z230" i="40"/>
  <c r="AA230" i="40"/>
  <c r="AF230" i="40"/>
  <c r="AG230" i="40"/>
  <c r="AH230" i="40"/>
  <c r="AI230" i="40"/>
  <c r="AJ230" i="40" s="1"/>
  <c r="AM230" i="40"/>
  <c r="AO230" i="40"/>
  <c r="AP230" i="40"/>
  <c r="L231" i="40"/>
  <c r="M231" i="40"/>
  <c r="N231" i="40"/>
  <c r="O231" i="40"/>
  <c r="P231" i="40"/>
  <c r="Q231" i="40" s="1"/>
  <c r="R231" i="40"/>
  <c r="S231" i="40" s="1"/>
  <c r="T231" i="40"/>
  <c r="U231" i="40" s="1"/>
  <c r="X231" i="40"/>
  <c r="Y231" i="40"/>
  <c r="Z231" i="40"/>
  <c r="AA231" i="40" s="1"/>
  <c r="AF231" i="40"/>
  <c r="AG231" i="40"/>
  <c r="AH231" i="40"/>
  <c r="AI231" i="40"/>
  <c r="AJ231" i="40"/>
  <c r="AM231" i="40"/>
  <c r="AO231" i="40"/>
  <c r="AP231" i="40" s="1"/>
  <c r="N232" i="40"/>
  <c r="L232" i="40" s="1"/>
  <c r="M232" i="40" s="1"/>
  <c r="P232" i="40"/>
  <c r="Q232" i="40" s="1"/>
  <c r="R232" i="40"/>
  <c r="T232" i="40"/>
  <c r="U232" i="40"/>
  <c r="X232" i="40"/>
  <c r="Y232" i="40" s="1"/>
  <c r="Z232" i="40"/>
  <c r="AA232" i="40"/>
  <c r="AF232" i="40"/>
  <c r="AG232" i="40" s="1"/>
  <c r="AH232" i="40"/>
  <c r="AI232" i="40"/>
  <c r="AJ232" i="40" s="1"/>
  <c r="AM232" i="40"/>
  <c r="AO232" i="40"/>
  <c r="AP232" i="40"/>
  <c r="N233" i="40"/>
  <c r="O233" i="40" s="1"/>
  <c r="P233" i="40"/>
  <c r="Q233" i="40"/>
  <c r="R233" i="40"/>
  <c r="S233" i="40"/>
  <c r="T233" i="40"/>
  <c r="U233" i="40" s="1"/>
  <c r="X233" i="40"/>
  <c r="L233" i="40" s="1"/>
  <c r="Y233" i="40"/>
  <c r="Z233" i="40"/>
  <c r="AA233" i="40"/>
  <c r="AF233" i="40"/>
  <c r="AG233" i="40" s="1"/>
  <c r="AH233" i="40"/>
  <c r="AI233" i="40"/>
  <c r="AJ233" i="40" s="1"/>
  <c r="AM233" i="40"/>
  <c r="AO233" i="40"/>
  <c r="AP233" i="40" s="1"/>
  <c r="N234" i="40"/>
  <c r="L234" i="40" s="1"/>
  <c r="O234" i="40"/>
  <c r="P234" i="40"/>
  <c r="Q234" i="40"/>
  <c r="R234" i="40"/>
  <c r="S234" i="40" s="1"/>
  <c r="T234" i="40"/>
  <c r="U234" i="40" s="1"/>
  <c r="V234" i="40"/>
  <c r="W234" i="40" s="1"/>
  <c r="X234" i="40"/>
  <c r="Y234" i="40"/>
  <c r="Z234" i="40"/>
  <c r="AA234" i="40"/>
  <c r="AF234" i="40"/>
  <c r="AG234" i="40" s="1"/>
  <c r="AH234" i="40"/>
  <c r="AI234" i="40"/>
  <c r="AJ234" i="40" s="1"/>
  <c r="AM234" i="40"/>
  <c r="AO234" i="40"/>
  <c r="AP234" i="40"/>
  <c r="L235" i="40"/>
  <c r="M235" i="40"/>
  <c r="N235" i="40"/>
  <c r="O235" i="40"/>
  <c r="P235" i="40"/>
  <c r="Q235" i="40" s="1"/>
  <c r="R235" i="40"/>
  <c r="S235" i="40" s="1"/>
  <c r="T235" i="40"/>
  <c r="U235" i="40" s="1"/>
  <c r="X235" i="40"/>
  <c r="Y235" i="40"/>
  <c r="Z235" i="40"/>
  <c r="AA235" i="40" s="1"/>
  <c r="AF235" i="40"/>
  <c r="AG235" i="40"/>
  <c r="AH235" i="40"/>
  <c r="AI235" i="40"/>
  <c r="AJ235" i="40"/>
  <c r="AM235" i="40"/>
  <c r="AO235" i="40"/>
  <c r="AP235" i="40" s="1"/>
  <c r="N236" i="40"/>
  <c r="L236" i="40" s="1"/>
  <c r="M236" i="40" s="1"/>
  <c r="P236" i="40"/>
  <c r="Q236" i="40" s="1"/>
  <c r="R236" i="40"/>
  <c r="T236" i="40"/>
  <c r="U236" i="40"/>
  <c r="X236" i="40"/>
  <c r="Y236" i="40" s="1"/>
  <c r="Z236" i="40"/>
  <c r="AA236" i="40"/>
  <c r="AF236" i="40"/>
  <c r="AG236" i="40" s="1"/>
  <c r="AH236" i="40"/>
  <c r="AI236" i="40"/>
  <c r="AJ236" i="40"/>
  <c r="AM236" i="40"/>
  <c r="AO236" i="40"/>
  <c r="AP236" i="40"/>
  <c r="L237" i="40"/>
  <c r="M237" i="40" s="1"/>
  <c r="N237" i="40"/>
  <c r="O237" i="40" s="1"/>
  <c r="P237" i="40"/>
  <c r="Q237" i="40" s="1"/>
  <c r="R237" i="40"/>
  <c r="S237" i="40"/>
  <c r="T237" i="40"/>
  <c r="U237" i="40" s="1"/>
  <c r="X237" i="40"/>
  <c r="Y237" i="40"/>
  <c r="Z237" i="40"/>
  <c r="AA237" i="40"/>
  <c r="AF237" i="40"/>
  <c r="AG237" i="40"/>
  <c r="AH237" i="40"/>
  <c r="AI237" i="40"/>
  <c r="AJ237" i="40"/>
  <c r="AM237" i="40"/>
  <c r="AO237" i="40"/>
  <c r="AP237" i="40"/>
  <c r="L238" i="40"/>
  <c r="N238" i="40"/>
  <c r="O238" i="40" s="1"/>
  <c r="P238" i="40"/>
  <c r="Q238" i="40"/>
  <c r="R238" i="40"/>
  <c r="S238" i="40"/>
  <c r="T238" i="40"/>
  <c r="U238" i="40" s="1"/>
  <c r="V238" i="40"/>
  <c r="W238" i="40" s="1"/>
  <c r="X238" i="40"/>
  <c r="Y238" i="40"/>
  <c r="Z238" i="40"/>
  <c r="AA238" i="40" s="1"/>
  <c r="AF238" i="40"/>
  <c r="AG238" i="40" s="1"/>
  <c r="AH238" i="40"/>
  <c r="AI238" i="40"/>
  <c r="AJ238" i="40" s="1"/>
  <c r="AM238" i="40"/>
  <c r="AO238" i="40"/>
  <c r="AP238" i="40" s="1"/>
  <c r="N239" i="40"/>
  <c r="P239" i="40"/>
  <c r="Q239" i="40" s="1"/>
  <c r="R239" i="40"/>
  <c r="S239" i="40" s="1"/>
  <c r="T239" i="40"/>
  <c r="U239" i="40" s="1"/>
  <c r="X239" i="40"/>
  <c r="Y239" i="40" s="1"/>
  <c r="Z239" i="40"/>
  <c r="AA239" i="40" s="1"/>
  <c r="AF239" i="40"/>
  <c r="AH239" i="40"/>
  <c r="AI239" i="40"/>
  <c r="AJ239" i="40"/>
  <c r="AM239" i="40"/>
  <c r="AO239" i="40"/>
  <c r="AP239" i="40" s="1"/>
  <c r="N240" i="40"/>
  <c r="O240" i="40"/>
  <c r="P240" i="40"/>
  <c r="Q240" i="40" s="1"/>
  <c r="R240" i="40"/>
  <c r="S240" i="40" s="1"/>
  <c r="T240" i="40"/>
  <c r="U240" i="40"/>
  <c r="X240" i="40"/>
  <c r="Z240" i="40"/>
  <c r="AA240" i="40" s="1"/>
  <c r="AF240" i="40"/>
  <c r="AG240" i="40" s="1"/>
  <c r="AH240" i="40"/>
  <c r="AI240" i="40"/>
  <c r="AJ240" i="40" s="1"/>
  <c r="AM240" i="40"/>
  <c r="AO240" i="40"/>
  <c r="AP240" i="40"/>
  <c r="L241" i="40"/>
  <c r="M241" i="40"/>
  <c r="N241" i="40"/>
  <c r="O241" i="40" s="1"/>
  <c r="P241" i="40"/>
  <c r="Q241" i="40"/>
  <c r="R241" i="40"/>
  <c r="T241" i="40"/>
  <c r="U241" i="40"/>
  <c r="V241" i="40"/>
  <c r="W241" i="40" s="1"/>
  <c r="X241" i="40"/>
  <c r="Y241" i="40"/>
  <c r="Z241" i="40"/>
  <c r="AA241" i="40" s="1"/>
  <c r="AF241" i="40"/>
  <c r="AH241" i="40"/>
  <c r="AI241" i="40"/>
  <c r="AJ241" i="40" s="1"/>
  <c r="AM241" i="40"/>
  <c r="AO241" i="40"/>
  <c r="AP241" i="40"/>
  <c r="N242" i="40"/>
  <c r="L242" i="40" s="1"/>
  <c r="O242" i="40"/>
  <c r="P242" i="40"/>
  <c r="Q242" i="40"/>
  <c r="R242" i="40"/>
  <c r="S242" i="40" s="1"/>
  <c r="T242" i="40"/>
  <c r="U242" i="40" s="1"/>
  <c r="X242" i="40"/>
  <c r="Y242" i="40" s="1"/>
  <c r="Z242" i="40"/>
  <c r="AA242" i="40"/>
  <c r="AF242" i="40"/>
  <c r="AG242" i="40" s="1"/>
  <c r="AH242" i="40"/>
  <c r="AI242" i="40"/>
  <c r="AJ242" i="40"/>
  <c r="AM242" i="40"/>
  <c r="AO242" i="40"/>
  <c r="AP242" i="40"/>
  <c r="L243" i="40"/>
  <c r="N243" i="40"/>
  <c r="O243" i="40" s="1"/>
  <c r="P243" i="40"/>
  <c r="Q243" i="40"/>
  <c r="R243" i="40"/>
  <c r="S243" i="40" s="1"/>
  <c r="T243" i="40"/>
  <c r="U243" i="40"/>
  <c r="X243" i="40"/>
  <c r="Y243" i="40"/>
  <c r="Z243" i="40"/>
  <c r="AA243" i="40" s="1"/>
  <c r="AF243" i="40"/>
  <c r="AG243" i="40" s="1"/>
  <c r="AH243" i="40"/>
  <c r="AI243" i="40"/>
  <c r="AJ243" i="40"/>
  <c r="AM243" i="40"/>
  <c r="AO243" i="40"/>
  <c r="AP243" i="40"/>
  <c r="N244" i="40"/>
  <c r="L244" i="40" s="1"/>
  <c r="P244" i="40"/>
  <c r="Q244" i="40" s="1"/>
  <c r="R244" i="40"/>
  <c r="S244" i="40"/>
  <c r="T244" i="40"/>
  <c r="U244" i="40"/>
  <c r="V244" i="40"/>
  <c r="W244" i="40" s="1"/>
  <c r="X244" i="40"/>
  <c r="Y244" i="40" s="1"/>
  <c r="Z244" i="40"/>
  <c r="AA244" i="40"/>
  <c r="AF244" i="40"/>
  <c r="AG244" i="40" s="1"/>
  <c r="AH244" i="40"/>
  <c r="AI244" i="40"/>
  <c r="AJ244" i="40"/>
  <c r="AM244" i="40"/>
  <c r="AO244" i="40"/>
  <c r="AP244" i="40"/>
  <c r="N245" i="40"/>
  <c r="P245" i="40"/>
  <c r="Q245" i="40" s="1"/>
  <c r="R245" i="40"/>
  <c r="S245" i="40"/>
  <c r="T245" i="40"/>
  <c r="U245" i="40" s="1"/>
  <c r="X245" i="40"/>
  <c r="Y245" i="40" s="1"/>
  <c r="Z245" i="40"/>
  <c r="AA245" i="40" s="1"/>
  <c r="AF245" i="40"/>
  <c r="AG245" i="40" s="1"/>
  <c r="AH245" i="40"/>
  <c r="AI245" i="40"/>
  <c r="AJ245" i="40" s="1"/>
  <c r="AM245" i="40"/>
  <c r="AO245" i="40"/>
  <c r="AP245" i="40" s="1"/>
  <c r="L246" i="40"/>
  <c r="N246" i="40"/>
  <c r="O246" i="40"/>
  <c r="P246" i="40"/>
  <c r="Q246" i="40" s="1"/>
  <c r="R246" i="40"/>
  <c r="S246" i="40" s="1"/>
  <c r="T246" i="40"/>
  <c r="U246" i="40" s="1"/>
  <c r="V246" i="40"/>
  <c r="W246" i="40" s="1"/>
  <c r="X246" i="40"/>
  <c r="Y246" i="40"/>
  <c r="Z246" i="40"/>
  <c r="AA246" i="40" s="1"/>
  <c r="AF246" i="40"/>
  <c r="AG246" i="40" s="1"/>
  <c r="AH246" i="40"/>
  <c r="AI246" i="40"/>
  <c r="AJ246" i="40" s="1"/>
  <c r="AM246" i="40"/>
  <c r="AO246" i="40"/>
  <c r="AP246" i="40"/>
  <c r="L247" i="40"/>
  <c r="M247" i="40" s="1"/>
  <c r="N247" i="40"/>
  <c r="O247" i="40"/>
  <c r="P247" i="40"/>
  <c r="Q247" i="40"/>
  <c r="R247" i="40"/>
  <c r="T247" i="40"/>
  <c r="U247" i="40" s="1"/>
  <c r="X247" i="40"/>
  <c r="Y247" i="40" s="1"/>
  <c r="Z247" i="40"/>
  <c r="AA247" i="40" s="1"/>
  <c r="AF247" i="40"/>
  <c r="AG247" i="40"/>
  <c r="AH247" i="40"/>
  <c r="AI247" i="40"/>
  <c r="AJ247" i="40"/>
  <c r="AM247" i="40"/>
  <c r="AO247" i="40"/>
  <c r="AP247" i="40" s="1"/>
  <c r="L248" i="40"/>
  <c r="N248" i="40"/>
  <c r="O248" i="40"/>
  <c r="P248" i="40"/>
  <c r="Q248" i="40" s="1"/>
  <c r="R248" i="40"/>
  <c r="S248" i="40"/>
  <c r="T248" i="40"/>
  <c r="U248" i="40" s="1"/>
  <c r="X248" i="40"/>
  <c r="Y248" i="40" s="1"/>
  <c r="Z248" i="40"/>
  <c r="AA248" i="40" s="1"/>
  <c r="AF248" i="40"/>
  <c r="AG248" i="40" s="1"/>
  <c r="AH248" i="40"/>
  <c r="AI248" i="40"/>
  <c r="AJ248" i="40" s="1"/>
  <c r="AM248" i="40"/>
  <c r="AO248" i="40"/>
  <c r="AP248" i="40"/>
  <c r="L249" i="40"/>
  <c r="N249" i="40"/>
  <c r="O249" i="40" s="1"/>
  <c r="P249" i="40"/>
  <c r="Q249" i="40"/>
  <c r="R249" i="40"/>
  <c r="S249" i="40" s="1"/>
  <c r="T249" i="40"/>
  <c r="U249" i="40"/>
  <c r="X249" i="40"/>
  <c r="Y249" i="40" s="1"/>
  <c r="Z249" i="40"/>
  <c r="AA249" i="40"/>
  <c r="AF249" i="40"/>
  <c r="AH249" i="40"/>
  <c r="AI249" i="40"/>
  <c r="AJ249" i="40"/>
  <c r="AM249" i="40"/>
  <c r="AO249" i="40"/>
  <c r="AP249" i="40" s="1"/>
  <c r="N250" i="40"/>
  <c r="P250" i="40"/>
  <c r="Q250" i="40" s="1"/>
  <c r="R250" i="40"/>
  <c r="S250" i="40"/>
  <c r="T250" i="40"/>
  <c r="U250" i="40" s="1"/>
  <c r="X250" i="40"/>
  <c r="Y250" i="40" s="1"/>
  <c r="Z250" i="40"/>
  <c r="AA250" i="40"/>
  <c r="AF250" i="40"/>
  <c r="AH250" i="40"/>
  <c r="AI250" i="40"/>
  <c r="AJ250" i="40"/>
  <c r="AM250" i="40"/>
  <c r="AO250" i="40"/>
  <c r="AP250" i="40" s="1"/>
  <c r="N251" i="40"/>
  <c r="O251" i="40"/>
  <c r="P251" i="40"/>
  <c r="Q251" i="40" s="1"/>
  <c r="R251" i="40"/>
  <c r="S251" i="40" s="1"/>
  <c r="T251" i="40"/>
  <c r="U251" i="40"/>
  <c r="X251" i="40"/>
  <c r="L251" i="40" s="1"/>
  <c r="Y251" i="40"/>
  <c r="Z251" i="40"/>
  <c r="AA251" i="40" s="1"/>
  <c r="AF251" i="40"/>
  <c r="AG251" i="40" s="1"/>
  <c r="AH251" i="40"/>
  <c r="AI251" i="40"/>
  <c r="AJ251" i="40"/>
  <c r="AM251" i="40"/>
  <c r="AO251" i="40"/>
  <c r="AP251" i="40"/>
  <c r="N252" i="40"/>
  <c r="L252" i="40" s="1"/>
  <c r="P252" i="40"/>
  <c r="Q252" i="40"/>
  <c r="R252" i="40"/>
  <c r="S252" i="40" s="1"/>
  <c r="T252" i="40"/>
  <c r="U252" i="40"/>
  <c r="X252" i="40"/>
  <c r="Y252" i="40"/>
  <c r="Z252" i="40"/>
  <c r="AA252" i="40" s="1"/>
  <c r="AF252" i="40"/>
  <c r="AG252" i="40"/>
  <c r="AH252" i="40"/>
  <c r="AI252" i="40"/>
  <c r="AJ252" i="40" s="1"/>
  <c r="AM252" i="40"/>
  <c r="AO252" i="40"/>
  <c r="AP252" i="40" s="1"/>
  <c r="N253" i="40"/>
  <c r="L253" i="40" s="1"/>
  <c r="O253" i="40"/>
  <c r="P253" i="40"/>
  <c r="Q253" i="40" s="1"/>
  <c r="R253" i="40"/>
  <c r="S253" i="40"/>
  <c r="T253" i="40"/>
  <c r="U253" i="40" s="1"/>
  <c r="X253" i="40"/>
  <c r="Y253" i="40" s="1"/>
  <c r="Z253" i="40"/>
  <c r="AA253" i="40"/>
  <c r="AF253" i="40"/>
  <c r="AH253" i="40"/>
  <c r="AI253" i="40"/>
  <c r="AJ253" i="40"/>
  <c r="AM253" i="40"/>
  <c r="AO253" i="40"/>
  <c r="AP253" i="40" s="1"/>
  <c r="M254" i="40"/>
  <c r="N254" i="40"/>
  <c r="L254" i="40" s="1"/>
  <c r="P254" i="40"/>
  <c r="Q254" i="40"/>
  <c r="R254" i="40"/>
  <c r="S254" i="40" s="1"/>
  <c r="T254" i="40"/>
  <c r="U254" i="40"/>
  <c r="X254" i="40"/>
  <c r="Y254" i="40"/>
  <c r="Z254" i="40"/>
  <c r="AA254" i="40" s="1"/>
  <c r="AF254" i="40"/>
  <c r="AG254" i="40" s="1"/>
  <c r="AH254" i="40"/>
  <c r="AI254" i="40"/>
  <c r="AJ254" i="40"/>
  <c r="AM254" i="40"/>
  <c r="AO254" i="40"/>
  <c r="AP254" i="40"/>
  <c r="L255" i="40"/>
  <c r="V255" i="40" s="1"/>
  <c r="W255" i="40" s="1"/>
  <c r="N255" i="40"/>
  <c r="O255" i="40"/>
  <c r="P255" i="40"/>
  <c r="Q255" i="40" s="1"/>
  <c r="R255" i="40"/>
  <c r="S255" i="40"/>
  <c r="T255" i="40"/>
  <c r="U255" i="40" s="1"/>
  <c r="X255" i="40"/>
  <c r="Y255" i="40" s="1"/>
  <c r="Z255" i="40"/>
  <c r="AA255" i="40"/>
  <c r="AF255" i="40"/>
  <c r="AH255" i="40"/>
  <c r="AI255" i="40"/>
  <c r="AJ255" i="40"/>
  <c r="AM255" i="40"/>
  <c r="AO255" i="40"/>
  <c r="AP255" i="40"/>
  <c r="N256" i="40"/>
  <c r="L256" i="40" s="1"/>
  <c r="P256" i="40"/>
  <c r="Q256" i="40"/>
  <c r="R256" i="40"/>
  <c r="S256" i="40" s="1"/>
  <c r="T256" i="40"/>
  <c r="U256" i="40"/>
  <c r="X256" i="40"/>
  <c r="Y256" i="40"/>
  <c r="Z256" i="40"/>
  <c r="AA256" i="40" s="1"/>
  <c r="AF256" i="40"/>
  <c r="AG256" i="40" s="1"/>
  <c r="AH256" i="40"/>
  <c r="AI256" i="40"/>
  <c r="AJ256" i="40" s="1"/>
  <c r="AM256" i="40"/>
  <c r="AO256" i="40"/>
  <c r="AP256" i="40"/>
  <c r="N257" i="40"/>
  <c r="L257" i="40" s="1"/>
  <c r="O257" i="40"/>
  <c r="P257" i="40"/>
  <c r="Q257" i="40" s="1"/>
  <c r="R257" i="40"/>
  <c r="S257" i="40"/>
  <c r="T257" i="40"/>
  <c r="U257" i="40" s="1"/>
  <c r="X257" i="40"/>
  <c r="Y257" i="40" s="1"/>
  <c r="Z257" i="40"/>
  <c r="AA257" i="40"/>
  <c r="AF257" i="40"/>
  <c r="AH257" i="40"/>
  <c r="AI257" i="40"/>
  <c r="AJ257" i="40"/>
  <c r="AM257" i="40"/>
  <c r="AO257" i="40"/>
  <c r="AP257" i="40" s="1"/>
  <c r="N258" i="40"/>
  <c r="P258" i="40"/>
  <c r="Q258" i="40"/>
  <c r="R258" i="40"/>
  <c r="S258" i="40" s="1"/>
  <c r="T258" i="40"/>
  <c r="U258" i="40"/>
  <c r="X258" i="40"/>
  <c r="Y258" i="40"/>
  <c r="Z258" i="40"/>
  <c r="AA258" i="40" s="1"/>
  <c r="AF258" i="40"/>
  <c r="AG258" i="40"/>
  <c r="AH258" i="40"/>
  <c r="AI258" i="40"/>
  <c r="AJ258" i="40"/>
  <c r="AM258" i="40"/>
  <c r="AO258" i="40"/>
  <c r="AP258" i="40"/>
  <c r="L259" i="40"/>
  <c r="N259" i="40"/>
  <c r="O259" i="40"/>
  <c r="P259" i="40"/>
  <c r="Q259" i="40" s="1"/>
  <c r="R259" i="40"/>
  <c r="S259" i="40"/>
  <c r="T259" i="40"/>
  <c r="U259" i="40" s="1"/>
  <c r="X259" i="40"/>
  <c r="Y259" i="40" s="1"/>
  <c r="Z259" i="40"/>
  <c r="AA259" i="40"/>
  <c r="AF259" i="40"/>
  <c r="AH259" i="40"/>
  <c r="AI259" i="40"/>
  <c r="AJ259" i="40"/>
  <c r="AM259" i="40"/>
  <c r="AO259" i="40"/>
  <c r="AP259" i="40"/>
  <c r="N260" i="40"/>
  <c r="L260" i="40" s="1"/>
  <c r="P260" i="40"/>
  <c r="Q260" i="40"/>
  <c r="R260" i="40"/>
  <c r="S260" i="40" s="1"/>
  <c r="T260" i="40"/>
  <c r="U260" i="40"/>
  <c r="X260" i="40"/>
  <c r="Y260" i="40"/>
  <c r="Z260" i="40"/>
  <c r="AA260" i="40" s="1"/>
  <c r="AF260" i="40"/>
  <c r="AG260" i="40" s="1"/>
  <c r="AH260" i="40"/>
  <c r="AI260" i="40"/>
  <c r="AJ260" i="40" s="1"/>
  <c r="AM260" i="40"/>
  <c r="AO260" i="40"/>
  <c r="AP260" i="40"/>
  <c r="N261" i="40"/>
  <c r="O261" i="40"/>
  <c r="P261" i="40"/>
  <c r="Q261" i="40" s="1"/>
  <c r="R261" i="40"/>
  <c r="S261" i="40"/>
  <c r="T261" i="40"/>
  <c r="U261" i="40" s="1"/>
  <c r="X261" i="40"/>
  <c r="Y261" i="40" s="1"/>
  <c r="Z261" i="40"/>
  <c r="AA261" i="40"/>
  <c r="AF261" i="40"/>
  <c r="AH261" i="40"/>
  <c r="AI261" i="40"/>
  <c r="AJ261" i="40"/>
  <c r="AM261" i="40"/>
  <c r="AO261" i="40"/>
  <c r="AP261" i="40" s="1"/>
  <c r="N262" i="40"/>
  <c r="P262" i="40"/>
  <c r="Q262" i="40"/>
  <c r="R262" i="40"/>
  <c r="S262" i="40" s="1"/>
  <c r="T262" i="40"/>
  <c r="U262" i="40"/>
  <c r="X262" i="40"/>
  <c r="Y262" i="40"/>
  <c r="Z262" i="40"/>
  <c r="AA262" i="40" s="1"/>
  <c r="AF262" i="40"/>
  <c r="AG262" i="40" s="1"/>
  <c r="AH262" i="40"/>
  <c r="AI262" i="40"/>
  <c r="AJ262" i="40"/>
  <c r="AM262" i="40"/>
  <c r="AO262" i="40"/>
  <c r="AP262" i="40"/>
  <c r="L263" i="40"/>
  <c r="N263" i="40"/>
  <c r="O263" i="40"/>
  <c r="P263" i="40"/>
  <c r="Q263" i="40" s="1"/>
  <c r="R263" i="40"/>
  <c r="S263" i="40"/>
  <c r="T263" i="40"/>
  <c r="U263" i="40" s="1"/>
  <c r="X263" i="40"/>
  <c r="Y263" i="40" s="1"/>
  <c r="Z263" i="40"/>
  <c r="AA263" i="40"/>
  <c r="AF263" i="40"/>
  <c r="AH263" i="40"/>
  <c r="AI263" i="40"/>
  <c r="AJ263" i="40" s="1"/>
  <c r="AM263" i="40"/>
  <c r="AO263" i="40"/>
  <c r="AP263" i="40"/>
  <c r="N264" i="40"/>
  <c r="L264" i="40" s="1"/>
  <c r="P264" i="40"/>
  <c r="Q264" i="40"/>
  <c r="R264" i="40"/>
  <c r="S264" i="40" s="1"/>
  <c r="T264" i="40"/>
  <c r="U264" i="40"/>
  <c r="X264" i="40"/>
  <c r="Y264" i="40"/>
  <c r="Z264" i="40"/>
  <c r="AA264" i="40" s="1"/>
  <c r="AF264" i="40"/>
  <c r="AG264" i="40" s="1"/>
  <c r="AH264" i="40"/>
  <c r="AI264" i="40"/>
  <c r="AJ264" i="40" s="1"/>
  <c r="AM264" i="40"/>
  <c r="AO264" i="40"/>
  <c r="AP264" i="40" s="1"/>
  <c r="N265" i="40"/>
  <c r="L265" i="40" s="1"/>
  <c r="O265" i="40"/>
  <c r="P265" i="40"/>
  <c r="Q265" i="40" s="1"/>
  <c r="R265" i="40"/>
  <c r="S265" i="40"/>
  <c r="T265" i="40"/>
  <c r="U265" i="40" s="1"/>
  <c r="X265" i="40"/>
  <c r="Y265" i="40" s="1"/>
  <c r="Z265" i="40"/>
  <c r="AA265" i="40"/>
  <c r="AF265" i="40"/>
  <c r="AH265" i="40"/>
  <c r="AI265" i="40"/>
  <c r="AJ265" i="40"/>
  <c r="AM265" i="40"/>
  <c r="AO265" i="40"/>
  <c r="AP265" i="40" s="1"/>
  <c r="N266" i="40"/>
  <c r="P266" i="40"/>
  <c r="Q266" i="40"/>
  <c r="R266" i="40"/>
  <c r="S266" i="40" s="1"/>
  <c r="T266" i="40"/>
  <c r="U266" i="40"/>
  <c r="X266" i="40"/>
  <c r="Y266" i="40"/>
  <c r="Z266" i="40"/>
  <c r="AA266" i="40" s="1"/>
  <c r="AF266" i="40"/>
  <c r="AG266" i="40"/>
  <c r="AH266" i="40"/>
  <c r="AI266" i="40"/>
  <c r="AJ266" i="40"/>
  <c r="AM266" i="40"/>
  <c r="AO266" i="40"/>
  <c r="AP266" i="40"/>
  <c r="L267" i="40"/>
  <c r="N267" i="40"/>
  <c r="O267" i="40"/>
  <c r="P267" i="40"/>
  <c r="Q267" i="40" s="1"/>
  <c r="R267" i="40"/>
  <c r="S267" i="40"/>
  <c r="T267" i="40"/>
  <c r="U267" i="40" s="1"/>
  <c r="X267" i="40"/>
  <c r="Y267" i="40" s="1"/>
  <c r="Z267" i="40"/>
  <c r="AA267" i="40"/>
  <c r="AF267" i="40"/>
  <c r="AH267" i="40"/>
  <c r="AI267" i="40"/>
  <c r="AJ267" i="40"/>
  <c r="AM267" i="40"/>
  <c r="AO267" i="40"/>
  <c r="AP267" i="40"/>
  <c r="N268" i="40"/>
  <c r="L268" i="40" s="1"/>
  <c r="P268" i="40"/>
  <c r="Q268" i="40"/>
  <c r="R268" i="40"/>
  <c r="S268" i="40" s="1"/>
  <c r="T268" i="40"/>
  <c r="U268" i="40"/>
  <c r="X268" i="40"/>
  <c r="Y268" i="40"/>
  <c r="Z268" i="40"/>
  <c r="AA268" i="40" s="1"/>
  <c r="AF268" i="40"/>
  <c r="AG268" i="40"/>
  <c r="AH268" i="40"/>
  <c r="AI268" i="40"/>
  <c r="AJ268" i="40" s="1"/>
  <c r="AM268" i="40"/>
  <c r="AO268" i="40"/>
  <c r="AP268" i="40" s="1"/>
  <c r="N269" i="40"/>
  <c r="L269" i="40" s="1"/>
  <c r="O269" i="40"/>
  <c r="P269" i="40"/>
  <c r="Q269" i="40" s="1"/>
  <c r="R269" i="40"/>
  <c r="S269" i="40"/>
  <c r="T269" i="40"/>
  <c r="U269" i="40" s="1"/>
  <c r="X269" i="40"/>
  <c r="Y269" i="40" s="1"/>
  <c r="Z269" i="40"/>
  <c r="AA269" i="40"/>
  <c r="AF269" i="40"/>
  <c r="AH269" i="40"/>
  <c r="AI269" i="40"/>
  <c r="AJ269" i="40"/>
  <c r="AM269" i="40"/>
  <c r="AO269" i="40"/>
  <c r="AP269" i="40" s="1"/>
  <c r="N270" i="40"/>
  <c r="P270" i="40"/>
  <c r="Q270" i="40"/>
  <c r="R270" i="40"/>
  <c r="S270" i="40" s="1"/>
  <c r="T270" i="40"/>
  <c r="U270" i="40"/>
  <c r="X270" i="40"/>
  <c r="Y270" i="40"/>
  <c r="Z270" i="40"/>
  <c r="AA270" i="40" s="1"/>
  <c r="AF270" i="40"/>
  <c r="AG270" i="40"/>
  <c r="AH270" i="40"/>
  <c r="AI270" i="40"/>
  <c r="AJ270" i="40"/>
  <c r="AM270" i="40"/>
  <c r="AO270" i="40"/>
  <c r="AP270" i="40"/>
  <c r="L271" i="40"/>
  <c r="N271" i="40"/>
  <c r="O271" i="40"/>
  <c r="P271" i="40"/>
  <c r="Q271" i="40" s="1"/>
  <c r="R271" i="40"/>
  <c r="S271" i="40"/>
  <c r="T271" i="40"/>
  <c r="U271" i="40" s="1"/>
  <c r="X271" i="40"/>
  <c r="Y271" i="40" s="1"/>
  <c r="Z271" i="40"/>
  <c r="AA271" i="40" s="1"/>
  <c r="AF271" i="40"/>
  <c r="AH271" i="40"/>
  <c r="AI271" i="40"/>
  <c r="AJ271" i="40" s="1"/>
  <c r="AM271" i="40"/>
  <c r="AO271" i="40"/>
  <c r="AP271" i="40"/>
  <c r="N272" i="40"/>
  <c r="L272" i="40" s="1"/>
  <c r="P272" i="40"/>
  <c r="R272" i="40"/>
  <c r="S272" i="40" s="1"/>
  <c r="T272" i="40"/>
  <c r="U272" i="40"/>
  <c r="X272" i="40"/>
  <c r="Y272" i="40"/>
  <c r="Z272" i="40"/>
  <c r="AA272" i="40"/>
  <c r="AF272" i="40"/>
  <c r="AG272" i="40"/>
  <c r="AH272" i="40"/>
  <c r="AI272" i="40"/>
  <c r="AJ272" i="40" s="1"/>
  <c r="AM272" i="40"/>
  <c r="AO272" i="40"/>
  <c r="AP272" i="40"/>
  <c r="N273" i="40"/>
  <c r="O273" i="40"/>
  <c r="P273" i="40"/>
  <c r="Q273" i="40"/>
  <c r="R273" i="40"/>
  <c r="S273" i="40"/>
  <c r="T273" i="40"/>
  <c r="U273" i="40" s="1"/>
  <c r="X273" i="40"/>
  <c r="Y273" i="40" s="1"/>
  <c r="Z273" i="40"/>
  <c r="AA273" i="40"/>
  <c r="AF273" i="40"/>
  <c r="AG273" i="40"/>
  <c r="AH273" i="40"/>
  <c r="AI273" i="40"/>
  <c r="AJ273" i="40"/>
  <c r="AM273" i="40"/>
  <c r="AO273" i="40"/>
  <c r="AP273" i="40" s="1"/>
  <c r="L274" i="40"/>
  <c r="M274" i="40"/>
  <c r="N274" i="40"/>
  <c r="O274" i="40"/>
  <c r="P274" i="40"/>
  <c r="Q274" i="40"/>
  <c r="R274" i="40"/>
  <c r="S274" i="40" s="1"/>
  <c r="T274" i="40"/>
  <c r="U274" i="40"/>
  <c r="V274" i="40"/>
  <c r="W274" i="40" s="1"/>
  <c r="X274" i="40"/>
  <c r="Y274" i="40"/>
  <c r="Z274" i="40"/>
  <c r="AA274" i="40" s="1"/>
  <c r="AF274" i="40"/>
  <c r="AG274" i="40" s="1"/>
  <c r="AH274" i="40"/>
  <c r="AI274" i="40"/>
  <c r="AJ274" i="40"/>
  <c r="AM274" i="40"/>
  <c r="AO274" i="40"/>
  <c r="AP274" i="40"/>
  <c r="L275" i="40"/>
  <c r="N275" i="40"/>
  <c r="O275" i="40"/>
  <c r="P275" i="40"/>
  <c r="Q275" i="40" s="1"/>
  <c r="R275" i="40"/>
  <c r="S275" i="40"/>
  <c r="T275" i="40"/>
  <c r="U275" i="40"/>
  <c r="X275" i="40"/>
  <c r="Y275" i="40" s="1"/>
  <c r="Z275" i="40"/>
  <c r="AA275" i="40"/>
  <c r="AF275" i="40"/>
  <c r="AH275" i="40"/>
  <c r="AI275" i="40"/>
  <c r="AJ275" i="40" s="1"/>
  <c r="AM275" i="40"/>
  <c r="AO275" i="40"/>
  <c r="AP275" i="40"/>
  <c r="N276" i="40"/>
  <c r="P276" i="40"/>
  <c r="Q276" i="40"/>
  <c r="R276" i="40"/>
  <c r="S276" i="40"/>
  <c r="T276" i="40"/>
  <c r="U276" i="40"/>
  <c r="X276" i="40"/>
  <c r="Y276" i="40" s="1"/>
  <c r="Z276" i="40"/>
  <c r="AA276" i="40"/>
  <c r="AF276" i="40"/>
  <c r="AG276" i="40"/>
  <c r="AH276" i="40"/>
  <c r="AI276" i="40"/>
  <c r="AJ276" i="40" s="1"/>
  <c r="AM276" i="40"/>
  <c r="AO276" i="40"/>
  <c r="AP276" i="40"/>
  <c r="N277" i="40"/>
  <c r="O277" i="40"/>
  <c r="P277" i="40"/>
  <c r="Q277" i="40"/>
  <c r="R277" i="40"/>
  <c r="S277" i="40"/>
  <c r="T277" i="40"/>
  <c r="U277" i="40" s="1"/>
  <c r="X277" i="40"/>
  <c r="Y277" i="40" s="1"/>
  <c r="Z277" i="40"/>
  <c r="AA277" i="40"/>
  <c r="AF277" i="40"/>
  <c r="AG277" i="40"/>
  <c r="AH277" i="40"/>
  <c r="AI277" i="40"/>
  <c r="AJ277" i="40"/>
  <c r="AM277" i="40"/>
  <c r="AO277" i="40"/>
  <c r="AP277" i="40" s="1"/>
  <c r="N278" i="40"/>
  <c r="L278" i="40" s="1"/>
  <c r="O278" i="40"/>
  <c r="P278" i="40"/>
  <c r="Q278" i="40"/>
  <c r="R278" i="40"/>
  <c r="S278" i="40" s="1"/>
  <c r="T278" i="40"/>
  <c r="U278" i="40" s="1"/>
  <c r="X278" i="40"/>
  <c r="Y278" i="40"/>
  <c r="Z278" i="40"/>
  <c r="AA278" i="40" s="1"/>
  <c r="AF278" i="40"/>
  <c r="AG278" i="40" s="1"/>
  <c r="AH278" i="40"/>
  <c r="AI278" i="40"/>
  <c r="AJ278" i="40"/>
  <c r="AM278" i="40"/>
  <c r="AO278" i="40"/>
  <c r="AP278" i="40"/>
  <c r="L279" i="40"/>
  <c r="N279" i="40"/>
  <c r="O279" i="40"/>
  <c r="P279" i="40"/>
  <c r="Q279" i="40" s="1"/>
  <c r="R279" i="40"/>
  <c r="S279" i="40" s="1"/>
  <c r="T279" i="40"/>
  <c r="U279" i="40"/>
  <c r="X279" i="40"/>
  <c r="Y279" i="40" s="1"/>
  <c r="Z279" i="40"/>
  <c r="AA279" i="40"/>
  <c r="AF279" i="40"/>
  <c r="AH279" i="40"/>
  <c r="AI279" i="40"/>
  <c r="AJ279" i="40" s="1"/>
  <c r="AM279" i="40"/>
  <c r="AO279" i="40"/>
  <c r="AP279" i="40"/>
  <c r="N280" i="40"/>
  <c r="P280" i="40"/>
  <c r="Q280" i="40"/>
  <c r="R280" i="40"/>
  <c r="S280" i="40"/>
  <c r="T280" i="40"/>
  <c r="U280" i="40"/>
  <c r="X280" i="40"/>
  <c r="Y280" i="40" s="1"/>
  <c r="Z280" i="40"/>
  <c r="AA280" i="40"/>
  <c r="AF280" i="40"/>
  <c r="AG280" i="40" s="1"/>
  <c r="AH280" i="40"/>
  <c r="AI280" i="40"/>
  <c r="AJ280" i="40" s="1"/>
  <c r="AM280" i="40"/>
  <c r="AO280" i="40"/>
  <c r="AP280" i="40"/>
  <c r="N281" i="40"/>
  <c r="P281" i="40"/>
  <c r="Q281" i="40"/>
  <c r="R281" i="40"/>
  <c r="S281" i="40"/>
  <c r="T281" i="40"/>
  <c r="U281" i="40" s="1"/>
  <c r="X281" i="40"/>
  <c r="Y281" i="40"/>
  <c r="Z281" i="40"/>
  <c r="AA281" i="40"/>
  <c r="AF281" i="40"/>
  <c r="AG281" i="40"/>
  <c r="AH281" i="40"/>
  <c r="AI281" i="40"/>
  <c r="AJ281" i="40"/>
  <c r="AM281" i="40"/>
  <c r="AO281" i="40"/>
  <c r="AP281" i="40" s="1"/>
  <c r="L282" i="40"/>
  <c r="N282" i="40"/>
  <c r="O282" i="40"/>
  <c r="P282" i="40"/>
  <c r="Q282" i="40"/>
  <c r="R282" i="40"/>
  <c r="S282" i="40" s="1"/>
  <c r="T282" i="40"/>
  <c r="U282" i="40"/>
  <c r="X282" i="40"/>
  <c r="Y282" i="40"/>
  <c r="Z282" i="40"/>
  <c r="AA282" i="40" s="1"/>
  <c r="AF282" i="40"/>
  <c r="AG282" i="40" s="1"/>
  <c r="AH282" i="40"/>
  <c r="AI282" i="40"/>
  <c r="AJ282" i="40"/>
  <c r="AM282" i="40"/>
  <c r="AO282" i="40"/>
  <c r="AP282" i="40"/>
  <c r="L283" i="40"/>
  <c r="V283" i="40" s="1"/>
  <c r="W283" i="40" s="1"/>
  <c r="N283" i="40"/>
  <c r="O283" i="40"/>
  <c r="P283" i="40"/>
  <c r="Q283" i="40" s="1"/>
  <c r="R283" i="40"/>
  <c r="S283" i="40" s="1"/>
  <c r="T283" i="40"/>
  <c r="U283" i="40"/>
  <c r="X283" i="40"/>
  <c r="Y283" i="40" s="1"/>
  <c r="Z283" i="40"/>
  <c r="AF283" i="40"/>
  <c r="AH283" i="40"/>
  <c r="AI283" i="40"/>
  <c r="AJ283" i="40" s="1"/>
  <c r="AM283" i="40"/>
  <c r="AO283" i="40"/>
  <c r="AP283" i="40"/>
  <c r="N284" i="40"/>
  <c r="P284" i="40"/>
  <c r="Q284" i="40" s="1"/>
  <c r="R284" i="40"/>
  <c r="S284" i="40"/>
  <c r="T284" i="40"/>
  <c r="U284" i="40"/>
  <c r="X284" i="40"/>
  <c r="Y284" i="40" s="1"/>
  <c r="Z284" i="40"/>
  <c r="AA284" i="40" s="1"/>
  <c r="AF284" i="40"/>
  <c r="AG284" i="40" s="1"/>
  <c r="AH284" i="40"/>
  <c r="AI284" i="40"/>
  <c r="AJ284" i="40" s="1"/>
  <c r="AM284" i="40"/>
  <c r="AO284" i="40"/>
  <c r="AP284" i="40" s="1"/>
  <c r="N285" i="40"/>
  <c r="P285" i="40"/>
  <c r="Q285" i="40"/>
  <c r="R285" i="40"/>
  <c r="S285" i="40"/>
  <c r="T285" i="40"/>
  <c r="U285" i="40" s="1"/>
  <c r="X285" i="40"/>
  <c r="Y285" i="40" s="1"/>
  <c r="Z285" i="40"/>
  <c r="AA285" i="40"/>
  <c r="AF285" i="40"/>
  <c r="AG285" i="40"/>
  <c r="AH285" i="40"/>
  <c r="AI285" i="40"/>
  <c r="AJ285" i="40"/>
  <c r="AM285" i="40"/>
  <c r="AO285" i="40"/>
  <c r="AP285" i="40" s="1"/>
  <c r="L286" i="40"/>
  <c r="N286" i="40"/>
  <c r="O286" i="40"/>
  <c r="P286" i="40"/>
  <c r="Q286" i="40"/>
  <c r="R286" i="40"/>
  <c r="S286" i="40" s="1"/>
  <c r="T286" i="40"/>
  <c r="U286" i="40"/>
  <c r="X286" i="40"/>
  <c r="Y286" i="40"/>
  <c r="Z286" i="40"/>
  <c r="AA286" i="40" s="1"/>
  <c r="AF286" i="40"/>
  <c r="AG286" i="40"/>
  <c r="AH286" i="40"/>
  <c r="AI286" i="40"/>
  <c r="AJ286" i="40"/>
  <c r="AM286" i="40"/>
  <c r="AO286" i="40"/>
  <c r="AP286" i="40"/>
  <c r="L287" i="40"/>
  <c r="V287" i="40" s="1"/>
  <c r="W287" i="40" s="1"/>
  <c r="M287" i="40"/>
  <c r="N287" i="40"/>
  <c r="O287" i="40"/>
  <c r="P287" i="40"/>
  <c r="Q287" i="40" s="1"/>
  <c r="R287" i="40"/>
  <c r="S287" i="40" s="1"/>
  <c r="T287" i="40"/>
  <c r="U287" i="40" s="1"/>
  <c r="X287" i="40"/>
  <c r="Y287" i="40" s="1"/>
  <c r="Z287" i="40"/>
  <c r="AA287" i="40" s="1"/>
  <c r="AF287" i="40"/>
  <c r="AH287" i="40"/>
  <c r="AI287" i="40"/>
  <c r="AJ287" i="40"/>
  <c r="AM287" i="40"/>
  <c r="AO287" i="40"/>
  <c r="AP287" i="40"/>
  <c r="N288" i="40"/>
  <c r="L288" i="40" s="1"/>
  <c r="P288" i="40"/>
  <c r="Q288" i="40" s="1"/>
  <c r="R288" i="40"/>
  <c r="S288" i="40"/>
  <c r="T288" i="40"/>
  <c r="U288" i="40"/>
  <c r="X288" i="40"/>
  <c r="Y288" i="40"/>
  <c r="Z288" i="40"/>
  <c r="AA288" i="40" s="1"/>
  <c r="AF288" i="40"/>
  <c r="AG288" i="40" s="1"/>
  <c r="AH288" i="40"/>
  <c r="AI288" i="40"/>
  <c r="AJ288" i="40" s="1"/>
  <c r="AM288" i="40"/>
  <c r="AO288" i="40"/>
  <c r="AP288" i="40" s="1"/>
  <c r="N289" i="40"/>
  <c r="L289" i="40" s="1"/>
  <c r="V289" i="40" s="1"/>
  <c r="W289" i="40" s="1"/>
  <c r="P289" i="40"/>
  <c r="Q289" i="40" s="1"/>
  <c r="R289" i="40"/>
  <c r="S289" i="40"/>
  <c r="T289" i="40"/>
  <c r="U289" i="40" s="1"/>
  <c r="X289" i="40"/>
  <c r="Y289" i="40"/>
  <c r="Z289" i="40"/>
  <c r="AA289" i="40"/>
  <c r="AF289" i="40"/>
  <c r="AG289" i="40"/>
  <c r="AH289" i="40"/>
  <c r="AI289" i="40"/>
  <c r="AJ289" i="40"/>
  <c r="AM289" i="40"/>
  <c r="AO289" i="40"/>
  <c r="AP289" i="40" s="1"/>
  <c r="N290" i="40"/>
  <c r="P290" i="40"/>
  <c r="Q290" i="40"/>
  <c r="R290" i="40"/>
  <c r="S290" i="40" s="1"/>
  <c r="T290" i="40"/>
  <c r="U290" i="40"/>
  <c r="X290" i="40"/>
  <c r="Y290" i="40"/>
  <c r="Z290" i="40"/>
  <c r="AA290" i="40" s="1"/>
  <c r="AF290" i="40"/>
  <c r="AG290" i="40" s="1"/>
  <c r="AH290" i="40"/>
  <c r="AI290" i="40"/>
  <c r="AJ290" i="40"/>
  <c r="AM290" i="40"/>
  <c r="AO290" i="40"/>
  <c r="AP290" i="40"/>
  <c r="L291" i="40"/>
  <c r="V291" i="40" s="1"/>
  <c r="W291" i="40" s="1"/>
  <c r="N291" i="40"/>
  <c r="O291" i="40"/>
  <c r="P291" i="40"/>
  <c r="Q291" i="40" s="1"/>
  <c r="R291" i="40"/>
  <c r="S291" i="40"/>
  <c r="T291" i="40"/>
  <c r="X291" i="40"/>
  <c r="Y291" i="40" s="1"/>
  <c r="Z291" i="40"/>
  <c r="AA291" i="40" s="1"/>
  <c r="AF291" i="40"/>
  <c r="AH291" i="40"/>
  <c r="AI291" i="40"/>
  <c r="AJ291" i="40" s="1"/>
  <c r="AM291" i="40"/>
  <c r="AO291" i="40"/>
  <c r="AP291" i="40"/>
  <c r="N292" i="40"/>
  <c r="P292" i="40"/>
  <c r="Q292" i="40" s="1"/>
  <c r="R292" i="40"/>
  <c r="S292" i="40" s="1"/>
  <c r="T292" i="40"/>
  <c r="U292" i="40"/>
  <c r="X292" i="40"/>
  <c r="Y292" i="40" s="1"/>
  <c r="Z292" i="40"/>
  <c r="AA292" i="40" s="1"/>
  <c r="AF292" i="40"/>
  <c r="AH292" i="40"/>
  <c r="AI292" i="40"/>
  <c r="AJ292" i="40" s="1"/>
  <c r="AM292" i="40"/>
  <c r="AO292" i="40"/>
  <c r="AP292" i="40" s="1"/>
  <c r="N293" i="40"/>
  <c r="O293" i="40"/>
  <c r="P293" i="40"/>
  <c r="Q293" i="40" s="1"/>
  <c r="R293" i="40"/>
  <c r="S293" i="40"/>
  <c r="T293" i="40"/>
  <c r="U293" i="40" s="1"/>
  <c r="X293" i="40"/>
  <c r="Y293" i="40"/>
  <c r="Z293" i="40"/>
  <c r="AA293" i="40"/>
  <c r="AF293" i="40"/>
  <c r="AH293" i="40"/>
  <c r="AI293" i="40"/>
  <c r="AJ293" i="40"/>
  <c r="AM293" i="40"/>
  <c r="AO293" i="40"/>
  <c r="AP293" i="40" s="1"/>
  <c r="L294" i="40"/>
  <c r="M294" i="40"/>
  <c r="N294" i="40"/>
  <c r="O294" i="40" s="1"/>
  <c r="P294" i="40"/>
  <c r="Q294" i="40"/>
  <c r="R294" i="40"/>
  <c r="S294" i="40" s="1"/>
  <c r="T294" i="40"/>
  <c r="U294" i="40"/>
  <c r="V294" i="40"/>
  <c r="W294" i="40" s="1"/>
  <c r="X294" i="40"/>
  <c r="Y294" i="40"/>
  <c r="Z294" i="40"/>
  <c r="AA294" i="40" s="1"/>
  <c r="AF294" i="40"/>
  <c r="AG294" i="40"/>
  <c r="AH294" i="40"/>
  <c r="AI294" i="40"/>
  <c r="AJ294" i="40"/>
  <c r="AM294" i="40"/>
  <c r="AO294" i="40"/>
  <c r="AP294" i="40"/>
  <c r="L295" i="40"/>
  <c r="N295" i="40"/>
  <c r="O295" i="40"/>
  <c r="P295" i="40"/>
  <c r="Q295" i="40" s="1"/>
  <c r="R295" i="40"/>
  <c r="S295" i="40"/>
  <c r="T295" i="40"/>
  <c r="U295" i="40"/>
  <c r="X295" i="40"/>
  <c r="Y295" i="40" s="1"/>
  <c r="Z295" i="40"/>
  <c r="AA295" i="40"/>
  <c r="AF295" i="40"/>
  <c r="AH295" i="40"/>
  <c r="AI295" i="40"/>
  <c r="AJ295" i="40" s="1"/>
  <c r="AM295" i="40"/>
  <c r="AO295" i="40"/>
  <c r="AP295" i="40"/>
  <c r="N296" i="40"/>
  <c r="P296" i="40"/>
  <c r="Q296" i="40" s="1"/>
  <c r="R296" i="40"/>
  <c r="S296" i="40"/>
  <c r="T296" i="40"/>
  <c r="U296" i="40"/>
  <c r="X296" i="40"/>
  <c r="Y296" i="40"/>
  <c r="Z296" i="40"/>
  <c r="AA296" i="40" s="1"/>
  <c r="AF296" i="40"/>
  <c r="AG296" i="40"/>
  <c r="AH296" i="40"/>
  <c r="AI296" i="40"/>
  <c r="AJ296" i="40" s="1"/>
  <c r="AM296" i="40"/>
  <c r="AO296" i="40"/>
  <c r="AP296" i="40" s="1"/>
  <c r="N297" i="40"/>
  <c r="P297" i="40"/>
  <c r="Q297" i="40" s="1"/>
  <c r="R297" i="40"/>
  <c r="S297" i="40"/>
  <c r="T297" i="40"/>
  <c r="U297" i="40" s="1"/>
  <c r="X297" i="40"/>
  <c r="Y297" i="40" s="1"/>
  <c r="Z297" i="40"/>
  <c r="AA297" i="40"/>
  <c r="AF297" i="40"/>
  <c r="AG297" i="40" s="1"/>
  <c r="AH297" i="40"/>
  <c r="AI297" i="40"/>
  <c r="AJ297" i="40"/>
  <c r="AM297" i="40"/>
  <c r="AO297" i="40"/>
  <c r="AP297" i="40" s="1"/>
  <c r="N298" i="40"/>
  <c r="P298" i="40"/>
  <c r="Q298" i="40"/>
  <c r="R298" i="40"/>
  <c r="S298" i="40" s="1"/>
  <c r="T298" i="40"/>
  <c r="U298" i="40" s="1"/>
  <c r="X298" i="40"/>
  <c r="Y298" i="40"/>
  <c r="Z298" i="40"/>
  <c r="AA298" i="40" s="1"/>
  <c r="AF298" i="40"/>
  <c r="AG298" i="40" s="1"/>
  <c r="AH298" i="40"/>
  <c r="AI298" i="40"/>
  <c r="AJ298" i="40"/>
  <c r="AM298" i="40"/>
  <c r="AO298" i="40"/>
  <c r="AP298" i="40"/>
  <c r="L299" i="40"/>
  <c r="N299" i="40"/>
  <c r="O299" i="40"/>
  <c r="P299" i="40"/>
  <c r="Q299" i="40" s="1"/>
  <c r="R299" i="40"/>
  <c r="S299" i="40"/>
  <c r="T299" i="40"/>
  <c r="U299" i="40"/>
  <c r="X299" i="40"/>
  <c r="Y299" i="40" s="1"/>
  <c r="Z299" i="40"/>
  <c r="AA299" i="40" s="1"/>
  <c r="AF299" i="40"/>
  <c r="AH299" i="40"/>
  <c r="AI299" i="40"/>
  <c r="AJ299" i="40" s="1"/>
  <c r="AM299" i="40"/>
  <c r="AO299" i="40"/>
  <c r="AP299" i="40"/>
  <c r="N300" i="40"/>
  <c r="P300" i="40"/>
  <c r="Q300" i="40"/>
  <c r="R300" i="40"/>
  <c r="S300" i="40"/>
  <c r="T300" i="40"/>
  <c r="U300" i="40"/>
  <c r="X300" i="40"/>
  <c r="Y300" i="40" s="1"/>
  <c r="Z300" i="40"/>
  <c r="AA300" i="40" s="1"/>
  <c r="AF300" i="40"/>
  <c r="AG300" i="40"/>
  <c r="AH300" i="40"/>
  <c r="AI300" i="40"/>
  <c r="AJ300" i="40" s="1"/>
  <c r="AM300" i="40"/>
  <c r="AO300" i="40"/>
  <c r="AP300" i="40" s="1"/>
  <c r="L301" i="40"/>
  <c r="N301" i="40"/>
  <c r="O301" i="40" s="1"/>
  <c r="P301" i="40"/>
  <c r="Q301" i="40" s="1"/>
  <c r="R301" i="40"/>
  <c r="S301" i="40"/>
  <c r="T301" i="40"/>
  <c r="U301" i="40" s="1"/>
  <c r="X301" i="40"/>
  <c r="Y301" i="40"/>
  <c r="Z301" i="40"/>
  <c r="AA301" i="40"/>
  <c r="AF301" i="40"/>
  <c r="AG301" i="40" s="1"/>
  <c r="AH301" i="40"/>
  <c r="AI301" i="40"/>
  <c r="AJ301" i="40"/>
  <c r="AM301" i="40"/>
  <c r="AO301" i="40"/>
  <c r="AP301" i="40" s="1"/>
  <c r="N302" i="40"/>
  <c r="O302" i="40" s="1"/>
  <c r="P302" i="40"/>
  <c r="Q302" i="40"/>
  <c r="R302" i="40"/>
  <c r="S302" i="40" s="1"/>
  <c r="T302" i="40"/>
  <c r="U302" i="40"/>
  <c r="X302" i="40"/>
  <c r="Y302" i="40"/>
  <c r="Z302" i="40"/>
  <c r="AA302" i="40" s="1"/>
  <c r="AF302" i="40"/>
  <c r="AG302" i="40" s="1"/>
  <c r="AH302" i="40"/>
  <c r="AI302" i="40"/>
  <c r="AJ302" i="40"/>
  <c r="AM302" i="40"/>
  <c r="AO302" i="40"/>
  <c r="AP302" i="40"/>
  <c r="L303" i="40"/>
  <c r="V303" i="40" s="1"/>
  <c r="W303" i="40" s="1"/>
  <c r="N303" i="40"/>
  <c r="O303" i="40"/>
  <c r="P303" i="40"/>
  <c r="Q303" i="40" s="1"/>
  <c r="R303" i="40"/>
  <c r="S303" i="40"/>
  <c r="T303" i="40"/>
  <c r="U303" i="40" s="1"/>
  <c r="X303" i="40"/>
  <c r="Y303" i="40" s="1"/>
  <c r="Z303" i="40"/>
  <c r="AA303" i="40" s="1"/>
  <c r="AF303" i="40"/>
  <c r="AH303" i="40"/>
  <c r="AI303" i="40"/>
  <c r="AJ303" i="40" s="1"/>
  <c r="AM303" i="40"/>
  <c r="AO303" i="40"/>
  <c r="AP303" i="40"/>
  <c r="N304" i="40"/>
  <c r="P304" i="40"/>
  <c r="Q304" i="40"/>
  <c r="R304" i="40"/>
  <c r="S304" i="40"/>
  <c r="T304" i="40"/>
  <c r="U304" i="40"/>
  <c r="X304" i="40"/>
  <c r="Y304" i="40" s="1"/>
  <c r="Z304" i="40"/>
  <c r="AA304" i="40" s="1"/>
  <c r="AF304" i="40"/>
  <c r="AH304" i="40"/>
  <c r="AI304" i="40"/>
  <c r="AJ304" i="40" s="1"/>
  <c r="AM304" i="40"/>
  <c r="AO304" i="40"/>
  <c r="AP304" i="40"/>
  <c r="N305" i="40"/>
  <c r="P305" i="40"/>
  <c r="Q305" i="40" s="1"/>
  <c r="R305" i="40"/>
  <c r="S305" i="40"/>
  <c r="T305" i="40"/>
  <c r="U305" i="40" s="1"/>
  <c r="X305" i="40"/>
  <c r="Y305" i="40"/>
  <c r="Z305" i="40"/>
  <c r="AA305" i="40"/>
  <c r="AF305" i="40"/>
  <c r="AH305" i="40"/>
  <c r="AI305" i="40"/>
  <c r="AJ305" i="40"/>
  <c r="AM305" i="40"/>
  <c r="AO305" i="40"/>
  <c r="AP305" i="40" s="1"/>
  <c r="N306" i="40"/>
  <c r="P306" i="40"/>
  <c r="Q306" i="40"/>
  <c r="R306" i="40"/>
  <c r="S306" i="40" s="1"/>
  <c r="T306" i="40"/>
  <c r="U306" i="40" s="1"/>
  <c r="X306" i="40"/>
  <c r="Y306" i="40"/>
  <c r="Z306" i="40"/>
  <c r="AA306" i="40" s="1"/>
  <c r="AF306" i="40"/>
  <c r="AG306" i="40"/>
  <c r="AH306" i="40"/>
  <c r="AI306" i="40"/>
  <c r="AJ306" i="40"/>
  <c r="AM306" i="40"/>
  <c r="AO306" i="40"/>
  <c r="AP306" i="40" s="1"/>
  <c r="N307" i="40"/>
  <c r="O307" i="40"/>
  <c r="P307" i="40"/>
  <c r="Q307" i="40" s="1"/>
  <c r="R307" i="40"/>
  <c r="S307" i="40" s="1"/>
  <c r="T307" i="40"/>
  <c r="U307" i="40" s="1"/>
  <c r="X307" i="40"/>
  <c r="Y307" i="40" s="1"/>
  <c r="Z307" i="40"/>
  <c r="AA307" i="40"/>
  <c r="AF307" i="40"/>
  <c r="AH307" i="40"/>
  <c r="AI307" i="40"/>
  <c r="AJ307" i="40"/>
  <c r="AM307" i="40"/>
  <c r="AO307" i="40"/>
  <c r="AP307" i="40"/>
  <c r="N308" i="40"/>
  <c r="P308" i="40"/>
  <c r="Q308" i="40"/>
  <c r="R308" i="40"/>
  <c r="S308" i="40"/>
  <c r="T308" i="40"/>
  <c r="U308" i="40"/>
  <c r="X308" i="40"/>
  <c r="Y308" i="40" s="1"/>
  <c r="Z308" i="40"/>
  <c r="AA308" i="40" s="1"/>
  <c r="AF308" i="40"/>
  <c r="AH308" i="40"/>
  <c r="AI308" i="40"/>
  <c r="AJ308" i="40" s="1"/>
  <c r="AM308" i="40"/>
  <c r="AO308" i="40"/>
  <c r="AP308" i="40"/>
  <c r="N309" i="40"/>
  <c r="O309" i="40"/>
  <c r="P309" i="40"/>
  <c r="Q309" i="40"/>
  <c r="R309" i="40"/>
  <c r="S309" i="40"/>
  <c r="T309" i="40"/>
  <c r="U309" i="40" s="1"/>
  <c r="X309" i="40"/>
  <c r="L309" i="40" s="1"/>
  <c r="Y309" i="40"/>
  <c r="Z309" i="40"/>
  <c r="AA309" i="40"/>
  <c r="AF309" i="40"/>
  <c r="AG309" i="40"/>
  <c r="AH309" i="40"/>
  <c r="AI309" i="40"/>
  <c r="AJ309" i="40"/>
  <c r="AM309" i="40"/>
  <c r="AO309" i="40"/>
  <c r="AP309" i="40" s="1"/>
  <c r="L310" i="40"/>
  <c r="M310" i="40"/>
  <c r="N310" i="40"/>
  <c r="O310" i="40" s="1"/>
  <c r="P310" i="40"/>
  <c r="Q310" i="40"/>
  <c r="R310" i="40"/>
  <c r="S310" i="40" s="1"/>
  <c r="T310" i="40"/>
  <c r="U310" i="40"/>
  <c r="V310" i="40"/>
  <c r="W310" i="40" s="1"/>
  <c r="X310" i="40"/>
  <c r="Y310" i="40"/>
  <c r="Z310" i="40"/>
  <c r="AA310" i="40" s="1"/>
  <c r="AF310" i="40"/>
  <c r="AG310" i="40" s="1"/>
  <c r="AH310" i="40"/>
  <c r="AI310" i="40"/>
  <c r="AJ310" i="40"/>
  <c r="AM310" i="40"/>
  <c r="AO310" i="40"/>
  <c r="AP310" i="40" s="1"/>
  <c r="L311" i="40"/>
  <c r="M311" i="40" s="1"/>
  <c r="N311" i="40"/>
  <c r="O311" i="40"/>
  <c r="P311" i="40"/>
  <c r="Q311" i="40" s="1"/>
  <c r="R311" i="40"/>
  <c r="S311" i="40"/>
  <c r="T311" i="40"/>
  <c r="U311" i="40"/>
  <c r="X311" i="40"/>
  <c r="Y311" i="40" s="1"/>
  <c r="Z311" i="40"/>
  <c r="AA311" i="40" s="1"/>
  <c r="AF311" i="40"/>
  <c r="AH311" i="40"/>
  <c r="AI311" i="40"/>
  <c r="AJ311" i="40"/>
  <c r="AM311" i="40"/>
  <c r="AO311" i="40"/>
  <c r="AP311" i="40"/>
  <c r="N312" i="40"/>
  <c r="P312" i="40"/>
  <c r="Q312" i="40" s="1"/>
  <c r="R312" i="40"/>
  <c r="S312" i="40" s="1"/>
  <c r="T312" i="40"/>
  <c r="U312" i="40"/>
  <c r="X312" i="40"/>
  <c r="Y312" i="40"/>
  <c r="Z312" i="40"/>
  <c r="AA312" i="40"/>
  <c r="AF312" i="40"/>
  <c r="AH312" i="40"/>
  <c r="AI312" i="40"/>
  <c r="AJ312" i="40" s="1"/>
  <c r="AM312" i="40"/>
  <c r="AO312" i="40"/>
  <c r="AP312" i="40" s="1"/>
  <c r="N313" i="40"/>
  <c r="O313" i="40"/>
  <c r="P313" i="40"/>
  <c r="Q313" i="40"/>
  <c r="R313" i="40"/>
  <c r="S313" i="40"/>
  <c r="T313" i="40"/>
  <c r="U313" i="40" s="1"/>
  <c r="X313" i="40"/>
  <c r="Y313" i="40"/>
  <c r="Z313" i="40"/>
  <c r="AA313" i="40"/>
  <c r="AF313" i="40"/>
  <c r="AG313" i="40"/>
  <c r="AH313" i="40"/>
  <c r="AI313" i="40"/>
  <c r="AJ313" i="40" s="1"/>
  <c r="AM313" i="40"/>
  <c r="AO313" i="40"/>
  <c r="AP313" i="40" s="1"/>
  <c r="L314" i="40"/>
  <c r="N314" i="40"/>
  <c r="O314" i="40"/>
  <c r="P314" i="40"/>
  <c r="Q314" i="40"/>
  <c r="R314" i="40"/>
  <c r="S314" i="40" s="1"/>
  <c r="T314" i="40"/>
  <c r="U314" i="40"/>
  <c r="X314" i="40"/>
  <c r="Y314" i="40"/>
  <c r="Z314" i="40"/>
  <c r="AA314" i="40" s="1"/>
  <c r="AF314" i="40"/>
  <c r="AG314" i="40" s="1"/>
  <c r="AH314" i="40"/>
  <c r="AI314" i="40"/>
  <c r="AJ314" i="40"/>
  <c r="AM314" i="40"/>
  <c r="AO314" i="40"/>
  <c r="AP314" i="40"/>
  <c r="L315" i="40"/>
  <c r="M315" i="40" s="1"/>
  <c r="N315" i="40"/>
  <c r="O315" i="40"/>
  <c r="P315" i="40"/>
  <c r="Q315" i="40" s="1"/>
  <c r="R315" i="40"/>
  <c r="S315" i="40" s="1"/>
  <c r="T315" i="40"/>
  <c r="U315" i="40" s="1"/>
  <c r="X315" i="40"/>
  <c r="Y315" i="40" s="1"/>
  <c r="Z315" i="40"/>
  <c r="AA315" i="40" s="1"/>
  <c r="AF315" i="40"/>
  <c r="AH315" i="40"/>
  <c r="AI315" i="40"/>
  <c r="AJ315" i="40" s="1"/>
  <c r="AM315" i="40"/>
  <c r="AO315" i="40"/>
  <c r="AP315" i="40"/>
  <c r="N316" i="40"/>
  <c r="P316" i="40"/>
  <c r="Q316" i="40"/>
  <c r="R316" i="40"/>
  <c r="S316" i="40" s="1"/>
  <c r="T316" i="40"/>
  <c r="U316" i="40"/>
  <c r="X316" i="40"/>
  <c r="Y316" i="40" s="1"/>
  <c r="Z316" i="40"/>
  <c r="AA316" i="40"/>
  <c r="AF316" i="40"/>
  <c r="AG316" i="40" s="1"/>
  <c r="AH316" i="40"/>
  <c r="AI316" i="40"/>
  <c r="AJ316" i="40" s="1"/>
  <c r="AM316" i="40"/>
  <c r="AO316" i="40"/>
  <c r="AP316" i="40" s="1"/>
  <c r="N317" i="40"/>
  <c r="P317" i="40"/>
  <c r="Q317" i="40" s="1"/>
  <c r="R317" i="40"/>
  <c r="S317" i="40"/>
  <c r="T317" i="40"/>
  <c r="U317" i="40" s="1"/>
  <c r="X317" i="40"/>
  <c r="Y317" i="40" s="1"/>
  <c r="Z317" i="40"/>
  <c r="AA317" i="40"/>
  <c r="AF317" i="40"/>
  <c r="AG317" i="40" s="1"/>
  <c r="AH317" i="40"/>
  <c r="AI317" i="40"/>
  <c r="AJ317" i="40" s="1"/>
  <c r="AM317" i="40"/>
  <c r="AO317" i="40"/>
  <c r="AP317" i="40" s="1"/>
  <c r="N318" i="40"/>
  <c r="O318" i="40"/>
  <c r="P318" i="40"/>
  <c r="Q318" i="40" s="1"/>
  <c r="R318" i="40"/>
  <c r="S318" i="40" s="1"/>
  <c r="T318" i="40"/>
  <c r="U318" i="40" s="1"/>
  <c r="X318" i="40"/>
  <c r="Y318" i="40" s="1"/>
  <c r="Z318" i="40"/>
  <c r="AA318" i="40" s="1"/>
  <c r="AF318" i="40"/>
  <c r="AG318" i="40"/>
  <c r="AH318" i="40"/>
  <c r="AI318" i="40"/>
  <c r="AJ318" i="40"/>
  <c r="AM318" i="40"/>
  <c r="AO318" i="40"/>
  <c r="AP318" i="40" s="1"/>
  <c r="N319" i="40"/>
  <c r="P319" i="40"/>
  <c r="Q319" i="40" s="1"/>
  <c r="R319" i="40"/>
  <c r="S319" i="40"/>
  <c r="T319" i="40"/>
  <c r="U319" i="40" s="1"/>
  <c r="X319" i="40"/>
  <c r="Y319" i="40" s="1"/>
  <c r="Z319" i="40"/>
  <c r="AA319" i="40"/>
  <c r="AF319" i="40"/>
  <c r="AH319" i="40"/>
  <c r="AI319" i="40"/>
  <c r="AJ319" i="40"/>
  <c r="AM319" i="40"/>
  <c r="AO319" i="40"/>
  <c r="AP319" i="40"/>
  <c r="L320" i="40"/>
  <c r="N320" i="40"/>
  <c r="O320" i="40" s="1"/>
  <c r="P320" i="40"/>
  <c r="R320" i="40"/>
  <c r="S320" i="40"/>
  <c r="T320" i="40"/>
  <c r="U320" i="40" s="1"/>
  <c r="X320" i="40"/>
  <c r="Y320" i="40"/>
  <c r="Z320" i="40"/>
  <c r="AA320" i="40"/>
  <c r="AF320" i="40"/>
  <c r="AG320" i="40" s="1"/>
  <c r="AH320" i="40"/>
  <c r="AI320" i="40"/>
  <c r="AJ320" i="40"/>
  <c r="AM320" i="40"/>
  <c r="AO320" i="40"/>
  <c r="AP320" i="40"/>
  <c r="N321" i="40"/>
  <c r="P321" i="40"/>
  <c r="Q321" i="40"/>
  <c r="R321" i="40"/>
  <c r="S321" i="40"/>
  <c r="T321" i="40"/>
  <c r="U321" i="40" s="1"/>
  <c r="X321" i="40"/>
  <c r="Y321" i="40" s="1"/>
  <c r="Z321" i="40"/>
  <c r="AA321" i="40" s="1"/>
  <c r="AF321" i="40"/>
  <c r="AG321" i="40" s="1"/>
  <c r="AH321" i="40"/>
  <c r="AI321" i="40"/>
  <c r="AJ321" i="40" s="1"/>
  <c r="AM321" i="40"/>
  <c r="AO321" i="40"/>
  <c r="AP321" i="40" s="1"/>
  <c r="N322" i="40"/>
  <c r="O322" i="40"/>
  <c r="P322" i="40"/>
  <c r="Q322" i="40" s="1"/>
  <c r="R322" i="40"/>
  <c r="S322" i="40" s="1"/>
  <c r="T322" i="40"/>
  <c r="U322" i="40" s="1"/>
  <c r="X322" i="40"/>
  <c r="Y322" i="40" s="1"/>
  <c r="Z322" i="40"/>
  <c r="AA322" i="40" s="1"/>
  <c r="AF322" i="40"/>
  <c r="AG322" i="40" s="1"/>
  <c r="AH322" i="40"/>
  <c r="AI322" i="40"/>
  <c r="AJ322" i="40"/>
  <c r="AM322" i="40"/>
  <c r="AO322" i="40"/>
  <c r="AP322" i="40"/>
  <c r="N323" i="40"/>
  <c r="L323" i="40" s="1"/>
  <c r="P323" i="40"/>
  <c r="Q323" i="40" s="1"/>
  <c r="R323" i="40"/>
  <c r="S323" i="40" s="1"/>
  <c r="T323" i="40"/>
  <c r="U323" i="40"/>
  <c r="X323" i="40"/>
  <c r="Y323" i="40" s="1"/>
  <c r="Z323" i="40"/>
  <c r="AA323" i="40" s="1"/>
  <c r="AF323" i="40"/>
  <c r="AH323" i="40"/>
  <c r="AI323" i="40"/>
  <c r="AJ323" i="40"/>
  <c r="AM323" i="40"/>
  <c r="AO323" i="40"/>
  <c r="AP323" i="40"/>
  <c r="N324" i="40"/>
  <c r="O324" i="40" s="1"/>
  <c r="P324" i="40"/>
  <c r="Q324" i="40" s="1"/>
  <c r="R324" i="40"/>
  <c r="S324" i="40" s="1"/>
  <c r="T324" i="40"/>
  <c r="U324" i="40" s="1"/>
  <c r="X324" i="40"/>
  <c r="Y324" i="40"/>
  <c r="Z324" i="40"/>
  <c r="AA324" i="40" s="1"/>
  <c r="AF324" i="40"/>
  <c r="AH324" i="40"/>
  <c r="AI324" i="40"/>
  <c r="AJ324" i="40" s="1"/>
  <c r="AM324" i="40"/>
  <c r="AO324" i="40"/>
  <c r="AP324" i="40"/>
  <c r="N325" i="40"/>
  <c r="O325" i="40"/>
  <c r="P325" i="40"/>
  <c r="Q325" i="40"/>
  <c r="R325" i="40"/>
  <c r="S325" i="40"/>
  <c r="T325" i="40"/>
  <c r="U325" i="40" s="1"/>
  <c r="X325" i="40"/>
  <c r="Z325" i="40"/>
  <c r="AA325" i="40"/>
  <c r="AF325" i="40"/>
  <c r="AG325" i="40" s="1"/>
  <c r="AH325" i="40"/>
  <c r="AI325" i="40"/>
  <c r="AJ325" i="40"/>
  <c r="AM325" i="40"/>
  <c r="AO325" i="40"/>
  <c r="AP325" i="40"/>
  <c r="L326" i="40"/>
  <c r="N326" i="40"/>
  <c r="O326" i="40" s="1"/>
  <c r="P326" i="40"/>
  <c r="Q326" i="40"/>
  <c r="R326" i="40"/>
  <c r="S326" i="40" s="1"/>
  <c r="T326" i="40"/>
  <c r="U326" i="40"/>
  <c r="V326" i="40"/>
  <c r="W326" i="40" s="1"/>
  <c r="X326" i="40"/>
  <c r="Y326" i="40" s="1"/>
  <c r="Z326" i="40"/>
  <c r="AA326" i="40" s="1"/>
  <c r="AF326" i="40"/>
  <c r="AH326" i="40"/>
  <c r="AI326" i="40"/>
  <c r="AJ326" i="40"/>
  <c r="AM326" i="40"/>
  <c r="AO326" i="40"/>
  <c r="AP326" i="40" s="1"/>
  <c r="N327" i="40"/>
  <c r="O327" i="40" s="1"/>
  <c r="P327" i="40"/>
  <c r="Q327" i="40" s="1"/>
  <c r="R327" i="40"/>
  <c r="S327" i="40"/>
  <c r="T327" i="40"/>
  <c r="U327" i="40"/>
  <c r="X327" i="40"/>
  <c r="Y327" i="40" s="1"/>
  <c r="Z327" i="40"/>
  <c r="AA327" i="40" s="1"/>
  <c r="AF327" i="40"/>
  <c r="AG327" i="40" s="1"/>
  <c r="AH327" i="40"/>
  <c r="AI327" i="40"/>
  <c r="AJ327" i="40" s="1"/>
  <c r="AM327" i="40"/>
  <c r="AO327" i="40"/>
  <c r="AP327" i="40"/>
  <c r="N328" i="40"/>
  <c r="P328" i="40"/>
  <c r="Q328" i="40"/>
  <c r="R328" i="40"/>
  <c r="S328" i="40" s="1"/>
  <c r="T328" i="40"/>
  <c r="U328" i="40" s="1"/>
  <c r="X328" i="40"/>
  <c r="Y328" i="40"/>
  <c r="Z328" i="40"/>
  <c r="AA328" i="40" s="1"/>
  <c r="AF328" i="40"/>
  <c r="AG328" i="40" s="1"/>
  <c r="AH328" i="40"/>
  <c r="AI328" i="40"/>
  <c r="AJ328" i="40" s="1"/>
  <c r="AM328" i="40"/>
  <c r="AO328" i="40"/>
  <c r="AP328" i="40"/>
  <c r="N329" i="40"/>
  <c r="P329" i="40"/>
  <c r="Q329" i="40"/>
  <c r="R329" i="40"/>
  <c r="S329" i="40" s="1"/>
  <c r="T329" i="40"/>
  <c r="U329" i="40" s="1"/>
  <c r="X329" i="40"/>
  <c r="Y329" i="40" s="1"/>
  <c r="Z329" i="40"/>
  <c r="AA329" i="40"/>
  <c r="AF329" i="40"/>
  <c r="AG329" i="40" s="1"/>
  <c r="AH329" i="40"/>
  <c r="AI329" i="40"/>
  <c r="AJ329" i="40" s="1"/>
  <c r="AM329" i="40"/>
  <c r="AO329" i="40"/>
  <c r="AP329" i="40"/>
  <c r="N330" i="40"/>
  <c r="O330" i="40"/>
  <c r="P330" i="40"/>
  <c r="Q330" i="40" s="1"/>
  <c r="R330" i="40"/>
  <c r="S330" i="40" s="1"/>
  <c r="T330" i="40"/>
  <c r="U330" i="40" s="1"/>
  <c r="X330" i="40"/>
  <c r="Y330" i="40"/>
  <c r="Z330" i="40"/>
  <c r="AA330" i="40"/>
  <c r="AF330" i="40"/>
  <c r="AH330" i="40"/>
  <c r="AI330" i="40"/>
  <c r="AJ330" i="40" s="1"/>
  <c r="AM330" i="40"/>
  <c r="AO330" i="40"/>
  <c r="AP330" i="40"/>
  <c r="N331" i="40"/>
  <c r="O331" i="40"/>
  <c r="P331" i="40"/>
  <c r="Q331" i="40"/>
  <c r="R331" i="40"/>
  <c r="S331" i="40" s="1"/>
  <c r="T331" i="40"/>
  <c r="U331" i="40"/>
  <c r="X331" i="40"/>
  <c r="Y331" i="40" s="1"/>
  <c r="Z331" i="40"/>
  <c r="AA331" i="40" s="1"/>
  <c r="AF331" i="40"/>
  <c r="AG331" i="40"/>
  <c r="AH331" i="40"/>
  <c r="AI331" i="40"/>
  <c r="AJ331" i="40"/>
  <c r="AM331" i="40"/>
  <c r="AO331" i="40"/>
  <c r="AP331" i="40" s="1"/>
  <c r="L332" i="40"/>
  <c r="N332" i="40"/>
  <c r="O332" i="40"/>
  <c r="P332" i="40"/>
  <c r="Q332" i="40" s="1"/>
  <c r="R332" i="40"/>
  <c r="S332" i="40" s="1"/>
  <c r="T332" i="40"/>
  <c r="U332" i="40"/>
  <c r="X332" i="40"/>
  <c r="Y332" i="40" s="1"/>
  <c r="Z332" i="40"/>
  <c r="AA332" i="40"/>
  <c r="AF332" i="40"/>
  <c r="AG332" i="40" s="1"/>
  <c r="AH332" i="40"/>
  <c r="AI332" i="40"/>
  <c r="AJ332" i="40"/>
  <c r="AM332" i="40"/>
  <c r="AO332" i="40"/>
  <c r="AP332" i="40"/>
  <c r="N333" i="40"/>
  <c r="O333" i="40" s="1"/>
  <c r="P333" i="40"/>
  <c r="Q333" i="40"/>
  <c r="R333" i="40"/>
  <c r="S333" i="40" s="1"/>
  <c r="T333" i="40"/>
  <c r="U333" i="40" s="1"/>
  <c r="X333" i="40"/>
  <c r="L333" i="40" s="1"/>
  <c r="Y333" i="40"/>
  <c r="Z333" i="40"/>
  <c r="AA333" i="40"/>
  <c r="AF333" i="40"/>
  <c r="AG333" i="40" s="1"/>
  <c r="AH333" i="40"/>
  <c r="AI333" i="40"/>
  <c r="AJ333" i="40" s="1"/>
  <c r="AM333" i="40"/>
  <c r="AO333" i="40"/>
  <c r="AP333" i="40" s="1"/>
  <c r="N334" i="40"/>
  <c r="O334" i="40"/>
  <c r="P334" i="40"/>
  <c r="Q334" i="40"/>
  <c r="R334" i="40"/>
  <c r="S334" i="40"/>
  <c r="T334" i="40"/>
  <c r="U334" i="40" s="1"/>
  <c r="X334" i="40"/>
  <c r="Y334" i="40" s="1"/>
  <c r="Z334" i="40"/>
  <c r="AA334" i="40" s="1"/>
  <c r="AF334" i="40"/>
  <c r="AG334" i="40" s="1"/>
  <c r="AH334" i="40"/>
  <c r="AI334" i="40"/>
  <c r="AJ334" i="40" s="1"/>
  <c r="AM334" i="40"/>
  <c r="AO334" i="40"/>
  <c r="AP334" i="40" s="1"/>
  <c r="L335" i="40"/>
  <c r="N335" i="40"/>
  <c r="O335" i="40" s="1"/>
  <c r="P335" i="40"/>
  <c r="Q335" i="40"/>
  <c r="R335" i="40"/>
  <c r="S335" i="40" s="1"/>
  <c r="T335" i="40"/>
  <c r="U335" i="40"/>
  <c r="X335" i="40"/>
  <c r="Y335" i="40"/>
  <c r="Z335" i="40"/>
  <c r="AA335" i="40" s="1"/>
  <c r="AF335" i="40"/>
  <c r="AG335" i="40" s="1"/>
  <c r="AH335" i="40"/>
  <c r="AI335" i="40"/>
  <c r="AJ335" i="40"/>
  <c r="AM335" i="40"/>
  <c r="AO335" i="40"/>
  <c r="AP335" i="40" s="1"/>
  <c r="N336" i="40"/>
  <c r="P336" i="40"/>
  <c r="Q336" i="40" s="1"/>
  <c r="R336" i="40"/>
  <c r="S336" i="40"/>
  <c r="T336" i="40"/>
  <c r="U336" i="40" s="1"/>
  <c r="X336" i="40"/>
  <c r="Y336" i="40" s="1"/>
  <c r="Z336" i="40"/>
  <c r="AA336" i="40" s="1"/>
  <c r="AF336" i="40"/>
  <c r="AG336" i="40" s="1"/>
  <c r="AH336" i="40"/>
  <c r="AI336" i="40"/>
  <c r="AJ336" i="40" s="1"/>
  <c r="AM336" i="40"/>
  <c r="AO336" i="40"/>
  <c r="AP336" i="40"/>
  <c r="N337" i="40"/>
  <c r="O337" i="40" s="1"/>
  <c r="P337" i="40"/>
  <c r="Q337" i="40"/>
  <c r="R337" i="40"/>
  <c r="S337" i="40"/>
  <c r="T337" i="40"/>
  <c r="U337" i="40"/>
  <c r="X337" i="40"/>
  <c r="Z337" i="40"/>
  <c r="AA337" i="40"/>
  <c r="AF337" i="40"/>
  <c r="AG337" i="40"/>
  <c r="AH337" i="40"/>
  <c r="AI337" i="40"/>
  <c r="AJ337" i="40"/>
  <c r="AM337" i="40"/>
  <c r="AO337" i="40"/>
  <c r="AP337" i="40"/>
  <c r="N338" i="40"/>
  <c r="L338" i="40" s="1"/>
  <c r="P338" i="40"/>
  <c r="Q338" i="40"/>
  <c r="R338" i="40"/>
  <c r="S338" i="40"/>
  <c r="T338" i="40"/>
  <c r="U338" i="40" s="1"/>
  <c r="X338" i="40"/>
  <c r="Y338" i="40"/>
  <c r="Z338" i="40"/>
  <c r="AA338" i="40" s="1"/>
  <c r="AF338" i="40"/>
  <c r="AG338" i="40" s="1"/>
  <c r="AH338" i="40"/>
  <c r="AI338" i="40"/>
  <c r="AJ338" i="40" s="1"/>
  <c r="AM338" i="40"/>
  <c r="AO338" i="40"/>
  <c r="AP338" i="40" s="1"/>
  <c r="N339" i="40"/>
  <c r="P339" i="40"/>
  <c r="Q339" i="40" s="1"/>
  <c r="R339" i="40"/>
  <c r="S339" i="40" s="1"/>
  <c r="T339" i="40"/>
  <c r="U339" i="40" s="1"/>
  <c r="X339" i="40"/>
  <c r="Y339" i="40"/>
  <c r="Z339" i="40"/>
  <c r="AA339" i="40" s="1"/>
  <c r="AF339" i="40"/>
  <c r="AH339" i="40"/>
  <c r="AI339" i="40"/>
  <c r="AJ339" i="40"/>
  <c r="AM339" i="40"/>
  <c r="AO339" i="40"/>
  <c r="AP339" i="40"/>
  <c r="L340" i="40"/>
  <c r="N340" i="40"/>
  <c r="O340" i="40"/>
  <c r="P340" i="40"/>
  <c r="Q340" i="40" s="1"/>
  <c r="R340" i="40"/>
  <c r="S340" i="40" s="1"/>
  <c r="T340" i="40"/>
  <c r="U340" i="40"/>
  <c r="X340" i="40"/>
  <c r="Y340" i="40" s="1"/>
  <c r="Z340" i="40"/>
  <c r="AA340" i="40"/>
  <c r="AF340" i="40"/>
  <c r="AG340" i="40" s="1"/>
  <c r="AH340" i="40"/>
  <c r="AI340" i="40"/>
  <c r="AJ340" i="40"/>
  <c r="AM340" i="40"/>
  <c r="AO340" i="40"/>
  <c r="AP340" i="40"/>
  <c r="L341" i="40"/>
  <c r="M341" i="40"/>
  <c r="N341" i="40"/>
  <c r="O341" i="40" s="1"/>
  <c r="P341" i="40"/>
  <c r="Q341" i="40"/>
  <c r="R341" i="40"/>
  <c r="S341" i="40"/>
  <c r="T341" i="40"/>
  <c r="U341" i="40"/>
  <c r="V341" i="40"/>
  <c r="X341" i="40"/>
  <c r="Y341" i="40"/>
  <c r="Z341" i="40"/>
  <c r="AA341" i="40" s="1"/>
  <c r="AF341" i="40"/>
  <c r="AH341" i="40"/>
  <c r="AI341" i="40"/>
  <c r="AJ341" i="40" s="1"/>
  <c r="AM341" i="40"/>
  <c r="AO341" i="40"/>
  <c r="AP341" i="40"/>
  <c r="N342" i="40"/>
  <c r="O342" i="40"/>
  <c r="P342" i="40"/>
  <c r="Q342" i="40"/>
  <c r="R342" i="40"/>
  <c r="S342" i="40" s="1"/>
  <c r="T342" i="40"/>
  <c r="U342" i="40" s="1"/>
  <c r="X342" i="40"/>
  <c r="Y342" i="40" s="1"/>
  <c r="Z342" i="40"/>
  <c r="AA342" i="40"/>
  <c r="AF342" i="40"/>
  <c r="AG342" i="40"/>
  <c r="AH342" i="40"/>
  <c r="AI342" i="40"/>
  <c r="AJ342" i="40"/>
  <c r="AM342" i="40"/>
  <c r="AO342" i="40"/>
  <c r="AP342" i="40"/>
  <c r="L343" i="40"/>
  <c r="N343" i="40"/>
  <c r="O343" i="40" s="1"/>
  <c r="P343" i="40"/>
  <c r="Q343" i="40"/>
  <c r="R343" i="40"/>
  <c r="S343" i="40" s="1"/>
  <c r="T343" i="40"/>
  <c r="U343" i="40"/>
  <c r="X343" i="40"/>
  <c r="Y343" i="40"/>
  <c r="Z343" i="40"/>
  <c r="AA343" i="40" s="1"/>
  <c r="AF343" i="40"/>
  <c r="AG343" i="40" s="1"/>
  <c r="AH343" i="40"/>
  <c r="AI343" i="40"/>
  <c r="AJ343" i="40"/>
  <c r="AM343" i="40"/>
  <c r="AO343" i="40"/>
  <c r="AP343" i="40"/>
  <c r="L344" i="40"/>
  <c r="V344" i="40" s="1"/>
  <c r="W344" i="40" s="1"/>
  <c r="M344" i="40"/>
  <c r="N344" i="40"/>
  <c r="O344" i="40"/>
  <c r="P344" i="40"/>
  <c r="Q344" i="40"/>
  <c r="R344" i="40"/>
  <c r="T344" i="40"/>
  <c r="U344" i="40"/>
  <c r="X344" i="40"/>
  <c r="Y344" i="40"/>
  <c r="Z344" i="40"/>
  <c r="AA344" i="40" s="1"/>
  <c r="AF344" i="40"/>
  <c r="AG344" i="40" s="1"/>
  <c r="AH344" i="40"/>
  <c r="AI344" i="40"/>
  <c r="AJ344" i="40"/>
  <c r="AM344" i="40"/>
  <c r="AO344" i="40"/>
  <c r="AP344" i="40"/>
  <c r="N345" i="40"/>
  <c r="O345" i="40"/>
  <c r="P345" i="40"/>
  <c r="Q345" i="40" s="1"/>
  <c r="R345" i="40"/>
  <c r="S345" i="40"/>
  <c r="T345" i="40"/>
  <c r="U345" i="40"/>
  <c r="X345" i="40"/>
  <c r="Z345" i="40"/>
  <c r="AA345" i="40"/>
  <c r="AF345" i="40"/>
  <c r="AH345" i="40"/>
  <c r="AI345" i="40"/>
  <c r="AJ345" i="40" s="1"/>
  <c r="AM345" i="40"/>
  <c r="AO345" i="40"/>
  <c r="AP345" i="40"/>
  <c r="N346" i="40"/>
  <c r="P346" i="40"/>
  <c r="Q346" i="40"/>
  <c r="R346" i="40"/>
  <c r="S346" i="40"/>
  <c r="T346" i="40"/>
  <c r="U346" i="40"/>
  <c r="X346" i="40"/>
  <c r="Y346" i="40"/>
  <c r="Z346" i="40"/>
  <c r="AA346" i="40"/>
  <c r="AF346" i="40"/>
  <c r="AG346" i="40"/>
  <c r="AH346" i="40"/>
  <c r="AI346" i="40"/>
  <c r="AJ346" i="40" s="1"/>
  <c r="AM346" i="40"/>
  <c r="AO346" i="40"/>
  <c r="AP346" i="40" s="1"/>
  <c r="L347" i="40"/>
  <c r="N347" i="40"/>
  <c r="O347" i="40"/>
  <c r="P347" i="40"/>
  <c r="Q347" i="40"/>
  <c r="R347" i="40"/>
  <c r="S347" i="40"/>
  <c r="T347" i="40"/>
  <c r="U347" i="40" s="1"/>
  <c r="X347" i="40"/>
  <c r="Y347" i="40"/>
  <c r="Z347" i="40"/>
  <c r="AA347" i="40"/>
  <c r="AF347" i="40"/>
  <c r="AG347" i="40" s="1"/>
  <c r="AH347" i="40"/>
  <c r="AI347" i="40"/>
  <c r="AJ347" i="40"/>
  <c r="AM347" i="40"/>
  <c r="AO347" i="40"/>
  <c r="AP347" i="40" s="1"/>
  <c r="L348" i="40"/>
  <c r="V348" i="40" s="1"/>
  <c r="W348" i="40" s="1"/>
  <c r="M348" i="40"/>
  <c r="N348" i="40"/>
  <c r="O348" i="40"/>
  <c r="P348" i="40"/>
  <c r="Q348" i="40"/>
  <c r="R348" i="40"/>
  <c r="S348" i="40" s="1"/>
  <c r="T348" i="40"/>
  <c r="U348" i="40"/>
  <c r="X348" i="40"/>
  <c r="Y348" i="40"/>
  <c r="Z348" i="40"/>
  <c r="AA348" i="40" s="1"/>
  <c r="AF348" i="40"/>
  <c r="AG348" i="40" s="1"/>
  <c r="AH348" i="40"/>
  <c r="AI348" i="40"/>
  <c r="AJ348" i="40"/>
  <c r="AM348" i="40"/>
  <c r="AO348" i="40"/>
  <c r="AP348" i="40"/>
  <c r="N349" i="40"/>
  <c r="O349" i="40"/>
  <c r="P349" i="40"/>
  <c r="Q349" i="40" s="1"/>
  <c r="R349" i="40"/>
  <c r="S349" i="40"/>
  <c r="T349" i="40"/>
  <c r="U349" i="40"/>
  <c r="X349" i="40"/>
  <c r="Z349" i="40"/>
  <c r="AA349" i="40"/>
  <c r="AF349" i="40"/>
  <c r="AH349" i="40"/>
  <c r="AI349" i="40"/>
  <c r="AJ349" i="40" s="1"/>
  <c r="AM349" i="40"/>
  <c r="AO349" i="40"/>
  <c r="AP349" i="40"/>
  <c r="N350" i="40"/>
  <c r="P350" i="40"/>
  <c r="Q350" i="40"/>
  <c r="R350" i="40"/>
  <c r="S350" i="40"/>
  <c r="T350" i="40"/>
  <c r="U350" i="40"/>
  <c r="X350" i="40"/>
  <c r="Y350" i="40"/>
  <c r="Z350" i="40"/>
  <c r="AA350" i="40"/>
  <c r="AF350" i="40"/>
  <c r="AG350" i="40"/>
  <c r="AH350" i="40"/>
  <c r="AI350" i="40"/>
  <c r="AJ350" i="40" s="1"/>
  <c r="AM350" i="40"/>
  <c r="AO350" i="40"/>
  <c r="AP350" i="40" s="1"/>
  <c r="L351" i="40"/>
  <c r="N351" i="40"/>
  <c r="O351" i="40"/>
  <c r="P351" i="40"/>
  <c r="Q351" i="40"/>
  <c r="R351" i="40"/>
  <c r="S351" i="40"/>
  <c r="T351" i="40"/>
  <c r="U351" i="40" s="1"/>
  <c r="X351" i="40"/>
  <c r="Y351" i="40"/>
  <c r="Z351" i="40"/>
  <c r="AA351" i="40"/>
  <c r="AF351" i="40"/>
  <c r="AG351" i="40" s="1"/>
  <c r="AH351" i="40"/>
  <c r="AI351" i="40"/>
  <c r="AJ351" i="40"/>
  <c r="AM351" i="40"/>
  <c r="AO351" i="40"/>
  <c r="AP351" i="40" s="1"/>
  <c r="L352" i="40"/>
  <c r="V352" i="40" s="1"/>
  <c r="W352" i="40" s="1"/>
  <c r="M352" i="40"/>
  <c r="N352" i="40"/>
  <c r="O352" i="40"/>
  <c r="P352" i="40"/>
  <c r="Q352" i="40"/>
  <c r="R352" i="40"/>
  <c r="T352" i="40"/>
  <c r="U352" i="40"/>
  <c r="X352" i="40"/>
  <c r="Y352" i="40"/>
  <c r="Z352" i="40"/>
  <c r="AA352" i="40" s="1"/>
  <c r="AF352" i="40"/>
  <c r="AG352" i="40" s="1"/>
  <c r="AH352" i="40"/>
  <c r="AI352" i="40"/>
  <c r="AJ352" i="40"/>
  <c r="AM352" i="40"/>
  <c r="AO352" i="40"/>
  <c r="AP352" i="40"/>
  <c r="N353" i="40"/>
  <c r="O353" i="40"/>
  <c r="P353" i="40"/>
  <c r="Q353" i="40" s="1"/>
  <c r="R353" i="40"/>
  <c r="S353" i="40"/>
  <c r="T353" i="40"/>
  <c r="U353" i="40"/>
  <c r="X353" i="40"/>
  <c r="Z353" i="40"/>
  <c r="AA353" i="40"/>
  <c r="AF353" i="40"/>
  <c r="AH353" i="40"/>
  <c r="AI353" i="40"/>
  <c r="AJ353" i="40" s="1"/>
  <c r="AM353" i="40"/>
  <c r="AO353" i="40"/>
  <c r="AP353" i="40"/>
  <c r="N354" i="40"/>
  <c r="P354" i="40"/>
  <c r="Q354" i="40"/>
  <c r="R354" i="40"/>
  <c r="S354" i="40"/>
  <c r="T354" i="40"/>
  <c r="U354" i="40"/>
  <c r="X354" i="40"/>
  <c r="Y354" i="40"/>
  <c r="Z354" i="40"/>
  <c r="AA354" i="40"/>
  <c r="AF354" i="40"/>
  <c r="AG354" i="40"/>
  <c r="AH354" i="40"/>
  <c r="AI354" i="40"/>
  <c r="AJ354" i="40" s="1"/>
  <c r="AM354" i="40"/>
  <c r="AO354" i="40"/>
  <c r="AP354" i="40" s="1"/>
  <c r="L355" i="40"/>
  <c r="N355" i="40"/>
  <c r="O355" i="40"/>
  <c r="P355" i="40"/>
  <c r="Q355" i="40"/>
  <c r="R355" i="40"/>
  <c r="S355" i="40"/>
  <c r="T355" i="40"/>
  <c r="U355" i="40" s="1"/>
  <c r="X355" i="40"/>
  <c r="Y355" i="40"/>
  <c r="Z355" i="40"/>
  <c r="AA355" i="40"/>
  <c r="AF355" i="40"/>
  <c r="AG355" i="40" s="1"/>
  <c r="AH355" i="40"/>
  <c r="AI355" i="40"/>
  <c r="AJ355" i="40"/>
  <c r="AM355" i="40"/>
  <c r="AO355" i="40"/>
  <c r="AP355" i="40" s="1"/>
  <c r="L356" i="40"/>
  <c r="V356" i="40" s="1"/>
  <c r="W356" i="40" s="1"/>
  <c r="M356" i="40"/>
  <c r="N356" i="40"/>
  <c r="O356" i="40"/>
  <c r="P356" i="40"/>
  <c r="Q356" i="40"/>
  <c r="R356" i="40"/>
  <c r="S356" i="40" s="1"/>
  <c r="T356" i="40"/>
  <c r="U356" i="40"/>
  <c r="X356" i="40"/>
  <c r="Y356" i="40"/>
  <c r="Z356" i="40"/>
  <c r="AA356" i="40" s="1"/>
  <c r="AF356" i="40"/>
  <c r="AG356" i="40" s="1"/>
  <c r="AH356" i="40"/>
  <c r="AI356" i="40"/>
  <c r="AJ356" i="40"/>
  <c r="AM356" i="40"/>
  <c r="AO356" i="40"/>
  <c r="AP356" i="40"/>
  <c r="N357" i="40"/>
  <c r="O357" i="40"/>
  <c r="P357" i="40"/>
  <c r="Q357" i="40" s="1"/>
  <c r="R357" i="40"/>
  <c r="S357" i="40"/>
  <c r="T357" i="40"/>
  <c r="U357" i="40"/>
  <c r="X357" i="40"/>
  <c r="Z357" i="40"/>
  <c r="AA357" i="40"/>
  <c r="AF357" i="40"/>
  <c r="AH357" i="40"/>
  <c r="AI357" i="40"/>
  <c r="AJ357" i="40" s="1"/>
  <c r="AM357" i="40"/>
  <c r="AO357" i="40"/>
  <c r="AP357" i="40"/>
  <c r="N358" i="40"/>
  <c r="P358" i="40"/>
  <c r="Q358" i="40"/>
  <c r="R358" i="40"/>
  <c r="S358" i="40"/>
  <c r="T358" i="40"/>
  <c r="U358" i="40"/>
  <c r="X358" i="40"/>
  <c r="Y358" i="40"/>
  <c r="Z358" i="40"/>
  <c r="AA358" i="40"/>
  <c r="AF358" i="40"/>
  <c r="AG358" i="40"/>
  <c r="AH358" i="40"/>
  <c r="AI358" i="40"/>
  <c r="AJ358" i="40" s="1"/>
  <c r="AM358" i="40"/>
  <c r="AO358" i="40"/>
  <c r="AP358" i="40" s="1"/>
  <c r="L359" i="40"/>
  <c r="N359" i="40"/>
  <c r="O359" i="40"/>
  <c r="P359" i="40"/>
  <c r="Q359" i="40"/>
  <c r="R359" i="40"/>
  <c r="S359" i="40"/>
  <c r="T359" i="40"/>
  <c r="U359" i="40" s="1"/>
  <c r="X359" i="40"/>
  <c r="Y359" i="40"/>
  <c r="Z359" i="40"/>
  <c r="AA359" i="40"/>
  <c r="AF359" i="40"/>
  <c r="AG359" i="40" s="1"/>
  <c r="AH359" i="40"/>
  <c r="AI359" i="40"/>
  <c r="AJ359" i="40"/>
  <c r="AM359" i="40"/>
  <c r="AO359" i="40"/>
  <c r="AP359" i="40" s="1"/>
  <c r="L360" i="40"/>
  <c r="V360" i="40" s="1"/>
  <c r="W360" i="40" s="1"/>
  <c r="M360" i="40"/>
  <c r="N360" i="40"/>
  <c r="O360" i="40"/>
  <c r="P360" i="40"/>
  <c r="Q360" i="40"/>
  <c r="R360" i="40"/>
  <c r="S360" i="40" s="1"/>
  <c r="T360" i="40"/>
  <c r="U360" i="40"/>
  <c r="X360" i="40"/>
  <c r="Y360" i="40"/>
  <c r="Z360" i="40"/>
  <c r="AA360" i="40" s="1"/>
  <c r="AF360" i="40"/>
  <c r="AG360" i="40" s="1"/>
  <c r="AH360" i="40"/>
  <c r="AI360" i="40"/>
  <c r="AJ360" i="40"/>
  <c r="AM360" i="40"/>
  <c r="AO360" i="40"/>
  <c r="AP360" i="40"/>
  <c r="N361" i="40"/>
  <c r="O361" i="40"/>
  <c r="P361" i="40"/>
  <c r="Q361" i="40" s="1"/>
  <c r="R361" i="40"/>
  <c r="S361" i="40"/>
  <c r="T361" i="40"/>
  <c r="U361" i="40"/>
  <c r="X361" i="40"/>
  <c r="Z361" i="40"/>
  <c r="AA361" i="40"/>
  <c r="AF361" i="40"/>
  <c r="AH361" i="40"/>
  <c r="AI361" i="40"/>
  <c r="AJ361" i="40" s="1"/>
  <c r="AM361" i="40"/>
  <c r="AO361" i="40"/>
  <c r="AP361" i="40"/>
  <c r="N362" i="40"/>
  <c r="P362" i="40"/>
  <c r="Q362" i="40"/>
  <c r="R362" i="40"/>
  <c r="S362" i="40"/>
  <c r="T362" i="40"/>
  <c r="U362" i="40"/>
  <c r="X362" i="40"/>
  <c r="Y362" i="40"/>
  <c r="Z362" i="40"/>
  <c r="AA362" i="40"/>
  <c r="AF362" i="40"/>
  <c r="AG362" i="40"/>
  <c r="AH362" i="40"/>
  <c r="AI362" i="40"/>
  <c r="AJ362" i="40" s="1"/>
  <c r="AM362" i="40"/>
  <c r="AO362" i="40"/>
  <c r="AP362" i="40" s="1"/>
  <c r="L363" i="40"/>
  <c r="N363" i="40"/>
  <c r="O363" i="40"/>
  <c r="P363" i="40"/>
  <c r="Q363" i="40"/>
  <c r="R363" i="40"/>
  <c r="S363" i="40"/>
  <c r="T363" i="40"/>
  <c r="U363" i="40" s="1"/>
  <c r="V363" i="40"/>
  <c r="W363" i="40"/>
  <c r="X363" i="40"/>
  <c r="Y363" i="40"/>
  <c r="Z363" i="40"/>
  <c r="AA363" i="40"/>
  <c r="AF363" i="40"/>
  <c r="AG363" i="40" s="1"/>
  <c r="AH363" i="40"/>
  <c r="AI363" i="40"/>
  <c r="AJ363" i="40"/>
  <c r="AM363" i="40"/>
  <c r="AO363" i="40"/>
  <c r="AP363" i="40" s="1"/>
  <c r="L364" i="40"/>
  <c r="V364" i="40" s="1"/>
  <c r="M364" i="40"/>
  <c r="N364" i="40"/>
  <c r="O364" i="40"/>
  <c r="P364" i="40"/>
  <c r="Q364" i="40"/>
  <c r="R364" i="40"/>
  <c r="S364" i="40" s="1"/>
  <c r="T364" i="40"/>
  <c r="U364" i="40"/>
  <c r="W364" i="40"/>
  <c r="X364" i="40"/>
  <c r="Y364" i="40"/>
  <c r="Z364" i="40"/>
  <c r="AA364" i="40" s="1"/>
  <c r="AF364" i="40"/>
  <c r="AG364" i="40" s="1"/>
  <c r="AH364" i="40"/>
  <c r="AI364" i="40"/>
  <c r="AJ364" i="40"/>
  <c r="AM364" i="40"/>
  <c r="AO364" i="40"/>
  <c r="AP364" i="40"/>
  <c r="N365" i="40"/>
  <c r="O365" i="40"/>
  <c r="P365" i="40"/>
  <c r="Q365" i="40" s="1"/>
  <c r="R365" i="40"/>
  <c r="S365" i="40"/>
  <c r="T365" i="40"/>
  <c r="U365" i="40"/>
  <c r="X365" i="40"/>
  <c r="Z365" i="40"/>
  <c r="AA365" i="40"/>
  <c r="AF365" i="40"/>
  <c r="AH365" i="40"/>
  <c r="AI365" i="40"/>
  <c r="AJ365" i="40" s="1"/>
  <c r="AM365" i="40"/>
  <c r="AO365" i="40"/>
  <c r="AP365" i="40"/>
  <c r="N366" i="40"/>
  <c r="P366" i="40"/>
  <c r="Q366" i="40"/>
  <c r="R366" i="40"/>
  <c r="S366" i="40"/>
  <c r="T366" i="40"/>
  <c r="U366" i="40"/>
  <c r="X366" i="40"/>
  <c r="Y366" i="40"/>
  <c r="Z366" i="40"/>
  <c r="AA366" i="40"/>
  <c r="AF366" i="40"/>
  <c r="AH366" i="40"/>
  <c r="AI366" i="40"/>
  <c r="AJ366" i="40" s="1"/>
  <c r="AM366" i="40"/>
  <c r="AO366" i="40"/>
  <c r="AP366" i="40" s="1"/>
  <c r="N367" i="40"/>
  <c r="L367" i="40" s="1"/>
  <c r="P367" i="40"/>
  <c r="Q367" i="40"/>
  <c r="R367" i="40"/>
  <c r="S367" i="40"/>
  <c r="T367" i="40"/>
  <c r="U367" i="40" s="1"/>
  <c r="X367" i="40"/>
  <c r="Y367" i="40"/>
  <c r="Z367" i="40"/>
  <c r="AA367" i="40"/>
  <c r="AF367" i="40"/>
  <c r="AG367" i="40" s="1"/>
  <c r="AH367" i="40"/>
  <c r="AI367" i="40"/>
  <c r="AJ367" i="40"/>
  <c r="AM367" i="40"/>
  <c r="AO367" i="40"/>
  <c r="AP367" i="40" s="1"/>
  <c r="L368" i="40"/>
  <c r="V368" i="40" s="1"/>
  <c r="M368" i="40"/>
  <c r="N368" i="40"/>
  <c r="O368" i="40"/>
  <c r="P368" i="40"/>
  <c r="Q368" i="40"/>
  <c r="R368" i="40"/>
  <c r="S368" i="40" s="1"/>
  <c r="T368" i="40"/>
  <c r="U368" i="40"/>
  <c r="W368" i="40"/>
  <c r="X368" i="40"/>
  <c r="Y368" i="40"/>
  <c r="Z368" i="40"/>
  <c r="AA368" i="40" s="1"/>
  <c r="AF368" i="40"/>
  <c r="AG368" i="40" s="1"/>
  <c r="AH368" i="40"/>
  <c r="AI368" i="40"/>
  <c r="AJ368" i="40"/>
  <c r="AM368" i="40"/>
  <c r="AO368" i="40"/>
  <c r="AP368" i="40"/>
  <c r="N369" i="40"/>
  <c r="O369" i="40"/>
  <c r="P369" i="40"/>
  <c r="Q369" i="40" s="1"/>
  <c r="R369" i="40"/>
  <c r="S369" i="40"/>
  <c r="T369" i="40"/>
  <c r="U369" i="40"/>
  <c r="X369" i="40"/>
  <c r="Z369" i="40"/>
  <c r="AA369" i="40"/>
  <c r="AF369" i="40"/>
  <c r="AH369" i="40"/>
  <c r="AI369" i="40"/>
  <c r="AJ369" i="40" s="1"/>
  <c r="AM369" i="40"/>
  <c r="AO369" i="40"/>
  <c r="AP369" i="40"/>
  <c r="N370" i="40"/>
  <c r="P370" i="40"/>
  <c r="Q370" i="40"/>
  <c r="R370" i="40"/>
  <c r="S370" i="40"/>
  <c r="T370" i="40"/>
  <c r="U370" i="40"/>
  <c r="X370" i="40"/>
  <c r="Y370" i="40"/>
  <c r="Z370" i="40"/>
  <c r="AA370" i="40"/>
  <c r="AF370" i="40"/>
  <c r="AH370" i="40"/>
  <c r="AI370" i="40"/>
  <c r="AJ370" i="40" s="1"/>
  <c r="AM370" i="40"/>
  <c r="AO370" i="40"/>
  <c r="AP370" i="40" s="1"/>
  <c r="N371" i="40"/>
  <c r="L371" i="40" s="1"/>
  <c r="P371" i="40"/>
  <c r="Q371" i="40"/>
  <c r="R371" i="40"/>
  <c r="S371" i="40"/>
  <c r="T371" i="40"/>
  <c r="U371" i="40" s="1"/>
  <c r="X371" i="40"/>
  <c r="Y371" i="40"/>
  <c r="Z371" i="40"/>
  <c r="AA371" i="40"/>
  <c r="AF371" i="40"/>
  <c r="AG371" i="40" s="1"/>
  <c r="AH371" i="40"/>
  <c r="AI371" i="40"/>
  <c r="AJ371" i="40"/>
  <c r="AM371" i="40"/>
  <c r="AO371" i="40"/>
  <c r="AP371" i="40" s="1"/>
  <c r="L372" i="40"/>
  <c r="V372" i="40" s="1"/>
  <c r="M372" i="40"/>
  <c r="N372" i="40"/>
  <c r="O372" i="40"/>
  <c r="P372" i="40"/>
  <c r="Q372" i="40"/>
  <c r="R372" i="40"/>
  <c r="S372" i="40" s="1"/>
  <c r="T372" i="40"/>
  <c r="U372" i="40"/>
  <c r="W372" i="40"/>
  <c r="X372" i="40"/>
  <c r="Y372" i="40"/>
  <c r="Z372" i="40"/>
  <c r="AA372" i="40" s="1"/>
  <c r="AF372" i="40"/>
  <c r="AG372" i="40"/>
  <c r="AH372" i="40"/>
  <c r="AI372" i="40"/>
  <c r="AJ372" i="40"/>
  <c r="AM372" i="40"/>
  <c r="AO372" i="40"/>
  <c r="AP372" i="40"/>
  <c r="N373" i="40"/>
  <c r="O373" i="40"/>
  <c r="P373" i="40"/>
  <c r="Q373" i="40" s="1"/>
  <c r="R373" i="40"/>
  <c r="S373" i="40"/>
  <c r="T373" i="40"/>
  <c r="U373" i="40"/>
  <c r="X373" i="40"/>
  <c r="Z373" i="40"/>
  <c r="AA373" i="40"/>
  <c r="AF373" i="40"/>
  <c r="AH373" i="40"/>
  <c r="AI373" i="40"/>
  <c r="AJ373" i="40" s="1"/>
  <c r="AM373" i="40"/>
  <c r="AO373" i="40"/>
  <c r="AP373" i="40"/>
  <c r="N374" i="40"/>
  <c r="P374" i="40"/>
  <c r="Q374" i="40"/>
  <c r="R374" i="40"/>
  <c r="S374" i="40"/>
  <c r="T374" i="40"/>
  <c r="U374" i="40"/>
  <c r="X374" i="40"/>
  <c r="Y374" i="40"/>
  <c r="Z374" i="40"/>
  <c r="AA374" i="40"/>
  <c r="AF374" i="40"/>
  <c r="AG374" i="40"/>
  <c r="AH374" i="40"/>
  <c r="AI374" i="40"/>
  <c r="AJ374" i="40" s="1"/>
  <c r="AM374" i="40"/>
  <c r="AO374" i="40"/>
  <c r="AP374" i="40" s="1"/>
  <c r="N375" i="40"/>
  <c r="L375" i="40" s="1"/>
  <c r="P375" i="40"/>
  <c r="Q375" i="40"/>
  <c r="R375" i="40"/>
  <c r="S375" i="40"/>
  <c r="T375" i="40"/>
  <c r="U375" i="40" s="1"/>
  <c r="X375" i="40"/>
  <c r="Y375" i="40"/>
  <c r="Z375" i="40"/>
  <c r="AA375" i="40"/>
  <c r="AF375" i="40"/>
  <c r="AG375" i="40"/>
  <c r="AH375" i="40"/>
  <c r="AI375" i="40"/>
  <c r="AJ375" i="40"/>
  <c r="AM375" i="40"/>
  <c r="AO375" i="40"/>
  <c r="AP375" i="40" s="1"/>
  <c r="L376" i="40"/>
  <c r="V376" i="40" s="1"/>
  <c r="M376" i="40"/>
  <c r="N376" i="40"/>
  <c r="O376" i="40"/>
  <c r="P376" i="40"/>
  <c r="Q376" i="40"/>
  <c r="R376" i="40"/>
  <c r="S376" i="40" s="1"/>
  <c r="T376" i="40"/>
  <c r="U376" i="40"/>
  <c r="W376" i="40"/>
  <c r="X376" i="40"/>
  <c r="Y376" i="40"/>
  <c r="Z376" i="40"/>
  <c r="AA376" i="40" s="1"/>
  <c r="AF376" i="40"/>
  <c r="AG376" i="40"/>
  <c r="AH376" i="40"/>
  <c r="AI376" i="40"/>
  <c r="AJ376" i="40"/>
  <c r="AM376" i="40"/>
  <c r="AO376" i="40"/>
  <c r="AP376" i="40"/>
  <c r="N377" i="40"/>
  <c r="O377" i="40"/>
  <c r="P377" i="40"/>
  <c r="Q377" i="40" s="1"/>
  <c r="R377" i="40"/>
  <c r="S377" i="40"/>
  <c r="T377" i="40"/>
  <c r="U377" i="40"/>
  <c r="X377" i="40"/>
  <c r="Z377" i="40"/>
  <c r="AA377" i="40"/>
  <c r="AF377" i="40"/>
  <c r="AH377" i="40"/>
  <c r="AI377" i="40"/>
  <c r="AJ377" i="40" s="1"/>
  <c r="AM377" i="40"/>
  <c r="AO377" i="40"/>
  <c r="AP377" i="40"/>
  <c r="N378" i="40"/>
  <c r="P378" i="40"/>
  <c r="Q378" i="40"/>
  <c r="R378" i="40"/>
  <c r="S378" i="40"/>
  <c r="T378" i="40"/>
  <c r="U378" i="40"/>
  <c r="X378" i="40"/>
  <c r="Y378" i="40"/>
  <c r="Z378" i="40"/>
  <c r="AA378" i="40"/>
  <c r="AF378" i="40"/>
  <c r="AG378" i="40"/>
  <c r="AH378" i="40"/>
  <c r="AI378" i="40"/>
  <c r="AJ378" i="40" s="1"/>
  <c r="AM378" i="40"/>
  <c r="AO378" i="40"/>
  <c r="AP378" i="40" s="1"/>
  <c r="N379" i="40"/>
  <c r="L379" i="40" s="1"/>
  <c r="P379" i="40"/>
  <c r="Q379" i="40"/>
  <c r="R379" i="40"/>
  <c r="S379" i="40"/>
  <c r="T379" i="40"/>
  <c r="U379" i="40" s="1"/>
  <c r="X379" i="40"/>
  <c r="Y379" i="40"/>
  <c r="Z379" i="40"/>
  <c r="AA379" i="40"/>
  <c r="AF379" i="40"/>
  <c r="AG379" i="40"/>
  <c r="AH379" i="40"/>
  <c r="AI379" i="40"/>
  <c r="AJ379" i="40"/>
  <c r="AM379" i="40"/>
  <c r="AO379" i="40"/>
  <c r="AP379" i="40" s="1"/>
  <c r="L380" i="40"/>
  <c r="V380" i="40" s="1"/>
  <c r="M380" i="40"/>
  <c r="N380" i="40"/>
  <c r="O380" i="40"/>
  <c r="P380" i="40"/>
  <c r="Q380" i="40"/>
  <c r="R380" i="40"/>
  <c r="S380" i="40" s="1"/>
  <c r="T380" i="40"/>
  <c r="U380" i="40"/>
  <c r="W380" i="40"/>
  <c r="X380" i="40"/>
  <c r="Y380" i="40"/>
  <c r="Z380" i="40"/>
  <c r="AA380" i="40" s="1"/>
  <c r="AF380" i="40"/>
  <c r="AG380" i="40"/>
  <c r="AH380" i="40"/>
  <c r="AI380" i="40"/>
  <c r="AJ380" i="40"/>
  <c r="AM380" i="40"/>
  <c r="AO380" i="40"/>
  <c r="AP380" i="40"/>
  <c r="N381" i="40"/>
  <c r="O381" i="40"/>
  <c r="P381" i="40"/>
  <c r="Q381" i="40" s="1"/>
  <c r="R381" i="40"/>
  <c r="S381" i="40"/>
  <c r="T381" i="40"/>
  <c r="U381" i="40"/>
  <c r="X381" i="40"/>
  <c r="Z381" i="40"/>
  <c r="AA381" i="40"/>
  <c r="AF381" i="40"/>
  <c r="AH381" i="40"/>
  <c r="AI381" i="40"/>
  <c r="AJ381" i="40" s="1"/>
  <c r="AM381" i="40"/>
  <c r="AO381" i="40"/>
  <c r="AP381" i="40"/>
  <c r="N382" i="40"/>
  <c r="P382" i="40"/>
  <c r="Q382" i="40"/>
  <c r="R382" i="40"/>
  <c r="S382" i="40"/>
  <c r="T382" i="40"/>
  <c r="U382" i="40"/>
  <c r="X382" i="40"/>
  <c r="Y382" i="40"/>
  <c r="Z382" i="40"/>
  <c r="AA382" i="40" s="1"/>
  <c r="AF382" i="40"/>
  <c r="AG382" i="40" s="1"/>
  <c r="AH382" i="40"/>
  <c r="AI382" i="40"/>
  <c r="AJ382" i="40" s="1"/>
  <c r="AM382" i="40"/>
  <c r="AO382" i="40"/>
  <c r="AP382" i="40"/>
  <c r="L383" i="40"/>
  <c r="N383" i="40"/>
  <c r="O383" i="40"/>
  <c r="P383" i="40"/>
  <c r="Q383" i="40"/>
  <c r="R383" i="40"/>
  <c r="S383" i="40"/>
  <c r="T383" i="40"/>
  <c r="U383" i="40" s="1"/>
  <c r="V383" i="40"/>
  <c r="W383" i="40" s="1"/>
  <c r="X383" i="40"/>
  <c r="Y383" i="40"/>
  <c r="Z383" i="40"/>
  <c r="AA383" i="40"/>
  <c r="AF383" i="40"/>
  <c r="AG383" i="40" s="1"/>
  <c r="AH383" i="40"/>
  <c r="AI383" i="40"/>
  <c r="AJ383" i="40" s="1"/>
  <c r="AM383" i="40"/>
  <c r="AO383" i="40"/>
  <c r="AP383" i="40" s="1"/>
  <c r="L384" i="40"/>
  <c r="M384" i="40"/>
  <c r="N384" i="40"/>
  <c r="O384" i="40"/>
  <c r="P384" i="40"/>
  <c r="Q384" i="40"/>
  <c r="R384" i="40"/>
  <c r="S384" i="40" s="1"/>
  <c r="T384" i="40"/>
  <c r="U384" i="40"/>
  <c r="V384" i="40"/>
  <c r="W384" i="40" s="1"/>
  <c r="X384" i="40"/>
  <c r="Y384" i="40"/>
  <c r="Z384" i="40"/>
  <c r="AA384" i="40" s="1"/>
  <c r="AF384" i="40"/>
  <c r="AG384" i="40"/>
  <c r="AH384" i="40"/>
  <c r="AI384" i="40"/>
  <c r="AJ384" i="40"/>
  <c r="AM384" i="40"/>
  <c r="AO384" i="40"/>
  <c r="AP384" i="40"/>
  <c r="N385" i="40"/>
  <c r="O385" i="40"/>
  <c r="P385" i="40"/>
  <c r="Q385" i="40" s="1"/>
  <c r="R385" i="40"/>
  <c r="S385" i="40"/>
  <c r="T385" i="40"/>
  <c r="U385" i="40"/>
  <c r="X385" i="40"/>
  <c r="Z385" i="40"/>
  <c r="AA385" i="40" s="1"/>
  <c r="AF385" i="40"/>
  <c r="AH385" i="40"/>
  <c r="AI385" i="40"/>
  <c r="AJ385" i="40" s="1"/>
  <c r="AM385" i="40"/>
  <c r="AO385" i="40"/>
  <c r="AP385" i="40"/>
  <c r="N386" i="40"/>
  <c r="P386" i="40"/>
  <c r="Q386" i="40" s="1"/>
  <c r="R386" i="40"/>
  <c r="S386" i="40"/>
  <c r="T386" i="40"/>
  <c r="U386" i="40"/>
  <c r="X386" i="40"/>
  <c r="Y386" i="40"/>
  <c r="Z386" i="40"/>
  <c r="AA386" i="40"/>
  <c r="AF386" i="40"/>
  <c r="AH386" i="40"/>
  <c r="AI386" i="40"/>
  <c r="AJ386" i="40" s="1"/>
  <c r="AM386" i="40"/>
  <c r="AO386" i="40"/>
  <c r="AP386" i="40" s="1"/>
  <c r="N387" i="40"/>
  <c r="L387" i="40" s="1"/>
  <c r="O387" i="40"/>
  <c r="P387" i="40"/>
  <c r="Q387" i="40"/>
  <c r="R387" i="40"/>
  <c r="S387" i="40"/>
  <c r="T387" i="40"/>
  <c r="U387" i="40" s="1"/>
  <c r="X387" i="40"/>
  <c r="Y387" i="40"/>
  <c r="Z387" i="40"/>
  <c r="AA387" i="40"/>
  <c r="AF387" i="40"/>
  <c r="AG387" i="40"/>
  <c r="AH387" i="40"/>
  <c r="AI387" i="40"/>
  <c r="AJ387" i="40" s="1"/>
  <c r="AM387" i="40"/>
  <c r="AO387" i="40"/>
  <c r="AP387" i="40" s="1"/>
  <c r="L388" i="40"/>
  <c r="N388" i="40"/>
  <c r="O388" i="40"/>
  <c r="P388" i="40"/>
  <c r="Q388" i="40"/>
  <c r="R388" i="40"/>
  <c r="S388" i="40" s="1"/>
  <c r="T388" i="40"/>
  <c r="X388" i="40"/>
  <c r="Y388" i="40"/>
  <c r="Z388" i="40"/>
  <c r="AA388" i="40" s="1"/>
  <c r="AF388" i="40"/>
  <c r="AG388" i="40" s="1"/>
  <c r="AH388" i="40"/>
  <c r="AI388" i="40"/>
  <c r="AJ388" i="40"/>
  <c r="AM388" i="40"/>
  <c r="AO388" i="40"/>
  <c r="AP388" i="40"/>
  <c r="N389" i="40"/>
  <c r="O389" i="40"/>
  <c r="P389" i="40"/>
  <c r="Q389" i="40" s="1"/>
  <c r="R389" i="40"/>
  <c r="S389" i="40" s="1"/>
  <c r="T389" i="40"/>
  <c r="U389" i="40"/>
  <c r="X389" i="40"/>
  <c r="Z389" i="40"/>
  <c r="AA389" i="40"/>
  <c r="AF389" i="40"/>
  <c r="AH389" i="40"/>
  <c r="AI389" i="40"/>
  <c r="AJ389" i="40" s="1"/>
  <c r="AM389" i="40"/>
  <c r="AO389" i="40"/>
  <c r="AP389" i="40"/>
  <c r="N390" i="40"/>
  <c r="P390" i="40"/>
  <c r="Q390" i="40"/>
  <c r="R390" i="40"/>
  <c r="S390" i="40"/>
  <c r="T390" i="40"/>
  <c r="U390" i="40"/>
  <c r="X390" i="40"/>
  <c r="Y390" i="40" s="1"/>
  <c r="Z390" i="40"/>
  <c r="AA390" i="40"/>
  <c r="AF390" i="40"/>
  <c r="AG390" i="40" s="1"/>
  <c r="AH390" i="40"/>
  <c r="AI390" i="40"/>
  <c r="AJ390" i="40" s="1"/>
  <c r="AM390" i="40"/>
  <c r="AO390" i="40"/>
  <c r="AP390" i="40"/>
  <c r="N391" i="40"/>
  <c r="L391" i="40" s="1"/>
  <c r="O391" i="40"/>
  <c r="P391" i="40"/>
  <c r="Q391" i="40" s="1"/>
  <c r="R391" i="40"/>
  <c r="S391" i="40"/>
  <c r="T391" i="40"/>
  <c r="U391" i="40" s="1"/>
  <c r="X391" i="40"/>
  <c r="Y391" i="40" s="1"/>
  <c r="Z391" i="40"/>
  <c r="AA391" i="40"/>
  <c r="AF391" i="40"/>
  <c r="AG391" i="40"/>
  <c r="AH391" i="40"/>
  <c r="AI391" i="40"/>
  <c r="AJ391" i="40"/>
  <c r="AM391" i="40"/>
  <c r="AO391" i="40"/>
  <c r="AP391" i="40" s="1"/>
  <c r="N392" i="40"/>
  <c r="O392" i="40" s="1"/>
  <c r="P392" i="40"/>
  <c r="Q392" i="40"/>
  <c r="R392" i="40"/>
  <c r="S392" i="40" s="1"/>
  <c r="T392" i="40"/>
  <c r="U392" i="40" s="1"/>
  <c r="X392" i="40"/>
  <c r="Y392" i="40"/>
  <c r="Z392" i="40"/>
  <c r="AA392" i="40" s="1"/>
  <c r="AF392" i="40"/>
  <c r="AG392" i="40" s="1"/>
  <c r="AH392" i="40"/>
  <c r="AI392" i="40"/>
  <c r="AJ392" i="40"/>
  <c r="AM392" i="40"/>
  <c r="AO392" i="40"/>
  <c r="AP392" i="40" s="1"/>
  <c r="L393" i="40"/>
  <c r="M393" i="40"/>
  <c r="N393" i="40"/>
  <c r="O393" i="40"/>
  <c r="P393" i="40"/>
  <c r="Q393" i="40" s="1"/>
  <c r="R393" i="40"/>
  <c r="S393" i="40"/>
  <c r="T393" i="40"/>
  <c r="U393" i="40"/>
  <c r="X393" i="40"/>
  <c r="Y393" i="40" s="1"/>
  <c r="Z393" i="40"/>
  <c r="AA393" i="40"/>
  <c r="AF393" i="40"/>
  <c r="AG393" i="40"/>
  <c r="AH393" i="40"/>
  <c r="AI393" i="40"/>
  <c r="AJ393" i="40"/>
  <c r="AM393" i="40"/>
  <c r="AO393" i="40"/>
  <c r="AP393" i="40" s="1"/>
  <c r="N394" i="40"/>
  <c r="O394" i="40"/>
  <c r="P394" i="40"/>
  <c r="Q394" i="40"/>
  <c r="R394" i="40"/>
  <c r="S394" i="40"/>
  <c r="T394" i="40"/>
  <c r="U394" i="40"/>
  <c r="X394" i="40"/>
  <c r="Y394" i="40" s="1"/>
  <c r="Z394" i="40"/>
  <c r="AA394" i="40"/>
  <c r="AF394" i="40"/>
  <c r="AH394" i="40"/>
  <c r="AI394" i="40"/>
  <c r="AJ394" i="40" s="1"/>
  <c r="AM394" i="40"/>
  <c r="AO394" i="40"/>
  <c r="AP394" i="40"/>
  <c r="N395" i="40"/>
  <c r="O395" i="40"/>
  <c r="P395" i="40"/>
  <c r="Q395" i="40"/>
  <c r="R395" i="40"/>
  <c r="S395" i="40"/>
  <c r="T395" i="40"/>
  <c r="U395" i="40"/>
  <c r="X395" i="40"/>
  <c r="Z395" i="40"/>
  <c r="AA395" i="40"/>
  <c r="AF395" i="40"/>
  <c r="AG395" i="40" s="1"/>
  <c r="AH395" i="40"/>
  <c r="AI395" i="40"/>
  <c r="AJ395" i="40"/>
  <c r="AM395" i="40"/>
  <c r="AO395" i="40"/>
  <c r="AP395" i="40" s="1"/>
  <c r="L396" i="40"/>
  <c r="M396" i="40" s="1"/>
  <c r="N396" i="40"/>
  <c r="O396" i="40"/>
  <c r="P396" i="40"/>
  <c r="Q396" i="40"/>
  <c r="R396" i="40"/>
  <c r="S396" i="40"/>
  <c r="T396" i="40"/>
  <c r="U396" i="40" s="1"/>
  <c r="X396" i="40"/>
  <c r="Y396" i="40"/>
  <c r="Z396" i="40"/>
  <c r="AA396" i="40"/>
  <c r="AF396" i="40"/>
  <c r="AG396" i="40" s="1"/>
  <c r="AH396" i="40"/>
  <c r="AI396" i="40"/>
  <c r="AJ396" i="40"/>
  <c r="AM396" i="40"/>
  <c r="AO396" i="40"/>
  <c r="AP396" i="40" s="1"/>
  <c r="N397" i="40"/>
  <c r="O397" i="40"/>
  <c r="P397" i="40"/>
  <c r="Q397" i="40" s="1"/>
  <c r="R397" i="40"/>
  <c r="S397" i="40"/>
  <c r="T397" i="40"/>
  <c r="U397" i="40"/>
  <c r="X397" i="40"/>
  <c r="L397" i="40" s="1"/>
  <c r="Y397" i="40"/>
  <c r="Z397" i="40"/>
  <c r="AA397" i="40"/>
  <c r="AF397" i="40"/>
  <c r="AG397" i="40" s="1"/>
  <c r="AH397" i="40"/>
  <c r="AI397" i="40"/>
  <c r="AJ397" i="40"/>
  <c r="AM397" i="40"/>
  <c r="AO397" i="40"/>
  <c r="AP397" i="40" s="1"/>
  <c r="N398" i="40"/>
  <c r="P398" i="40"/>
  <c r="Q398" i="40" s="1"/>
  <c r="R398" i="40"/>
  <c r="S398" i="40"/>
  <c r="T398" i="40"/>
  <c r="U398" i="40"/>
  <c r="X398" i="40"/>
  <c r="Y398" i="40" s="1"/>
  <c r="Z398" i="40"/>
  <c r="AA398" i="40"/>
  <c r="AF398" i="40"/>
  <c r="AH398" i="40"/>
  <c r="AI398" i="40"/>
  <c r="AJ398" i="40" s="1"/>
  <c r="AM398" i="40"/>
  <c r="AO398" i="40"/>
  <c r="AP398" i="40"/>
  <c r="N399" i="40"/>
  <c r="P399" i="40"/>
  <c r="Q399" i="40"/>
  <c r="R399" i="40"/>
  <c r="S399" i="40"/>
  <c r="T399" i="40"/>
  <c r="U399" i="40"/>
  <c r="X399" i="40"/>
  <c r="Y399" i="40"/>
  <c r="Z399" i="40"/>
  <c r="AA399" i="40"/>
  <c r="AF399" i="40"/>
  <c r="AG399" i="40"/>
  <c r="AH399" i="40"/>
  <c r="AI399" i="40"/>
  <c r="AJ399" i="40"/>
  <c r="AM399" i="40"/>
  <c r="AO399" i="40"/>
  <c r="AP399" i="40" s="1"/>
  <c r="L400" i="40"/>
  <c r="N400" i="40"/>
  <c r="O400" i="40"/>
  <c r="P400" i="40"/>
  <c r="Q400" i="40"/>
  <c r="R400" i="40"/>
  <c r="S400" i="40"/>
  <c r="T400" i="40"/>
  <c r="U400" i="40" s="1"/>
  <c r="X400" i="40"/>
  <c r="Y400" i="40"/>
  <c r="Z400" i="40"/>
  <c r="AA400" i="40" s="1"/>
  <c r="AF400" i="40"/>
  <c r="AG400" i="40"/>
  <c r="AH400" i="40"/>
  <c r="AI400" i="40"/>
  <c r="AJ400" i="40"/>
  <c r="AM400" i="40"/>
  <c r="AO400" i="40"/>
  <c r="AP400" i="40"/>
  <c r="N401" i="40"/>
  <c r="O401" i="40"/>
  <c r="P401" i="40"/>
  <c r="Q401" i="40"/>
  <c r="R401" i="40"/>
  <c r="S401" i="40" s="1"/>
  <c r="T401" i="40"/>
  <c r="U401" i="40"/>
  <c r="X401" i="40"/>
  <c r="Z401" i="40"/>
  <c r="AA401" i="40" s="1"/>
  <c r="AF401" i="40"/>
  <c r="AH401" i="40"/>
  <c r="AI401" i="40"/>
  <c r="AJ401" i="40"/>
  <c r="AM401" i="40"/>
  <c r="AO401" i="40"/>
  <c r="AP401" i="40" s="1"/>
  <c r="N402" i="40"/>
  <c r="O402" i="40"/>
  <c r="P402" i="40"/>
  <c r="Q402" i="40" s="1"/>
  <c r="R402" i="40"/>
  <c r="S402" i="40"/>
  <c r="T402" i="40"/>
  <c r="U402" i="40"/>
  <c r="X402" i="40"/>
  <c r="Y402" i="40" s="1"/>
  <c r="Z402" i="40"/>
  <c r="AA402" i="40"/>
  <c r="AF402" i="40"/>
  <c r="AH402" i="40"/>
  <c r="AI402" i="40"/>
  <c r="AJ402" i="40" s="1"/>
  <c r="AM402" i="40"/>
  <c r="AO402" i="40"/>
  <c r="AP402" i="40"/>
  <c r="N403" i="40"/>
  <c r="P403" i="40"/>
  <c r="Q403" i="40"/>
  <c r="R403" i="40"/>
  <c r="S403" i="40"/>
  <c r="T403" i="40"/>
  <c r="U403" i="40"/>
  <c r="X403" i="40"/>
  <c r="Y403" i="40"/>
  <c r="Z403" i="40"/>
  <c r="AA403" i="40"/>
  <c r="AF403" i="40"/>
  <c r="AG403" i="40"/>
  <c r="AH403" i="40"/>
  <c r="AI403" i="40"/>
  <c r="AJ403" i="40"/>
  <c r="AM403" i="40"/>
  <c r="AO403" i="40"/>
  <c r="AP403" i="40" s="1"/>
  <c r="L404" i="40"/>
  <c r="N404" i="40"/>
  <c r="O404" i="40"/>
  <c r="P404" i="40"/>
  <c r="Q404" i="40"/>
  <c r="R404" i="40"/>
  <c r="S404" i="40"/>
  <c r="T404" i="40"/>
  <c r="U404" i="40" s="1"/>
  <c r="X404" i="40"/>
  <c r="Y404" i="40"/>
  <c r="Z404" i="40"/>
  <c r="AA404" i="40"/>
  <c r="AF404" i="40"/>
  <c r="AG404" i="40" s="1"/>
  <c r="AH404" i="40"/>
  <c r="AI404" i="40"/>
  <c r="AJ404" i="40" s="1"/>
  <c r="AM404" i="40"/>
  <c r="AO404" i="40"/>
  <c r="AP404" i="40"/>
  <c r="N405" i="40"/>
  <c r="O405" i="40"/>
  <c r="P405" i="40"/>
  <c r="Q405" i="40" s="1"/>
  <c r="R405" i="40"/>
  <c r="S405" i="40" s="1"/>
  <c r="T405" i="40"/>
  <c r="U405" i="40"/>
  <c r="X405" i="40"/>
  <c r="L405" i="40" s="1"/>
  <c r="V405" i="40" s="1"/>
  <c r="W405" i="40" s="1"/>
  <c r="Y405" i="40"/>
  <c r="Z405" i="40"/>
  <c r="AA405" i="40" s="1"/>
  <c r="AF405" i="40"/>
  <c r="AG405" i="40" s="1"/>
  <c r="AH405" i="40"/>
  <c r="AI405" i="40"/>
  <c r="AJ405" i="40"/>
  <c r="AM405" i="40"/>
  <c r="AO405" i="40"/>
  <c r="AP405" i="40"/>
  <c r="N406" i="40"/>
  <c r="O406" i="40"/>
  <c r="P406" i="40"/>
  <c r="Q406" i="40" s="1"/>
  <c r="R406" i="40"/>
  <c r="S406" i="40"/>
  <c r="T406" i="40"/>
  <c r="U406" i="40"/>
  <c r="X406" i="40"/>
  <c r="Y406" i="40" s="1"/>
  <c r="Z406" i="40"/>
  <c r="AA406" i="40"/>
  <c r="AF406" i="40"/>
  <c r="AH406" i="40"/>
  <c r="AI406" i="40"/>
  <c r="AJ406" i="40" s="1"/>
  <c r="AM406" i="40"/>
  <c r="AO406" i="40"/>
  <c r="AP406" i="40"/>
  <c r="N407" i="40"/>
  <c r="O407" i="40" s="1"/>
  <c r="P407" i="40"/>
  <c r="Q407" i="40"/>
  <c r="R407" i="40"/>
  <c r="S407" i="40"/>
  <c r="T407" i="40"/>
  <c r="U407" i="40" s="1"/>
  <c r="X407" i="40"/>
  <c r="Y407" i="40"/>
  <c r="Z407" i="40"/>
  <c r="AA407" i="40"/>
  <c r="AF407" i="40"/>
  <c r="AG407" i="40" s="1"/>
  <c r="AH407" i="40"/>
  <c r="AI407" i="40"/>
  <c r="AJ407" i="40"/>
  <c r="AM407" i="40"/>
  <c r="AO407" i="40"/>
  <c r="AP407" i="40" s="1"/>
  <c r="L408" i="40"/>
  <c r="N408" i="40"/>
  <c r="O408" i="40"/>
  <c r="P408" i="40"/>
  <c r="Q408" i="40"/>
  <c r="R408" i="40"/>
  <c r="S408" i="40"/>
  <c r="T408" i="40"/>
  <c r="X408" i="40"/>
  <c r="Y408" i="40"/>
  <c r="Z408" i="40"/>
  <c r="AA408" i="40" s="1"/>
  <c r="AF408" i="40"/>
  <c r="AG408" i="40"/>
  <c r="AH408" i="40"/>
  <c r="AI408" i="40"/>
  <c r="AJ408" i="40"/>
  <c r="AM408" i="40"/>
  <c r="AO408" i="40"/>
  <c r="AP408" i="40"/>
  <c r="N409" i="40"/>
  <c r="O409" i="40"/>
  <c r="P409" i="40"/>
  <c r="Q409" i="40" s="1"/>
  <c r="R409" i="40"/>
  <c r="S409" i="40" s="1"/>
  <c r="T409" i="40"/>
  <c r="U409" i="40"/>
  <c r="X409" i="40"/>
  <c r="L409" i="40" s="1"/>
  <c r="V409" i="40" s="1"/>
  <c r="W409" i="40" s="1"/>
  <c r="Z409" i="40"/>
  <c r="AA409" i="40" s="1"/>
  <c r="AF409" i="40"/>
  <c r="AG409" i="40" s="1"/>
  <c r="AH409" i="40"/>
  <c r="AI409" i="40"/>
  <c r="AJ409" i="40"/>
  <c r="AM409" i="40"/>
  <c r="AO409" i="40"/>
  <c r="AP409" i="40"/>
  <c r="N410" i="40"/>
  <c r="O410" i="40"/>
  <c r="P410" i="40"/>
  <c r="Q410" i="40" s="1"/>
  <c r="R410" i="40"/>
  <c r="S410" i="40"/>
  <c r="T410" i="40"/>
  <c r="U410" i="40"/>
  <c r="X410" i="40"/>
  <c r="Y410" i="40" s="1"/>
  <c r="Z410" i="40"/>
  <c r="AA410" i="40"/>
  <c r="AF410" i="40"/>
  <c r="AH410" i="40"/>
  <c r="AI410" i="40"/>
  <c r="AJ410" i="40" s="1"/>
  <c r="AM410" i="40"/>
  <c r="AO410" i="40"/>
  <c r="AP410" i="40"/>
  <c r="L411" i="40"/>
  <c r="N411" i="40"/>
  <c r="O411" i="40" s="1"/>
  <c r="P411" i="40"/>
  <c r="Q411" i="40"/>
  <c r="R411" i="40"/>
  <c r="S411" i="40"/>
  <c r="T411" i="40"/>
  <c r="U411" i="40"/>
  <c r="X411" i="40"/>
  <c r="Y411" i="40"/>
  <c r="Z411" i="40"/>
  <c r="AA411" i="40"/>
  <c r="AF411" i="40"/>
  <c r="AG411" i="40" s="1"/>
  <c r="AH411" i="40"/>
  <c r="AI411" i="40"/>
  <c r="AJ411" i="40"/>
  <c r="AM411" i="40"/>
  <c r="AO411" i="40"/>
  <c r="AP411" i="40" s="1"/>
  <c r="L412" i="40"/>
  <c r="N412" i="40"/>
  <c r="O412" i="40"/>
  <c r="P412" i="40"/>
  <c r="Q412" i="40"/>
  <c r="R412" i="40"/>
  <c r="S412" i="40"/>
  <c r="T412" i="40"/>
  <c r="U412" i="40" s="1"/>
  <c r="X412" i="40"/>
  <c r="Y412" i="40"/>
  <c r="Z412" i="40"/>
  <c r="AA412" i="40"/>
  <c r="AF412" i="40"/>
  <c r="AG412" i="40" s="1"/>
  <c r="AH412" i="40"/>
  <c r="AI412" i="40"/>
  <c r="AJ412" i="40"/>
  <c r="AM412" i="40"/>
  <c r="AO412" i="40"/>
  <c r="AP412" i="40"/>
  <c r="N413" i="40"/>
  <c r="O413" i="40"/>
  <c r="P413" i="40"/>
  <c r="R413" i="40"/>
  <c r="S413" i="40" s="1"/>
  <c r="T413" i="40"/>
  <c r="U413" i="40"/>
  <c r="X413" i="40"/>
  <c r="L413" i="40" s="1"/>
  <c r="V413" i="40" s="1"/>
  <c r="W413" i="40" s="1"/>
  <c r="Y413" i="40"/>
  <c r="Z413" i="40"/>
  <c r="AA413" i="40" s="1"/>
  <c r="AF413" i="40"/>
  <c r="AG413" i="40" s="1"/>
  <c r="AH413" i="40"/>
  <c r="AI413" i="40"/>
  <c r="AJ413" i="40"/>
  <c r="AM413" i="40"/>
  <c r="AO413" i="40"/>
  <c r="AP413" i="40"/>
  <c r="N414" i="40"/>
  <c r="P414" i="40"/>
  <c r="Q414" i="40" s="1"/>
  <c r="R414" i="40"/>
  <c r="S414" i="40"/>
  <c r="T414" i="40"/>
  <c r="U414" i="40"/>
  <c r="X414" i="40"/>
  <c r="Y414" i="40" s="1"/>
  <c r="Z414" i="40"/>
  <c r="AA414" i="40"/>
  <c r="AF414" i="40"/>
  <c r="AH414" i="40"/>
  <c r="AI414" i="40"/>
  <c r="AJ414" i="40" s="1"/>
  <c r="AM414" i="40"/>
  <c r="AO414" i="40"/>
  <c r="AP414" i="40"/>
  <c r="N415" i="40"/>
  <c r="O415" i="40" s="1"/>
  <c r="P415" i="40"/>
  <c r="Q415" i="40"/>
  <c r="R415" i="40"/>
  <c r="S415" i="40"/>
  <c r="T415" i="40"/>
  <c r="U415" i="40" s="1"/>
  <c r="X415" i="40"/>
  <c r="Y415" i="40"/>
  <c r="Z415" i="40"/>
  <c r="AA415" i="40"/>
  <c r="AF415" i="40"/>
  <c r="AG415" i="40"/>
  <c r="AH415" i="40"/>
  <c r="AI415" i="40"/>
  <c r="AJ415" i="40"/>
  <c r="AM415" i="40"/>
  <c r="AO415" i="40"/>
  <c r="AP415" i="40" s="1"/>
  <c r="L416" i="40"/>
  <c r="N416" i="40"/>
  <c r="O416" i="40"/>
  <c r="P416" i="40"/>
  <c r="Q416" i="40"/>
  <c r="R416" i="40"/>
  <c r="S416" i="40" s="1"/>
  <c r="T416" i="40"/>
  <c r="U416" i="40" s="1"/>
  <c r="X416" i="40"/>
  <c r="Y416" i="40"/>
  <c r="Z416" i="40"/>
  <c r="AA416" i="40" s="1"/>
  <c r="AF416" i="40"/>
  <c r="AG416" i="40" s="1"/>
  <c r="AH416" i="40"/>
  <c r="AI416" i="40"/>
  <c r="AJ416" i="40"/>
  <c r="AM416" i="40"/>
  <c r="AO416" i="40"/>
  <c r="AP416" i="40"/>
  <c r="N417" i="40"/>
  <c r="O417" i="40"/>
  <c r="P417" i="40"/>
  <c r="Q417" i="40"/>
  <c r="R417" i="40"/>
  <c r="S417" i="40" s="1"/>
  <c r="T417" i="40"/>
  <c r="U417" i="40"/>
  <c r="X417" i="40"/>
  <c r="Z417" i="40"/>
  <c r="AA417" i="40" s="1"/>
  <c r="AF417" i="40"/>
  <c r="AH417" i="40"/>
  <c r="AI417" i="40"/>
  <c r="AJ417" i="40"/>
  <c r="AM417" i="40"/>
  <c r="AO417" i="40"/>
  <c r="AP417" i="40" s="1"/>
  <c r="N418" i="40"/>
  <c r="O418" i="40"/>
  <c r="P418" i="40"/>
  <c r="Q418" i="40" s="1"/>
  <c r="R418" i="40"/>
  <c r="S418" i="40"/>
  <c r="T418" i="40"/>
  <c r="U418" i="40"/>
  <c r="X418" i="40"/>
  <c r="Y418" i="40" s="1"/>
  <c r="Z418" i="40"/>
  <c r="AA418" i="40"/>
  <c r="AF418" i="40"/>
  <c r="AH418" i="40"/>
  <c r="AI418" i="40"/>
  <c r="AJ418" i="40" s="1"/>
  <c r="AM418" i="40"/>
  <c r="AO418" i="40"/>
  <c r="AP418" i="40"/>
  <c r="N419" i="40"/>
  <c r="P419" i="40"/>
  <c r="Q419" i="40"/>
  <c r="R419" i="40"/>
  <c r="S419" i="40"/>
  <c r="T419" i="40"/>
  <c r="U419" i="40"/>
  <c r="X419" i="40"/>
  <c r="Y419" i="40"/>
  <c r="Z419" i="40"/>
  <c r="AA419" i="40"/>
  <c r="AF419" i="40"/>
  <c r="AG419" i="40" s="1"/>
  <c r="AH419" i="40"/>
  <c r="AI419" i="40"/>
  <c r="AJ419" i="40"/>
  <c r="AM419" i="40"/>
  <c r="AO419" i="40"/>
  <c r="AP419" i="40" s="1"/>
  <c r="L420" i="40"/>
  <c r="N420" i="40"/>
  <c r="O420" i="40"/>
  <c r="P420" i="40"/>
  <c r="Q420" i="40"/>
  <c r="R420" i="40"/>
  <c r="S420" i="40"/>
  <c r="T420" i="40"/>
  <c r="U420" i="40" s="1"/>
  <c r="X420" i="40"/>
  <c r="Y420" i="40"/>
  <c r="Z420" i="40"/>
  <c r="AA420" i="40"/>
  <c r="AF420" i="40"/>
  <c r="AG420" i="40" s="1"/>
  <c r="AH420" i="40"/>
  <c r="AI420" i="40"/>
  <c r="AJ420" i="40" s="1"/>
  <c r="AM420" i="40"/>
  <c r="AO420" i="40"/>
  <c r="AP420" i="40"/>
  <c r="N421" i="40"/>
  <c r="O421" i="40"/>
  <c r="P421" i="40"/>
  <c r="Q421" i="40"/>
  <c r="R421" i="40"/>
  <c r="T421" i="40"/>
  <c r="U421" i="40"/>
  <c r="X421" i="40"/>
  <c r="L421" i="40" s="1"/>
  <c r="V421" i="40" s="1"/>
  <c r="W421" i="40" s="1"/>
  <c r="Y421" i="40"/>
  <c r="Z421" i="40"/>
  <c r="AA421" i="40" s="1"/>
  <c r="AF421" i="40"/>
  <c r="AG421" i="40" s="1"/>
  <c r="AH421" i="40"/>
  <c r="AI421" i="40"/>
  <c r="AJ421" i="40"/>
  <c r="AM421" i="40"/>
  <c r="AO421" i="40"/>
  <c r="AP421" i="40"/>
  <c r="N422" i="40"/>
  <c r="L422" i="40" s="1"/>
  <c r="P422" i="40"/>
  <c r="Q422" i="40" s="1"/>
  <c r="R422" i="40"/>
  <c r="S422" i="40"/>
  <c r="T422" i="40"/>
  <c r="U422" i="40"/>
  <c r="X422" i="40"/>
  <c r="Y422" i="40" s="1"/>
  <c r="Z422" i="40"/>
  <c r="AA422" i="40"/>
  <c r="AF422" i="40"/>
  <c r="AH422" i="40"/>
  <c r="AI422" i="40"/>
  <c r="AJ422" i="40" s="1"/>
  <c r="AM422" i="40"/>
  <c r="AO422" i="40"/>
  <c r="AP422" i="40"/>
  <c r="L423" i="40"/>
  <c r="M423" i="40"/>
  <c r="N423" i="40"/>
  <c r="O423" i="40" s="1"/>
  <c r="P423" i="40"/>
  <c r="Q423" i="40"/>
  <c r="R423" i="40"/>
  <c r="S423" i="40"/>
  <c r="T423" i="40"/>
  <c r="V423" i="40"/>
  <c r="W423" i="40" s="1"/>
  <c r="X423" i="40"/>
  <c r="Y423" i="40"/>
  <c r="Z423" i="40"/>
  <c r="AA423" i="40"/>
  <c r="AF423" i="40"/>
  <c r="AG423" i="40" s="1"/>
  <c r="AH423" i="40"/>
  <c r="AI423" i="40"/>
  <c r="AJ423" i="40"/>
  <c r="AM423" i="40"/>
  <c r="AO423" i="40"/>
  <c r="AP423" i="40" s="1"/>
  <c r="L424" i="40"/>
  <c r="N424" i="40"/>
  <c r="O424" i="40"/>
  <c r="P424" i="40"/>
  <c r="Q424" i="40"/>
  <c r="R424" i="40"/>
  <c r="S424" i="40"/>
  <c r="T424" i="40"/>
  <c r="U424" i="40" s="1"/>
  <c r="X424" i="40"/>
  <c r="Y424" i="40"/>
  <c r="Z424" i="40"/>
  <c r="AA424" i="40"/>
  <c r="AF424" i="40"/>
  <c r="AG424" i="40" s="1"/>
  <c r="AH424" i="40"/>
  <c r="AI424" i="40"/>
  <c r="AJ424" i="40" s="1"/>
  <c r="AM424" i="40"/>
  <c r="AO424" i="40"/>
  <c r="AP424" i="40"/>
  <c r="N425" i="40"/>
  <c r="O425" i="40"/>
  <c r="P425" i="40"/>
  <c r="Q425" i="40" s="1"/>
  <c r="R425" i="40"/>
  <c r="S425" i="40" s="1"/>
  <c r="T425" i="40"/>
  <c r="U425" i="40"/>
  <c r="X425" i="40"/>
  <c r="Z425" i="40"/>
  <c r="AA425" i="40" s="1"/>
  <c r="AF425" i="40"/>
  <c r="AG425" i="40" s="1"/>
  <c r="AH425" i="40"/>
  <c r="AI425" i="40"/>
  <c r="AJ425" i="40"/>
  <c r="AM425" i="40"/>
  <c r="AO425" i="40"/>
  <c r="AP425" i="40"/>
  <c r="N426" i="40"/>
  <c r="O426" i="40"/>
  <c r="P426" i="40"/>
  <c r="Q426" i="40" s="1"/>
  <c r="R426" i="40"/>
  <c r="S426" i="40"/>
  <c r="T426" i="40"/>
  <c r="U426" i="40"/>
  <c r="X426" i="40"/>
  <c r="Y426" i="40" s="1"/>
  <c r="Z426" i="40"/>
  <c r="AA426" i="40"/>
  <c r="AF426" i="40"/>
  <c r="AH426" i="40"/>
  <c r="AI426" i="40"/>
  <c r="AJ426" i="40" s="1"/>
  <c r="AM426" i="40"/>
  <c r="AO426" i="40"/>
  <c r="AP426" i="40"/>
  <c r="N427" i="40"/>
  <c r="O427" i="40" s="1"/>
  <c r="P427" i="40"/>
  <c r="Q427" i="40"/>
  <c r="R427" i="40"/>
  <c r="S427" i="40"/>
  <c r="T427" i="40"/>
  <c r="U427" i="40" s="1"/>
  <c r="X427" i="40"/>
  <c r="Y427" i="40"/>
  <c r="Z427" i="40"/>
  <c r="AA427" i="40"/>
  <c r="AF427" i="40"/>
  <c r="AG427" i="40" s="1"/>
  <c r="AH427" i="40"/>
  <c r="AI427" i="40"/>
  <c r="AJ427" i="40"/>
  <c r="AM427" i="40"/>
  <c r="AO427" i="40"/>
  <c r="AP427" i="40" s="1"/>
  <c r="L428" i="40"/>
  <c r="N428" i="40"/>
  <c r="O428" i="40"/>
  <c r="P428" i="40"/>
  <c r="Q428" i="40"/>
  <c r="R428" i="40"/>
  <c r="S428" i="40"/>
  <c r="T428" i="40"/>
  <c r="U428" i="40" s="1"/>
  <c r="X428" i="40"/>
  <c r="Y428" i="40"/>
  <c r="Z428" i="40"/>
  <c r="AA428" i="40"/>
  <c r="AF428" i="40"/>
  <c r="AG428" i="40" s="1"/>
  <c r="AH428" i="40"/>
  <c r="AI428" i="40"/>
  <c r="AJ428" i="40" s="1"/>
  <c r="AM428" i="40"/>
  <c r="AO428" i="40"/>
  <c r="AP428" i="40"/>
  <c r="N429" i="40"/>
  <c r="O429" i="40"/>
  <c r="P429" i="40"/>
  <c r="Q429" i="40" s="1"/>
  <c r="R429" i="40"/>
  <c r="S429" i="40" s="1"/>
  <c r="T429" i="40"/>
  <c r="U429" i="40"/>
  <c r="X429" i="40"/>
  <c r="L429" i="40" s="1"/>
  <c r="V429" i="40" s="1"/>
  <c r="W429" i="40" s="1"/>
  <c r="Z429" i="40"/>
  <c r="AA429" i="40" s="1"/>
  <c r="AF429" i="40"/>
  <c r="AG429" i="40"/>
  <c r="AH429" i="40"/>
  <c r="AI429" i="40"/>
  <c r="AJ429" i="40"/>
  <c r="AM429" i="40"/>
  <c r="AO429" i="40"/>
  <c r="AP429" i="40"/>
  <c r="N430" i="40"/>
  <c r="O430" i="40"/>
  <c r="P430" i="40"/>
  <c r="Q430" i="40" s="1"/>
  <c r="R430" i="40"/>
  <c r="S430" i="40"/>
  <c r="T430" i="40"/>
  <c r="U430" i="40"/>
  <c r="X430" i="40"/>
  <c r="Y430" i="40" s="1"/>
  <c r="Z430" i="40"/>
  <c r="AA430" i="40"/>
  <c r="AF430" i="40"/>
  <c r="AH430" i="40"/>
  <c r="AI430" i="40"/>
  <c r="AJ430" i="40" s="1"/>
  <c r="AM430" i="40"/>
  <c r="AO430" i="40"/>
  <c r="AP430" i="40"/>
  <c r="N431" i="40"/>
  <c r="P431" i="40"/>
  <c r="Q431" i="40"/>
  <c r="R431" i="40"/>
  <c r="S431" i="40"/>
  <c r="T431" i="40"/>
  <c r="U431" i="40" s="1"/>
  <c r="X431" i="40"/>
  <c r="Y431" i="40"/>
  <c r="Z431" i="40"/>
  <c r="AA431" i="40"/>
  <c r="AF431" i="40"/>
  <c r="AG431" i="40"/>
  <c r="AH431" i="40"/>
  <c r="AI431" i="40"/>
  <c r="AJ431" i="40"/>
  <c r="AM431" i="40"/>
  <c r="AO431" i="40"/>
  <c r="AP431" i="40" s="1"/>
  <c r="L432" i="40"/>
  <c r="N432" i="40"/>
  <c r="O432" i="40"/>
  <c r="P432" i="40"/>
  <c r="Q432" i="40"/>
  <c r="R432" i="40"/>
  <c r="S432" i="40" s="1"/>
  <c r="T432" i="40"/>
  <c r="U432" i="40" s="1"/>
  <c r="X432" i="40"/>
  <c r="Y432" i="40"/>
  <c r="Z432" i="40"/>
  <c r="AA432" i="40"/>
  <c r="AF432" i="40"/>
  <c r="AG432" i="40" s="1"/>
  <c r="AH432" i="40"/>
  <c r="AI432" i="40"/>
  <c r="AJ432" i="40" s="1"/>
  <c r="AM432" i="40"/>
  <c r="AO432" i="40"/>
  <c r="AP432" i="40" s="1"/>
  <c r="N433" i="40"/>
  <c r="O433" i="40"/>
  <c r="P433" i="40"/>
  <c r="Q433" i="40"/>
  <c r="R433" i="40"/>
  <c r="S433" i="40" s="1"/>
  <c r="T433" i="40"/>
  <c r="U433" i="40"/>
  <c r="X433" i="40"/>
  <c r="Z433" i="40"/>
  <c r="AA433" i="40" s="1"/>
  <c r="AF433" i="40"/>
  <c r="AG433" i="40"/>
  <c r="AH433" i="40"/>
  <c r="AI433" i="40"/>
  <c r="AJ433" i="40"/>
  <c r="AM433" i="40"/>
  <c r="AO433" i="40"/>
  <c r="AP433" i="40"/>
  <c r="N434" i="40"/>
  <c r="O434" i="40"/>
  <c r="P434" i="40"/>
  <c r="Q434" i="40" s="1"/>
  <c r="R434" i="40"/>
  <c r="S434" i="40"/>
  <c r="T434" i="40"/>
  <c r="U434" i="40"/>
  <c r="X434" i="40"/>
  <c r="Y434" i="40" s="1"/>
  <c r="Z434" i="40"/>
  <c r="AA434" i="40"/>
  <c r="AF434" i="40"/>
  <c r="AH434" i="40"/>
  <c r="AI434" i="40"/>
  <c r="AJ434" i="40" s="1"/>
  <c r="AM434" i="40"/>
  <c r="AO434" i="40"/>
  <c r="AP434" i="40"/>
  <c r="L435" i="40"/>
  <c r="M435" i="40" s="1"/>
  <c r="N435" i="40"/>
  <c r="O435" i="40" s="1"/>
  <c r="P435" i="40"/>
  <c r="Q435" i="40"/>
  <c r="R435" i="40"/>
  <c r="S435" i="40"/>
  <c r="T435" i="40"/>
  <c r="U435" i="40"/>
  <c r="X435" i="40"/>
  <c r="Y435" i="40"/>
  <c r="Z435" i="40"/>
  <c r="AA435" i="40"/>
  <c r="AF435" i="40"/>
  <c r="AG435" i="40"/>
  <c r="AH435" i="40"/>
  <c r="AI435" i="40"/>
  <c r="AJ435" i="40"/>
  <c r="AM435" i="40"/>
  <c r="AO435" i="40"/>
  <c r="AP435" i="40" s="1"/>
  <c r="L436" i="40"/>
  <c r="N436" i="40"/>
  <c r="O436" i="40"/>
  <c r="P436" i="40"/>
  <c r="Q436" i="40"/>
  <c r="R436" i="40"/>
  <c r="S436" i="40" s="1"/>
  <c r="T436" i="40"/>
  <c r="U436" i="40" s="1"/>
  <c r="V436" i="40"/>
  <c r="W436" i="40" s="1"/>
  <c r="X436" i="40"/>
  <c r="Y436" i="40"/>
  <c r="Z436" i="40"/>
  <c r="AA436" i="40"/>
  <c r="AF436" i="40"/>
  <c r="AG436" i="40" s="1"/>
  <c r="AH436" i="40"/>
  <c r="AI436" i="40"/>
  <c r="AJ436" i="40"/>
  <c r="AM436" i="40"/>
  <c r="AO436" i="40"/>
  <c r="AP436" i="40" s="1"/>
  <c r="L437" i="40"/>
  <c r="V437" i="40" s="1"/>
  <c r="M437" i="40"/>
  <c r="N437" i="40"/>
  <c r="O437" i="40"/>
  <c r="P437" i="40"/>
  <c r="Q437" i="40" s="1"/>
  <c r="R437" i="40"/>
  <c r="T437" i="40"/>
  <c r="U437" i="40" s="1"/>
  <c r="W437" i="40"/>
  <c r="X437" i="40"/>
  <c r="Y437" i="40"/>
  <c r="Z437" i="40"/>
  <c r="AA437" i="40" s="1"/>
  <c r="AF437" i="40"/>
  <c r="AG437" i="40" s="1"/>
  <c r="AH437" i="40"/>
  <c r="AI437" i="40"/>
  <c r="AJ437" i="40"/>
  <c r="AM437" i="40"/>
  <c r="AO437" i="40"/>
  <c r="AP437" i="40"/>
  <c r="N438" i="40"/>
  <c r="O438" i="40"/>
  <c r="P438" i="40"/>
  <c r="Q438" i="40" s="1"/>
  <c r="R438" i="40"/>
  <c r="S438" i="40"/>
  <c r="T438" i="40"/>
  <c r="U438" i="40"/>
  <c r="X438" i="40"/>
  <c r="Y438" i="40" s="1"/>
  <c r="Z438" i="40"/>
  <c r="AA438" i="40" s="1"/>
  <c r="AF438" i="40"/>
  <c r="AH438" i="40"/>
  <c r="AI438" i="40"/>
  <c r="AJ438" i="40" s="1"/>
  <c r="AM438" i="40"/>
  <c r="AO438" i="40"/>
  <c r="AP438" i="40"/>
  <c r="L439" i="40"/>
  <c r="N439" i="40"/>
  <c r="O439" i="40" s="1"/>
  <c r="P439" i="40"/>
  <c r="Q439" i="40"/>
  <c r="R439" i="40"/>
  <c r="S439" i="40"/>
  <c r="T439" i="40"/>
  <c r="U439" i="40"/>
  <c r="X439" i="40"/>
  <c r="Y439" i="40" s="1"/>
  <c r="Z439" i="40"/>
  <c r="AA439" i="40"/>
  <c r="AF439" i="40"/>
  <c r="AG439" i="40" s="1"/>
  <c r="AH439" i="40"/>
  <c r="AI439" i="40"/>
  <c r="AJ439" i="40" s="1"/>
  <c r="AM439" i="40"/>
  <c r="AO439" i="40"/>
  <c r="AP439" i="40" s="1"/>
  <c r="N440" i="40"/>
  <c r="L440" i="40" s="1"/>
  <c r="P440" i="40"/>
  <c r="Q440" i="40"/>
  <c r="R440" i="40"/>
  <c r="S440" i="40"/>
  <c r="T440" i="40"/>
  <c r="U440" i="40" s="1"/>
  <c r="X440" i="40"/>
  <c r="Y440" i="40"/>
  <c r="Z440" i="40"/>
  <c r="AA440" i="40" s="1"/>
  <c r="AF440" i="40"/>
  <c r="AG440" i="40" s="1"/>
  <c r="AH440" i="40"/>
  <c r="AI440" i="40"/>
  <c r="AJ440" i="40" s="1"/>
  <c r="AM440" i="40"/>
  <c r="AO440" i="40"/>
  <c r="AP440" i="40"/>
  <c r="N441" i="40"/>
  <c r="O441" i="40"/>
  <c r="P441" i="40"/>
  <c r="Q441" i="40"/>
  <c r="R441" i="40"/>
  <c r="S441" i="40" s="1"/>
  <c r="T441" i="40"/>
  <c r="U441" i="40"/>
  <c r="X441" i="40"/>
  <c r="Z441" i="40"/>
  <c r="AA441" i="40" s="1"/>
  <c r="AF441" i="40"/>
  <c r="AG441" i="40" s="1"/>
  <c r="AH441" i="40"/>
  <c r="AI441" i="40"/>
  <c r="AJ441" i="40"/>
  <c r="AM441" i="40"/>
  <c r="AO441" i="40"/>
  <c r="AP441" i="40" s="1"/>
  <c r="L442" i="40"/>
  <c r="N442" i="40"/>
  <c r="O442" i="40" s="1"/>
  <c r="P442" i="40"/>
  <c r="Q442" i="40" s="1"/>
  <c r="R442" i="40"/>
  <c r="S442" i="40"/>
  <c r="T442" i="40"/>
  <c r="U442" i="40"/>
  <c r="X442" i="40"/>
  <c r="Y442" i="40" s="1"/>
  <c r="Z442" i="40"/>
  <c r="AA442" i="40" s="1"/>
  <c r="AF442" i="40"/>
  <c r="AG442" i="40" s="1"/>
  <c r="AH442" i="40"/>
  <c r="AI442" i="40"/>
  <c r="AJ442" i="40" s="1"/>
  <c r="AM442" i="40"/>
  <c r="AO442" i="40"/>
  <c r="AP442" i="40"/>
  <c r="L443" i="40"/>
  <c r="M443" i="40"/>
  <c r="N443" i="40"/>
  <c r="O443" i="40" s="1"/>
  <c r="P443" i="40"/>
  <c r="Q443" i="40" s="1"/>
  <c r="R443" i="40"/>
  <c r="S443" i="40" s="1"/>
  <c r="T443" i="40"/>
  <c r="U443" i="40" s="1"/>
  <c r="V443" i="40"/>
  <c r="W443" i="40" s="1"/>
  <c r="X443" i="40"/>
  <c r="Y443" i="40"/>
  <c r="Z443" i="40"/>
  <c r="AA443" i="40"/>
  <c r="AF443" i="40"/>
  <c r="AH443" i="40"/>
  <c r="AI443" i="40"/>
  <c r="AJ443" i="40"/>
  <c r="AM443" i="40"/>
  <c r="AO443" i="40"/>
  <c r="AP443" i="40"/>
  <c r="N444" i="40"/>
  <c r="L444" i="40" s="1"/>
  <c r="P444" i="40"/>
  <c r="Q444" i="40"/>
  <c r="R444" i="40"/>
  <c r="S444" i="40"/>
  <c r="T444" i="40"/>
  <c r="U444" i="40" s="1"/>
  <c r="X444" i="40"/>
  <c r="Y444" i="40" s="1"/>
  <c r="Z444" i="40"/>
  <c r="AA444" i="40" s="1"/>
  <c r="AF444" i="40"/>
  <c r="AG444" i="40" s="1"/>
  <c r="AH444" i="40"/>
  <c r="AI444" i="40"/>
  <c r="AJ444" i="40" s="1"/>
  <c r="AM444" i="40"/>
  <c r="AO444" i="40"/>
  <c r="AP444" i="40" s="1"/>
  <c r="N445" i="40"/>
  <c r="O445" i="40"/>
  <c r="P445" i="40"/>
  <c r="Q445" i="40" s="1"/>
  <c r="R445" i="40"/>
  <c r="S445" i="40" s="1"/>
  <c r="T445" i="40"/>
  <c r="U445" i="40" s="1"/>
  <c r="X445" i="40"/>
  <c r="Y445" i="40" s="1"/>
  <c r="Z445" i="40"/>
  <c r="AA445" i="40" s="1"/>
  <c r="AF445" i="40"/>
  <c r="AG445" i="40" s="1"/>
  <c r="AH445" i="40"/>
  <c r="AI445" i="40"/>
  <c r="AJ445" i="40"/>
  <c r="AM445" i="40"/>
  <c r="AO445" i="40"/>
  <c r="AP445" i="40" s="1"/>
  <c r="N446" i="40"/>
  <c r="P446" i="40"/>
  <c r="Q446" i="40" s="1"/>
  <c r="R446" i="40"/>
  <c r="S446" i="40" s="1"/>
  <c r="T446" i="40"/>
  <c r="U446" i="40"/>
  <c r="X446" i="40"/>
  <c r="Y446" i="40" s="1"/>
  <c r="Z446" i="40"/>
  <c r="AA446" i="40"/>
  <c r="AF446" i="40"/>
  <c r="AH446" i="40"/>
  <c r="AI446" i="40"/>
  <c r="AJ446" i="40" s="1"/>
  <c r="AM446" i="40"/>
  <c r="AO446" i="40"/>
  <c r="AP446" i="40"/>
  <c r="L447" i="40"/>
  <c r="M447" i="40"/>
  <c r="N447" i="40"/>
  <c r="O447" i="40" s="1"/>
  <c r="P447" i="40"/>
  <c r="Q447" i="40" s="1"/>
  <c r="R447" i="40"/>
  <c r="S447" i="40" s="1"/>
  <c r="T447" i="40"/>
  <c r="U447" i="40" s="1"/>
  <c r="V447" i="40"/>
  <c r="W447" i="40" s="1"/>
  <c r="X447" i="40"/>
  <c r="Y447" i="40"/>
  <c r="Z447" i="40"/>
  <c r="AA447" i="40"/>
  <c r="AF447" i="40"/>
  <c r="AH447" i="40"/>
  <c r="AI447" i="40"/>
  <c r="AJ447" i="40"/>
  <c r="AM447" i="40"/>
  <c r="AO447" i="40"/>
  <c r="AP447" i="40"/>
  <c r="L448" i="40"/>
  <c r="N448" i="40"/>
  <c r="O448" i="40"/>
  <c r="P448" i="40"/>
  <c r="Q448" i="40"/>
  <c r="R448" i="40"/>
  <c r="S448" i="40"/>
  <c r="T448" i="40"/>
  <c r="U448" i="40" s="1"/>
  <c r="V448" i="40"/>
  <c r="W448" i="40" s="1"/>
  <c r="X448" i="40"/>
  <c r="Y448" i="40" s="1"/>
  <c r="Z448" i="40"/>
  <c r="AA448" i="40" s="1"/>
  <c r="AF448" i="40"/>
  <c r="AG448" i="40"/>
  <c r="AH448" i="40"/>
  <c r="AI448" i="40"/>
  <c r="AJ448" i="40" s="1"/>
  <c r="AM448" i="40"/>
  <c r="AO448" i="40"/>
  <c r="AP448" i="40"/>
  <c r="N449" i="40"/>
  <c r="O449" i="40"/>
  <c r="P449" i="40"/>
  <c r="Q449" i="40"/>
  <c r="R449" i="40"/>
  <c r="S449" i="40" s="1"/>
  <c r="T449" i="40"/>
  <c r="U449" i="40" s="1"/>
  <c r="X449" i="40"/>
  <c r="Y449" i="40" s="1"/>
  <c r="Z449" i="40"/>
  <c r="AA449" i="40" s="1"/>
  <c r="AF449" i="40"/>
  <c r="AG449" i="40" s="1"/>
  <c r="AH449" i="40"/>
  <c r="AI449" i="40"/>
  <c r="AJ449" i="40"/>
  <c r="AM449" i="40"/>
  <c r="AO449" i="40"/>
  <c r="AP449" i="40" s="1"/>
  <c r="L450" i="40"/>
  <c r="N450" i="40"/>
  <c r="O450" i="40" s="1"/>
  <c r="P450" i="40"/>
  <c r="Q450" i="40" s="1"/>
  <c r="R450" i="40"/>
  <c r="S450" i="40"/>
  <c r="T450" i="40"/>
  <c r="U450" i="40"/>
  <c r="X450" i="40"/>
  <c r="Y450" i="40" s="1"/>
  <c r="Z450" i="40"/>
  <c r="AA450" i="40" s="1"/>
  <c r="AF450" i="40"/>
  <c r="AH450" i="40"/>
  <c r="AI450" i="40"/>
  <c r="AJ450" i="40" s="1"/>
  <c r="AM450" i="40"/>
  <c r="AO450" i="40"/>
  <c r="AP450" i="40"/>
  <c r="N451" i="40"/>
  <c r="O451" i="40" s="1"/>
  <c r="P451" i="40"/>
  <c r="Q451" i="40" s="1"/>
  <c r="R451" i="40"/>
  <c r="S451" i="40" s="1"/>
  <c r="T451" i="40"/>
  <c r="U451" i="40" s="1"/>
  <c r="X451" i="40"/>
  <c r="Y451" i="40"/>
  <c r="Z451" i="40"/>
  <c r="AA451" i="40"/>
  <c r="AF451" i="40"/>
  <c r="AH451" i="40"/>
  <c r="AI451" i="40"/>
  <c r="AJ451" i="40" s="1"/>
  <c r="AM451" i="40"/>
  <c r="AO451" i="40"/>
  <c r="AP451" i="40"/>
  <c r="N452" i="40"/>
  <c r="O452" i="40"/>
  <c r="P452" i="40"/>
  <c r="Q452" i="40"/>
  <c r="R452" i="40"/>
  <c r="S452" i="40"/>
  <c r="T452" i="40"/>
  <c r="U452" i="40" s="1"/>
  <c r="X452" i="40"/>
  <c r="Z452" i="40"/>
  <c r="AA452" i="40" s="1"/>
  <c r="AF452" i="40"/>
  <c r="AG452" i="40"/>
  <c r="AH452" i="40"/>
  <c r="AI452" i="40"/>
  <c r="AJ452" i="40" s="1"/>
  <c r="AM452" i="40"/>
  <c r="AO452" i="40"/>
  <c r="AP452" i="40"/>
  <c r="L453" i="40"/>
  <c r="N453" i="40"/>
  <c r="O453" i="40"/>
  <c r="P453" i="40"/>
  <c r="Q453" i="40"/>
  <c r="R453" i="40"/>
  <c r="S453" i="40" s="1"/>
  <c r="T453" i="40"/>
  <c r="U453" i="40"/>
  <c r="X453" i="40"/>
  <c r="Y453" i="40" s="1"/>
  <c r="Z453" i="40"/>
  <c r="AA453" i="40" s="1"/>
  <c r="AF453" i="40"/>
  <c r="AG453" i="40" s="1"/>
  <c r="AH453" i="40"/>
  <c r="AI453" i="40"/>
  <c r="AJ453" i="40"/>
  <c r="AM453" i="40"/>
  <c r="AO453" i="40"/>
  <c r="AP453" i="40" s="1"/>
  <c r="N454" i="40"/>
  <c r="O454" i="40" s="1"/>
  <c r="P454" i="40"/>
  <c r="Q454" i="40" s="1"/>
  <c r="R454" i="40"/>
  <c r="S454" i="40"/>
  <c r="T454" i="40"/>
  <c r="U454" i="40"/>
  <c r="X454" i="40"/>
  <c r="Y454" i="40" s="1"/>
  <c r="Z454" i="40"/>
  <c r="AA454" i="40" s="1"/>
  <c r="AF454" i="40"/>
  <c r="AG454" i="40" s="1"/>
  <c r="AH454" i="40"/>
  <c r="AI454" i="40"/>
  <c r="AJ454" i="40" s="1"/>
  <c r="AM454" i="40"/>
  <c r="AO454" i="40"/>
  <c r="AP454" i="40"/>
  <c r="N455" i="40"/>
  <c r="P455" i="40"/>
  <c r="Q455" i="40" s="1"/>
  <c r="R455" i="40"/>
  <c r="S455" i="40" s="1"/>
  <c r="T455" i="40"/>
  <c r="U455" i="40" s="1"/>
  <c r="X455" i="40"/>
  <c r="Y455" i="40"/>
  <c r="Z455" i="40"/>
  <c r="AA455" i="40"/>
  <c r="AF455" i="40"/>
  <c r="AG455" i="40" s="1"/>
  <c r="AH455" i="40"/>
  <c r="AI455" i="40"/>
  <c r="AJ455" i="40"/>
  <c r="AM455" i="40"/>
  <c r="AO455" i="40"/>
  <c r="AP455" i="40" s="1"/>
  <c r="N456" i="40"/>
  <c r="O456" i="40"/>
  <c r="P456" i="40"/>
  <c r="Q456" i="40" s="1"/>
  <c r="R456" i="40"/>
  <c r="S456" i="40"/>
  <c r="T456" i="40"/>
  <c r="U456" i="40" s="1"/>
  <c r="X456" i="40"/>
  <c r="L456" i="40" s="1"/>
  <c r="Y456" i="40"/>
  <c r="Z456" i="40"/>
  <c r="AA456" i="40" s="1"/>
  <c r="AF456" i="40"/>
  <c r="AG456" i="40" s="1"/>
  <c r="AH456" i="40"/>
  <c r="AI456" i="40"/>
  <c r="AJ456" i="40" s="1"/>
  <c r="AM456" i="40"/>
  <c r="AO456" i="40"/>
  <c r="AP456" i="40" s="1"/>
  <c r="N457" i="40"/>
  <c r="O457" i="40"/>
  <c r="P457" i="40"/>
  <c r="Q457" i="40"/>
  <c r="R457" i="40"/>
  <c r="S457" i="40" s="1"/>
  <c r="T457" i="40"/>
  <c r="U457" i="40" s="1"/>
  <c r="X457" i="40"/>
  <c r="L457" i="40" s="1"/>
  <c r="Z457" i="40"/>
  <c r="AA457" i="40" s="1"/>
  <c r="AF457" i="40"/>
  <c r="AG457" i="40" s="1"/>
  <c r="AH457" i="40"/>
  <c r="AI457" i="40"/>
  <c r="AJ457" i="40"/>
  <c r="AM457" i="40"/>
  <c r="AO457" i="40"/>
  <c r="AP457" i="40"/>
  <c r="L458" i="40"/>
  <c r="N458" i="40"/>
  <c r="O458" i="40" s="1"/>
  <c r="P458" i="40"/>
  <c r="Q458" i="40" s="1"/>
  <c r="R458" i="40"/>
  <c r="S458" i="40" s="1"/>
  <c r="T458" i="40"/>
  <c r="U458" i="40" s="1"/>
  <c r="X458" i="40"/>
  <c r="Y458" i="40" s="1"/>
  <c r="Z458" i="40"/>
  <c r="AA458" i="40" s="1"/>
  <c r="AF458" i="40"/>
  <c r="AG458" i="40" s="1"/>
  <c r="AH458" i="40"/>
  <c r="AI458" i="40"/>
  <c r="AJ458" i="40"/>
  <c r="AM458" i="40"/>
  <c r="AO458" i="40"/>
  <c r="AP458" i="40"/>
  <c r="L459" i="40"/>
  <c r="M459" i="40"/>
  <c r="N459" i="40"/>
  <c r="O459" i="40" s="1"/>
  <c r="P459" i="40"/>
  <c r="Q459" i="40" s="1"/>
  <c r="R459" i="40"/>
  <c r="S459" i="40" s="1"/>
  <c r="T459" i="40"/>
  <c r="U459" i="40"/>
  <c r="V459" i="40"/>
  <c r="W459" i="40" s="1"/>
  <c r="X459" i="40"/>
  <c r="Y459" i="40"/>
  <c r="Z459" i="40"/>
  <c r="AA459" i="40"/>
  <c r="AF459" i="40"/>
  <c r="AG459" i="40" s="1"/>
  <c r="AH459" i="40"/>
  <c r="AI459" i="40"/>
  <c r="AJ459" i="40"/>
  <c r="AM459" i="40"/>
  <c r="AO459" i="40"/>
  <c r="AP459" i="40"/>
  <c r="L460" i="40"/>
  <c r="N460" i="40"/>
  <c r="O460" i="40" s="1"/>
  <c r="P460" i="40"/>
  <c r="Q460" i="40"/>
  <c r="R460" i="40"/>
  <c r="S460" i="40"/>
  <c r="T460" i="40"/>
  <c r="U460" i="40" s="1"/>
  <c r="V460" i="40"/>
  <c r="W460" i="40" s="1"/>
  <c r="X460" i="40"/>
  <c r="Y460" i="40" s="1"/>
  <c r="Z460" i="40"/>
  <c r="AA460" i="40" s="1"/>
  <c r="AF460" i="40"/>
  <c r="AG460" i="40" s="1"/>
  <c r="AH460" i="40"/>
  <c r="AI460" i="40"/>
  <c r="AJ460" i="40" s="1"/>
  <c r="AM460" i="40"/>
  <c r="AO460" i="40"/>
  <c r="AP460" i="40" s="1"/>
  <c r="N461" i="40"/>
  <c r="O461" i="40"/>
  <c r="P461" i="40"/>
  <c r="Q461" i="40"/>
  <c r="R461" i="40"/>
  <c r="S461" i="40" s="1"/>
  <c r="T461" i="40"/>
  <c r="U461" i="40" s="1"/>
  <c r="X461" i="40"/>
  <c r="Y461" i="40"/>
  <c r="Z461" i="40"/>
  <c r="AA461" i="40" s="1"/>
  <c r="AF461" i="40"/>
  <c r="AG461" i="40"/>
  <c r="AH461" i="40"/>
  <c r="AI461" i="40"/>
  <c r="AJ461" i="40"/>
  <c r="AM461" i="40"/>
  <c r="AO461" i="40"/>
  <c r="AP461" i="40"/>
  <c r="N462" i="40"/>
  <c r="L462" i="40" s="1"/>
  <c r="P462" i="40"/>
  <c r="Q462" i="40" s="1"/>
  <c r="R462" i="40"/>
  <c r="S462" i="40" s="1"/>
  <c r="T462" i="40"/>
  <c r="U462" i="40"/>
  <c r="X462" i="40"/>
  <c r="Y462" i="40" s="1"/>
  <c r="Z462" i="40"/>
  <c r="AA462" i="40"/>
  <c r="AF462" i="40"/>
  <c r="AG462" i="40" s="1"/>
  <c r="AH462" i="40"/>
  <c r="AI462" i="40"/>
  <c r="AJ462" i="40"/>
  <c r="AM462" i="40"/>
  <c r="AO462" i="40"/>
  <c r="AP462" i="40"/>
  <c r="L463" i="40"/>
  <c r="M463" i="40"/>
  <c r="N463" i="40"/>
  <c r="O463" i="40" s="1"/>
  <c r="P463" i="40"/>
  <c r="Q463" i="40" s="1"/>
  <c r="R463" i="40"/>
  <c r="T463" i="40"/>
  <c r="U463" i="40" s="1"/>
  <c r="V463" i="40"/>
  <c r="W463" i="40" s="1"/>
  <c r="X463" i="40"/>
  <c r="Y463" i="40"/>
  <c r="Z463" i="40"/>
  <c r="AA463" i="40" s="1"/>
  <c r="AF463" i="40"/>
  <c r="AH463" i="40"/>
  <c r="AI463" i="40"/>
  <c r="AJ463" i="40"/>
  <c r="AM463" i="40"/>
  <c r="AO463" i="40"/>
  <c r="AP463" i="40"/>
  <c r="N464" i="40"/>
  <c r="O464" i="40"/>
  <c r="P464" i="40"/>
  <c r="Q464" i="40"/>
  <c r="R464" i="40"/>
  <c r="S464" i="40"/>
  <c r="T464" i="40"/>
  <c r="U464" i="40" s="1"/>
  <c r="X464" i="40"/>
  <c r="Y464" i="40" s="1"/>
  <c r="Z464" i="40"/>
  <c r="AA464" i="40" s="1"/>
  <c r="AF464" i="40"/>
  <c r="AG464" i="40" s="1"/>
  <c r="AH464" i="40"/>
  <c r="AI464" i="40"/>
  <c r="AJ464" i="40" s="1"/>
  <c r="AM464" i="40"/>
  <c r="AO464" i="40"/>
  <c r="AP464" i="40"/>
  <c r="N465" i="40"/>
  <c r="L465" i="40" s="1"/>
  <c r="P465" i="40"/>
  <c r="Q465" i="40"/>
  <c r="R465" i="40"/>
  <c r="S465" i="40" s="1"/>
  <c r="T465" i="40"/>
  <c r="U465" i="40" s="1"/>
  <c r="X465" i="40"/>
  <c r="Y465" i="40" s="1"/>
  <c r="Z465" i="40"/>
  <c r="AA465" i="40" s="1"/>
  <c r="AF465" i="40"/>
  <c r="AG465" i="40" s="1"/>
  <c r="AH465" i="40"/>
  <c r="AI465" i="40"/>
  <c r="AJ465" i="40"/>
  <c r="AM465" i="40"/>
  <c r="AO465" i="40"/>
  <c r="AP465" i="40" s="1"/>
  <c r="N466" i="40"/>
  <c r="O466" i="40" s="1"/>
  <c r="P466" i="40"/>
  <c r="Q466" i="40" s="1"/>
  <c r="R466" i="40"/>
  <c r="S466" i="40"/>
  <c r="T466" i="40"/>
  <c r="U466" i="40"/>
  <c r="X466" i="40"/>
  <c r="Y466" i="40" s="1"/>
  <c r="Z466" i="40"/>
  <c r="AA466" i="40" s="1"/>
  <c r="AF466" i="40"/>
  <c r="AG466" i="40" s="1"/>
  <c r="AH466" i="40"/>
  <c r="AI466" i="40"/>
  <c r="AJ466" i="40" s="1"/>
  <c r="AM466" i="40"/>
  <c r="AO466" i="40"/>
  <c r="AP466" i="40"/>
  <c r="N467" i="40"/>
  <c r="P467" i="40"/>
  <c r="Q467" i="40" s="1"/>
  <c r="R467" i="40"/>
  <c r="S467" i="40" s="1"/>
  <c r="T467" i="40"/>
  <c r="U467" i="40" s="1"/>
  <c r="X467" i="40"/>
  <c r="Y467" i="40"/>
  <c r="Z467" i="40"/>
  <c r="AA467" i="40"/>
  <c r="AF467" i="40"/>
  <c r="AG467" i="40"/>
  <c r="AH467" i="40"/>
  <c r="AI467" i="40"/>
  <c r="AJ467" i="40"/>
  <c r="AM467" i="40"/>
  <c r="AO467" i="40"/>
  <c r="AP467" i="40"/>
  <c r="L468" i="40"/>
  <c r="N468" i="40"/>
  <c r="O468" i="40"/>
  <c r="P468" i="40"/>
  <c r="Q468" i="40" s="1"/>
  <c r="R468" i="40"/>
  <c r="S468" i="40" s="1"/>
  <c r="T468" i="40"/>
  <c r="U468" i="40" s="1"/>
  <c r="V468" i="40"/>
  <c r="W468" i="40" s="1"/>
  <c r="X468" i="40"/>
  <c r="Y468" i="40"/>
  <c r="Z468" i="40"/>
  <c r="AA468" i="40" s="1"/>
  <c r="AF468" i="40"/>
  <c r="AG468" i="40" s="1"/>
  <c r="AH468" i="40"/>
  <c r="AI468" i="40"/>
  <c r="AJ468" i="40" s="1"/>
  <c r="AM468" i="40"/>
  <c r="AO468" i="40"/>
  <c r="AP468" i="40"/>
  <c r="N469" i="40"/>
  <c r="O469" i="40"/>
  <c r="P469" i="40"/>
  <c r="Q469" i="40"/>
  <c r="R469" i="40"/>
  <c r="S469" i="40" s="1"/>
  <c r="T469" i="40"/>
  <c r="U469" i="40" s="1"/>
  <c r="X469" i="40"/>
  <c r="Y469" i="40" s="1"/>
  <c r="Z469" i="40"/>
  <c r="AA469" i="40" s="1"/>
  <c r="AF469" i="40"/>
  <c r="AG469" i="40" s="1"/>
  <c r="AH469" i="40"/>
  <c r="AI469" i="40"/>
  <c r="AJ469" i="40"/>
  <c r="AM469" i="40"/>
  <c r="AO469" i="40"/>
  <c r="AP469" i="40" s="1"/>
  <c r="N470" i="40"/>
  <c r="O470" i="40" s="1"/>
  <c r="P470" i="40"/>
  <c r="Q470" i="40" s="1"/>
  <c r="R470" i="40"/>
  <c r="S470" i="40"/>
  <c r="T470" i="40"/>
  <c r="U470" i="40"/>
  <c r="X470" i="40"/>
  <c r="Y470" i="40" s="1"/>
  <c r="Z470" i="40"/>
  <c r="AA470" i="40" s="1"/>
  <c r="AF470" i="40"/>
  <c r="AG470" i="40" s="1"/>
  <c r="AH470" i="40"/>
  <c r="AI470" i="40"/>
  <c r="AJ470" i="40" s="1"/>
  <c r="AM470" i="40"/>
  <c r="AO470" i="40"/>
  <c r="AP470" i="40"/>
  <c r="N471" i="40"/>
  <c r="O471" i="40" s="1"/>
  <c r="P471" i="40"/>
  <c r="Q471" i="40" s="1"/>
  <c r="R471" i="40"/>
  <c r="S471" i="40" s="1"/>
  <c r="T471" i="40"/>
  <c r="U471" i="40"/>
  <c r="X471" i="40"/>
  <c r="L471" i="40" s="1"/>
  <c r="Y471" i="40"/>
  <c r="Z471" i="40"/>
  <c r="AA471" i="40"/>
  <c r="AF471" i="40"/>
  <c r="AG471" i="40"/>
  <c r="AH471" i="40"/>
  <c r="AI471" i="40"/>
  <c r="AJ471" i="40"/>
  <c r="AM471" i="40"/>
  <c r="AO471" i="40"/>
  <c r="AP471" i="40" s="1"/>
  <c r="L472" i="40"/>
  <c r="N472" i="40"/>
  <c r="O472" i="40" s="1"/>
  <c r="P472" i="40"/>
  <c r="Q472" i="40" s="1"/>
  <c r="R472" i="40"/>
  <c r="S472" i="40"/>
  <c r="T472" i="40"/>
  <c r="U472" i="40" s="1"/>
  <c r="V472" i="40"/>
  <c r="W472" i="40" s="1"/>
  <c r="X472" i="40"/>
  <c r="Y472" i="40"/>
  <c r="Z472" i="40"/>
  <c r="AA472" i="40" s="1"/>
  <c r="AF472" i="40"/>
  <c r="AG472" i="40"/>
  <c r="AH472" i="40"/>
  <c r="AI472" i="40"/>
  <c r="AJ472" i="40" s="1"/>
  <c r="AM472" i="40"/>
  <c r="AO472" i="40"/>
  <c r="AP472" i="40" s="1"/>
  <c r="N473" i="40"/>
  <c r="O473" i="40"/>
  <c r="P473" i="40"/>
  <c r="Q473" i="40" s="1"/>
  <c r="R473" i="40"/>
  <c r="S473" i="40" s="1"/>
  <c r="T473" i="40"/>
  <c r="U473" i="40" s="1"/>
  <c r="V473" i="40"/>
  <c r="W473" i="40" s="1"/>
  <c r="X473" i="40"/>
  <c r="L473" i="40" s="1"/>
  <c r="M473" i="40" s="1"/>
  <c r="Y473" i="40"/>
  <c r="Z473" i="40"/>
  <c r="AA473" i="40" s="1"/>
  <c r="AF473" i="40"/>
  <c r="AG473" i="40" s="1"/>
  <c r="AH473" i="40"/>
  <c r="AI473" i="40"/>
  <c r="AJ473" i="40"/>
  <c r="AM473" i="40"/>
  <c r="AO473" i="40"/>
  <c r="AP473" i="40"/>
  <c r="L474" i="40"/>
  <c r="N474" i="40"/>
  <c r="O474" i="40" s="1"/>
  <c r="P474" i="40"/>
  <c r="Q474" i="40" s="1"/>
  <c r="R474" i="40"/>
  <c r="S474" i="40" s="1"/>
  <c r="T474" i="40"/>
  <c r="U474" i="40" s="1"/>
  <c r="X474" i="40"/>
  <c r="Y474" i="40" s="1"/>
  <c r="Z474" i="40"/>
  <c r="AA474" i="40"/>
  <c r="AF474" i="40"/>
  <c r="AG474" i="40" s="1"/>
  <c r="AH474" i="40"/>
  <c r="AI474" i="40"/>
  <c r="AJ474" i="40" s="1"/>
  <c r="AM474" i="40"/>
  <c r="AO474" i="40"/>
  <c r="AP474" i="40"/>
  <c r="L475" i="40"/>
  <c r="M475" i="40" s="1"/>
  <c r="N475" i="40"/>
  <c r="O475" i="40" s="1"/>
  <c r="P475" i="40"/>
  <c r="Q475" i="40" s="1"/>
  <c r="R475" i="40"/>
  <c r="S475" i="40" s="1"/>
  <c r="T475" i="40"/>
  <c r="V475" i="40"/>
  <c r="W475" i="40" s="1"/>
  <c r="X475" i="40"/>
  <c r="Y475" i="40"/>
  <c r="Z475" i="40"/>
  <c r="AA475" i="40"/>
  <c r="AF475" i="40"/>
  <c r="AG475" i="40" s="1"/>
  <c r="AH475" i="40"/>
  <c r="AI475" i="40"/>
  <c r="AJ475" i="40"/>
  <c r="AM475" i="40"/>
  <c r="AO475" i="40"/>
  <c r="AP475" i="40"/>
  <c r="N476" i="40"/>
  <c r="O476" i="40"/>
  <c r="P476" i="40"/>
  <c r="Q476" i="40"/>
  <c r="R476" i="40"/>
  <c r="S476" i="40"/>
  <c r="T476" i="40"/>
  <c r="U476" i="40" s="1"/>
  <c r="X476" i="40"/>
  <c r="L476" i="40" s="1"/>
  <c r="Z476" i="40"/>
  <c r="AA476" i="40" s="1"/>
  <c r="AF476" i="40"/>
  <c r="AG476" i="40" s="1"/>
  <c r="AH476" i="40"/>
  <c r="AI476" i="40"/>
  <c r="AJ476" i="40"/>
  <c r="AM476" i="40"/>
  <c r="AO476" i="40"/>
  <c r="AP476" i="40" s="1"/>
  <c r="L477" i="40"/>
  <c r="M477" i="40"/>
  <c r="N477" i="40"/>
  <c r="O477" i="40" s="1"/>
  <c r="P477" i="40"/>
  <c r="Q477" i="40" s="1"/>
  <c r="R477" i="40"/>
  <c r="S477" i="40"/>
  <c r="T477" i="40"/>
  <c r="U477" i="40" s="1"/>
  <c r="V477" i="40"/>
  <c r="W477" i="40" s="1"/>
  <c r="X477" i="40"/>
  <c r="Y477" i="40" s="1"/>
  <c r="Z477" i="40"/>
  <c r="AA477" i="40" s="1"/>
  <c r="AF477" i="40"/>
  <c r="AG477" i="40" s="1"/>
  <c r="AH477" i="40"/>
  <c r="AI477" i="40"/>
  <c r="AJ477" i="40" s="1"/>
  <c r="AM477" i="40"/>
  <c r="AO477" i="40"/>
  <c r="AP477" i="40"/>
  <c r="L478" i="40"/>
  <c r="M478" i="40" s="1"/>
  <c r="N478" i="40"/>
  <c r="O478" i="40" s="1"/>
  <c r="P478" i="40"/>
  <c r="Q478" i="40" s="1"/>
  <c r="R478" i="40"/>
  <c r="S478" i="40" s="1"/>
  <c r="T478" i="40"/>
  <c r="U478" i="40" s="1"/>
  <c r="X478" i="40"/>
  <c r="Y478" i="40" s="1"/>
  <c r="Z478" i="40"/>
  <c r="AA478" i="40"/>
  <c r="AF478" i="40"/>
  <c r="AG478" i="40" s="1"/>
  <c r="AH478" i="40"/>
  <c r="AI478" i="40"/>
  <c r="AJ478" i="40"/>
  <c r="AM478" i="40"/>
  <c r="AO478" i="40"/>
  <c r="AP478" i="40" s="1"/>
  <c r="L479" i="40"/>
  <c r="N479" i="40"/>
  <c r="O479" i="40" s="1"/>
  <c r="P479" i="40"/>
  <c r="Q479" i="40" s="1"/>
  <c r="R479" i="40"/>
  <c r="S479" i="40"/>
  <c r="T479" i="40"/>
  <c r="U479" i="40" s="1"/>
  <c r="V479" i="40"/>
  <c r="W479" i="40" s="1"/>
  <c r="X479" i="40"/>
  <c r="Y479" i="40"/>
  <c r="Z479" i="40"/>
  <c r="AA479" i="40" s="1"/>
  <c r="AF479" i="40"/>
  <c r="AG479" i="40" s="1"/>
  <c r="AH479" i="40"/>
  <c r="AI479" i="40"/>
  <c r="AJ479" i="40" s="1"/>
  <c r="AM479" i="40"/>
  <c r="AO479" i="40"/>
  <c r="AP479" i="40" s="1"/>
  <c r="N480" i="40"/>
  <c r="L480" i="40" s="1"/>
  <c r="O480" i="40"/>
  <c r="P480" i="40"/>
  <c r="Q480" i="40" s="1"/>
  <c r="R480" i="40"/>
  <c r="S480" i="40" s="1"/>
  <c r="T480" i="40"/>
  <c r="U480" i="40" s="1"/>
  <c r="X480" i="40"/>
  <c r="Y480" i="40" s="1"/>
  <c r="Z480" i="40"/>
  <c r="AA480" i="40" s="1"/>
  <c r="AF480" i="40"/>
  <c r="AG480" i="40" s="1"/>
  <c r="AH480" i="40"/>
  <c r="AI480" i="40"/>
  <c r="AJ480" i="40"/>
  <c r="AM480" i="40"/>
  <c r="AO480" i="40"/>
  <c r="AP480" i="40" s="1"/>
  <c r="N481" i="40"/>
  <c r="L481" i="40" s="1"/>
  <c r="P481" i="40"/>
  <c r="Q481" i="40" s="1"/>
  <c r="R481" i="40"/>
  <c r="S481" i="40" s="1"/>
  <c r="T481" i="40"/>
  <c r="U481" i="40" s="1"/>
  <c r="X481" i="40"/>
  <c r="Y481" i="40" s="1"/>
  <c r="Z481" i="40"/>
  <c r="AA481" i="40" s="1"/>
  <c r="AF481" i="40"/>
  <c r="AG481" i="40" s="1"/>
  <c r="AH481" i="40"/>
  <c r="AI481" i="40"/>
  <c r="AJ481" i="40" s="1"/>
  <c r="AM481" i="40"/>
  <c r="AO481" i="40"/>
  <c r="AP481" i="40"/>
  <c r="L482" i="40"/>
  <c r="M482" i="40" s="1"/>
  <c r="N482" i="40"/>
  <c r="O482" i="40" s="1"/>
  <c r="P482" i="40"/>
  <c r="R482" i="40"/>
  <c r="S482" i="40" s="1"/>
  <c r="T482" i="40"/>
  <c r="U482" i="40"/>
  <c r="X482" i="40"/>
  <c r="Y482" i="40"/>
  <c r="Z482" i="40"/>
  <c r="AA482" i="40"/>
  <c r="AF482" i="40"/>
  <c r="AG482" i="40" s="1"/>
  <c r="AH482" i="40"/>
  <c r="AI482" i="40"/>
  <c r="AJ482" i="40"/>
  <c r="AM482" i="40"/>
  <c r="AO482" i="40"/>
  <c r="AP482" i="40"/>
  <c r="N483" i="40"/>
  <c r="L483" i="40" s="1"/>
  <c r="P483" i="40"/>
  <c r="Q483" i="40"/>
  <c r="R483" i="40"/>
  <c r="S483" i="40"/>
  <c r="T483" i="40"/>
  <c r="U483" i="40" s="1"/>
  <c r="X483" i="40"/>
  <c r="Y483" i="40"/>
  <c r="Z483" i="40"/>
  <c r="AA483" i="40"/>
  <c r="AF483" i="40"/>
  <c r="AG483" i="40" s="1"/>
  <c r="AH483" i="40"/>
  <c r="AI483" i="40"/>
  <c r="AJ483" i="40" s="1"/>
  <c r="AM483" i="40"/>
  <c r="AO483" i="40"/>
  <c r="AP483" i="40" s="1"/>
  <c r="L484" i="40"/>
  <c r="M484" i="40" s="1"/>
  <c r="N484" i="40"/>
  <c r="O484" i="40"/>
  <c r="P484" i="40"/>
  <c r="Q484" i="40"/>
  <c r="R484" i="40"/>
  <c r="T484" i="40"/>
  <c r="U484" i="40" s="1"/>
  <c r="X484" i="40"/>
  <c r="Y484" i="40"/>
  <c r="Z484" i="40"/>
  <c r="AA484" i="40" s="1"/>
  <c r="AF484" i="40"/>
  <c r="AG484" i="40" s="1"/>
  <c r="AH484" i="40"/>
  <c r="AI484" i="40"/>
  <c r="AJ484" i="40"/>
  <c r="AM484" i="40"/>
  <c r="AO484" i="40"/>
  <c r="AP484" i="40" s="1"/>
  <c r="N485" i="40"/>
  <c r="L485" i="40" s="1"/>
  <c r="O485" i="40"/>
  <c r="P485" i="40"/>
  <c r="Q485" i="40" s="1"/>
  <c r="R485" i="40"/>
  <c r="S485" i="40" s="1"/>
  <c r="T485" i="40"/>
  <c r="U485" i="40"/>
  <c r="X485" i="40"/>
  <c r="Y485" i="40" s="1"/>
  <c r="Z485" i="40"/>
  <c r="AA485" i="40" s="1"/>
  <c r="AF485" i="40"/>
  <c r="AG485" i="40" s="1"/>
  <c r="AH485" i="40"/>
  <c r="AI485" i="40"/>
  <c r="AJ485" i="40" s="1"/>
  <c r="AM485" i="40"/>
  <c r="AO485" i="40"/>
  <c r="AP485" i="40"/>
  <c r="N486" i="40"/>
  <c r="O486" i="40" s="1"/>
  <c r="P486" i="40"/>
  <c r="Q486" i="40" s="1"/>
  <c r="R486" i="40"/>
  <c r="S486" i="40"/>
  <c r="T486" i="40"/>
  <c r="U486" i="40"/>
  <c r="X486" i="40"/>
  <c r="Y486" i="40" s="1"/>
  <c r="Z486" i="40"/>
  <c r="AA486" i="40"/>
  <c r="AF486" i="40"/>
  <c r="AG486" i="40" s="1"/>
  <c r="AH486" i="40"/>
  <c r="AI486" i="40"/>
  <c r="AJ486" i="40" s="1"/>
  <c r="AM486" i="40"/>
  <c r="AO486" i="40"/>
  <c r="AP486" i="40" s="1"/>
  <c r="L487" i="40"/>
  <c r="M487" i="40" s="1"/>
  <c r="N487" i="40"/>
  <c r="O487" i="40" s="1"/>
  <c r="P487" i="40"/>
  <c r="Q487" i="40"/>
  <c r="R487" i="40"/>
  <c r="S487" i="40"/>
  <c r="T487" i="40"/>
  <c r="U487" i="40" s="1"/>
  <c r="X487" i="40"/>
  <c r="Y487" i="40"/>
  <c r="Z487" i="40"/>
  <c r="AA487" i="40"/>
  <c r="AF487" i="40"/>
  <c r="AG487" i="40" s="1"/>
  <c r="AH487" i="40"/>
  <c r="AI487" i="40"/>
  <c r="AJ487" i="40"/>
  <c r="AM487" i="40"/>
  <c r="AO487" i="40"/>
  <c r="AP487" i="40" s="1"/>
  <c r="L488" i="40"/>
  <c r="M488" i="40" s="1"/>
  <c r="N488" i="40"/>
  <c r="O488" i="40"/>
  <c r="P488" i="40"/>
  <c r="Q488" i="40"/>
  <c r="R488" i="40"/>
  <c r="T488" i="40"/>
  <c r="U488" i="40" s="1"/>
  <c r="X488" i="40"/>
  <c r="Y488" i="40"/>
  <c r="Z488" i="40"/>
  <c r="AA488" i="40" s="1"/>
  <c r="AF488" i="40"/>
  <c r="AG488" i="40"/>
  <c r="AH488" i="40"/>
  <c r="AI488" i="40"/>
  <c r="AJ488" i="40"/>
  <c r="AM488" i="40"/>
  <c r="AO488" i="40"/>
  <c r="AP488" i="40"/>
  <c r="N489" i="40"/>
  <c r="L489" i="40" s="1"/>
  <c r="O489" i="40"/>
  <c r="P489" i="40"/>
  <c r="Q489" i="40" s="1"/>
  <c r="R489" i="40"/>
  <c r="S489" i="40" s="1"/>
  <c r="T489" i="40"/>
  <c r="U489" i="40"/>
  <c r="X489" i="40"/>
  <c r="Y489" i="40" s="1"/>
  <c r="Z489" i="40"/>
  <c r="AA489" i="40" s="1"/>
  <c r="AF489" i="40"/>
  <c r="AG489" i="40" s="1"/>
  <c r="AH489" i="40"/>
  <c r="AI489" i="40"/>
  <c r="AJ489" i="40" s="1"/>
  <c r="AM489" i="40"/>
  <c r="AO489" i="40"/>
  <c r="AP489" i="40"/>
  <c r="N490" i="40"/>
  <c r="O490" i="40" s="1"/>
  <c r="P490" i="40"/>
  <c r="Q490" i="40" s="1"/>
  <c r="R490" i="40"/>
  <c r="S490" i="40"/>
  <c r="T490" i="40"/>
  <c r="U490" i="40"/>
  <c r="X490" i="40"/>
  <c r="Y490" i="40" s="1"/>
  <c r="Z490" i="40"/>
  <c r="AA490" i="40"/>
  <c r="AF490" i="40"/>
  <c r="AG490" i="40" s="1"/>
  <c r="AH490" i="40"/>
  <c r="AI490" i="40"/>
  <c r="AJ490" i="40" s="1"/>
  <c r="AM490" i="40"/>
  <c r="AO490" i="40"/>
  <c r="AP490" i="40" s="1"/>
  <c r="L491" i="40"/>
  <c r="M491" i="40" s="1"/>
  <c r="N491" i="40"/>
  <c r="O491" i="40" s="1"/>
  <c r="P491" i="40"/>
  <c r="Q491" i="40"/>
  <c r="R491" i="40"/>
  <c r="S491" i="40"/>
  <c r="T491" i="40"/>
  <c r="U491" i="40" s="1"/>
  <c r="X491" i="40"/>
  <c r="Y491" i="40"/>
  <c r="Z491" i="40"/>
  <c r="AA491" i="40"/>
  <c r="AF491" i="40"/>
  <c r="AG491" i="40"/>
  <c r="AH491" i="40"/>
  <c r="AI491" i="40"/>
  <c r="AJ491" i="40"/>
  <c r="AM491" i="40"/>
  <c r="AO491" i="40"/>
  <c r="AP491" i="40" s="1"/>
  <c r="L492" i="40"/>
  <c r="M492" i="40" s="1"/>
  <c r="N492" i="40"/>
  <c r="O492" i="40"/>
  <c r="P492" i="40"/>
  <c r="Q492" i="40"/>
  <c r="R492" i="40"/>
  <c r="T492" i="40"/>
  <c r="U492" i="40" s="1"/>
  <c r="X492" i="40"/>
  <c r="Y492" i="40"/>
  <c r="Z492" i="40"/>
  <c r="AA492" i="40" s="1"/>
  <c r="AF492" i="40"/>
  <c r="AG492" i="40"/>
  <c r="AH492" i="40"/>
  <c r="AI492" i="40"/>
  <c r="AJ492" i="40"/>
  <c r="AM492" i="40"/>
  <c r="AO492" i="40"/>
  <c r="AP492" i="40"/>
  <c r="N493" i="40"/>
  <c r="L493" i="40" s="1"/>
  <c r="O493" i="40"/>
  <c r="P493" i="40"/>
  <c r="Q493" i="40" s="1"/>
  <c r="R493" i="40"/>
  <c r="S493" i="40" s="1"/>
  <c r="T493" i="40"/>
  <c r="U493" i="40"/>
  <c r="X493" i="40"/>
  <c r="Y493" i="40" s="1"/>
  <c r="Z493" i="40"/>
  <c r="AA493" i="40" s="1"/>
  <c r="AF493" i="40"/>
  <c r="AG493" i="40" s="1"/>
  <c r="AH493" i="40"/>
  <c r="AI493" i="40"/>
  <c r="AJ493" i="40" s="1"/>
  <c r="AM493" i="40"/>
  <c r="AO493" i="40"/>
  <c r="AP493" i="40"/>
  <c r="N494" i="40"/>
  <c r="O494" i="40" s="1"/>
  <c r="P494" i="40"/>
  <c r="Q494" i="40" s="1"/>
  <c r="R494" i="40"/>
  <c r="S494" i="40"/>
  <c r="T494" i="40"/>
  <c r="U494" i="40"/>
  <c r="X494" i="40"/>
  <c r="Y494" i="40" s="1"/>
  <c r="Z494" i="40"/>
  <c r="AA494" i="40"/>
  <c r="AF494" i="40"/>
  <c r="AG494" i="40" s="1"/>
  <c r="AH494" i="40"/>
  <c r="AI494" i="40"/>
  <c r="AJ494" i="40" s="1"/>
  <c r="AM494" i="40"/>
  <c r="AO494" i="40"/>
  <c r="AP494" i="40" s="1"/>
  <c r="L495" i="40"/>
  <c r="M495" i="40" s="1"/>
  <c r="N495" i="40"/>
  <c r="O495" i="40" s="1"/>
  <c r="P495" i="40"/>
  <c r="Q495" i="40"/>
  <c r="R495" i="40"/>
  <c r="S495" i="40"/>
  <c r="T495" i="40"/>
  <c r="U495" i="40" s="1"/>
  <c r="X495" i="40"/>
  <c r="Y495" i="40"/>
  <c r="Z495" i="40"/>
  <c r="AA495" i="40"/>
  <c r="AF495" i="40"/>
  <c r="AG495" i="40" s="1"/>
  <c r="AH495" i="40"/>
  <c r="AI495" i="40"/>
  <c r="AJ495" i="40"/>
  <c r="AM495" i="40"/>
  <c r="AO495" i="40"/>
  <c r="AP495" i="40" s="1"/>
  <c r="L496" i="40"/>
  <c r="M496" i="40" s="1"/>
  <c r="N496" i="40"/>
  <c r="O496" i="40"/>
  <c r="P496" i="40"/>
  <c r="Q496" i="40"/>
  <c r="R496" i="40"/>
  <c r="T496" i="40"/>
  <c r="U496" i="40" s="1"/>
  <c r="X496" i="40"/>
  <c r="Y496" i="40"/>
  <c r="Z496" i="40"/>
  <c r="AA496" i="40" s="1"/>
  <c r="AF496" i="40"/>
  <c r="AG496" i="40"/>
  <c r="AH496" i="40"/>
  <c r="AI496" i="40"/>
  <c r="AJ496" i="40"/>
  <c r="AM496" i="40"/>
  <c r="AO496" i="40"/>
  <c r="AP496" i="40"/>
  <c r="N497" i="40"/>
  <c r="L497" i="40" s="1"/>
  <c r="O497" i="40"/>
  <c r="P497" i="40"/>
  <c r="Q497" i="40" s="1"/>
  <c r="R497" i="40"/>
  <c r="S497" i="40" s="1"/>
  <c r="T497" i="40"/>
  <c r="U497" i="40"/>
  <c r="X497" i="40"/>
  <c r="Y497" i="40" s="1"/>
  <c r="Z497" i="40"/>
  <c r="AA497" i="40" s="1"/>
  <c r="AF497" i="40"/>
  <c r="AG497" i="40" s="1"/>
  <c r="AH497" i="40"/>
  <c r="AI497" i="40"/>
  <c r="AJ497" i="40" s="1"/>
  <c r="AM497" i="40"/>
  <c r="AO497" i="40"/>
  <c r="AP497" i="40"/>
  <c r="N498" i="40"/>
  <c r="O498" i="40" s="1"/>
  <c r="P498" i="40"/>
  <c r="Q498" i="40" s="1"/>
  <c r="R498" i="40"/>
  <c r="S498" i="40"/>
  <c r="T498" i="40"/>
  <c r="U498" i="40"/>
  <c r="X498" i="40"/>
  <c r="Y498" i="40" s="1"/>
  <c r="Z498" i="40"/>
  <c r="AA498" i="40"/>
  <c r="AF498" i="40"/>
  <c r="AG498" i="40" s="1"/>
  <c r="AH498" i="40"/>
  <c r="AI498" i="40"/>
  <c r="AJ498" i="40" s="1"/>
  <c r="AM498" i="40"/>
  <c r="AO498" i="40"/>
  <c r="AP498" i="40" s="1"/>
  <c r="L499" i="40"/>
  <c r="M499" i="40" s="1"/>
  <c r="N499" i="40"/>
  <c r="O499" i="40" s="1"/>
  <c r="P499" i="40"/>
  <c r="Q499" i="40"/>
  <c r="R499" i="40"/>
  <c r="S499" i="40"/>
  <c r="T499" i="40"/>
  <c r="U499" i="40" s="1"/>
  <c r="X499" i="40"/>
  <c r="Y499" i="40"/>
  <c r="Z499" i="40"/>
  <c r="AA499" i="40"/>
  <c r="AF499" i="40"/>
  <c r="AG499" i="40" s="1"/>
  <c r="AH499" i="40"/>
  <c r="AI499" i="40"/>
  <c r="AJ499" i="40"/>
  <c r="AM499" i="40"/>
  <c r="AO499" i="40"/>
  <c r="AP499" i="40" s="1"/>
  <c r="L500" i="40"/>
  <c r="M500" i="40" s="1"/>
  <c r="N500" i="40"/>
  <c r="O500" i="40"/>
  <c r="P500" i="40"/>
  <c r="Q500" i="40"/>
  <c r="R500" i="40"/>
  <c r="S500" i="40" s="1"/>
  <c r="T500" i="40"/>
  <c r="U500" i="40" s="1"/>
  <c r="X500" i="40"/>
  <c r="Y500" i="40"/>
  <c r="Z500" i="40"/>
  <c r="AA500" i="40" s="1"/>
  <c r="AF500" i="40"/>
  <c r="AG500" i="40"/>
  <c r="AH500" i="40"/>
  <c r="AI500" i="40"/>
  <c r="AJ500" i="40"/>
  <c r="AM500" i="40"/>
  <c r="AO500" i="40"/>
  <c r="AP500" i="40"/>
  <c r="N501" i="40"/>
  <c r="L501" i="40" s="1"/>
  <c r="O501" i="40"/>
  <c r="P501" i="40"/>
  <c r="Q501" i="40" s="1"/>
  <c r="R501" i="40"/>
  <c r="S501" i="40" s="1"/>
  <c r="T501" i="40"/>
  <c r="U501" i="40"/>
  <c r="X501" i="40"/>
  <c r="Y501" i="40" s="1"/>
  <c r="Z501" i="40"/>
  <c r="AA501" i="40" s="1"/>
  <c r="AF501" i="40"/>
  <c r="AG501" i="40" s="1"/>
  <c r="AH501" i="40"/>
  <c r="AI501" i="40"/>
  <c r="AJ501" i="40" s="1"/>
  <c r="AM501" i="40"/>
  <c r="AO501" i="40"/>
  <c r="AP501" i="40"/>
  <c r="N502" i="40"/>
  <c r="O502" i="40" s="1"/>
  <c r="P502" i="40"/>
  <c r="Q502" i="40" s="1"/>
  <c r="R502" i="40"/>
  <c r="S502" i="40"/>
  <c r="T502" i="40"/>
  <c r="U502" i="40"/>
  <c r="X502" i="40"/>
  <c r="Y502" i="40" s="1"/>
  <c r="Z502" i="40"/>
  <c r="AA502" i="40"/>
  <c r="AF502" i="40"/>
  <c r="AG502" i="40" s="1"/>
  <c r="AH502" i="40"/>
  <c r="AI502" i="40"/>
  <c r="AJ502" i="40" s="1"/>
  <c r="AM502" i="40"/>
  <c r="AO502" i="40"/>
  <c r="AP502" i="40" s="1"/>
  <c r="L503" i="40"/>
  <c r="M503" i="40" s="1"/>
  <c r="N503" i="40"/>
  <c r="O503" i="40" s="1"/>
  <c r="P503" i="40"/>
  <c r="Q503" i="40"/>
  <c r="R503" i="40"/>
  <c r="S503" i="40"/>
  <c r="T503" i="40"/>
  <c r="U503" i="40" s="1"/>
  <c r="X503" i="40"/>
  <c r="Y503" i="40"/>
  <c r="Z503" i="40"/>
  <c r="AA503" i="40"/>
  <c r="AF503" i="40"/>
  <c r="AG503" i="40"/>
  <c r="AH503" i="40"/>
  <c r="AI503" i="40"/>
  <c r="AJ503" i="40"/>
  <c r="AM503" i="40"/>
  <c r="AO503" i="40"/>
  <c r="AP503" i="40" s="1"/>
  <c r="L504" i="40"/>
  <c r="M504" i="40" s="1"/>
  <c r="N504" i="40"/>
  <c r="O504" i="40"/>
  <c r="P504" i="40"/>
  <c r="Q504" i="40"/>
  <c r="R504" i="40"/>
  <c r="T504" i="40"/>
  <c r="U504" i="40" s="1"/>
  <c r="X504" i="40"/>
  <c r="Y504" i="40"/>
  <c r="Z504" i="40"/>
  <c r="AA504" i="40" s="1"/>
  <c r="AF504" i="40"/>
  <c r="AG504" i="40"/>
  <c r="AH504" i="40"/>
  <c r="AI504" i="40"/>
  <c r="AJ504" i="40"/>
  <c r="AM504" i="40"/>
  <c r="AO504" i="40"/>
  <c r="AP504" i="40"/>
  <c r="N505" i="40"/>
  <c r="L505" i="40" s="1"/>
  <c r="O505" i="40"/>
  <c r="P505" i="40"/>
  <c r="Q505" i="40" s="1"/>
  <c r="R505" i="40"/>
  <c r="S505" i="40" s="1"/>
  <c r="T505" i="40"/>
  <c r="U505" i="40"/>
  <c r="X505" i="40"/>
  <c r="Y505" i="40" s="1"/>
  <c r="Z505" i="40"/>
  <c r="AA505" i="40" s="1"/>
  <c r="AF505" i="40"/>
  <c r="AG505" i="40" s="1"/>
  <c r="AH505" i="40"/>
  <c r="AI505" i="40"/>
  <c r="AJ505" i="40" s="1"/>
  <c r="AM505" i="40"/>
  <c r="AO505" i="40"/>
  <c r="AP505" i="40"/>
  <c r="N506" i="40"/>
  <c r="O506" i="40" s="1"/>
  <c r="P506" i="40"/>
  <c r="Q506" i="40" s="1"/>
  <c r="R506" i="40"/>
  <c r="S506" i="40"/>
  <c r="T506" i="40"/>
  <c r="U506" i="40"/>
  <c r="X506" i="40"/>
  <c r="Y506" i="40" s="1"/>
  <c r="Z506" i="40"/>
  <c r="AA506" i="40"/>
  <c r="AF506" i="40"/>
  <c r="AG506" i="40" s="1"/>
  <c r="AH506" i="40"/>
  <c r="AI506" i="40"/>
  <c r="AJ506" i="40" s="1"/>
  <c r="AM506" i="40"/>
  <c r="AO506" i="40"/>
  <c r="AP506" i="40" s="1"/>
  <c r="L507" i="40"/>
  <c r="M507" i="40" s="1"/>
  <c r="N507" i="40"/>
  <c r="O507" i="40" s="1"/>
  <c r="P507" i="40"/>
  <c r="Q507" i="40"/>
  <c r="R507" i="40"/>
  <c r="S507" i="40"/>
  <c r="T507" i="40"/>
  <c r="U507" i="40" s="1"/>
  <c r="X507" i="40"/>
  <c r="Y507" i="40"/>
  <c r="Z507" i="40"/>
  <c r="AA507" i="40"/>
  <c r="AF507" i="40"/>
  <c r="AG507" i="40" s="1"/>
  <c r="AH507" i="40"/>
  <c r="AI507" i="40"/>
  <c r="AJ507" i="40"/>
  <c r="AM507" i="40"/>
  <c r="AO507" i="40"/>
  <c r="AP507" i="40" s="1"/>
  <c r="L508" i="40"/>
  <c r="M508" i="40" s="1"/>
  <c r="N508" i="40"/>
  <c r="O508" i="40"/>
  <c r="P508" i="40"/>
  <c r="Q508" i="40"/>
  <c r="R508" i="40"/>
  <c r="S508" i="40" s="1"/>
  <c r="T508" i="40"/>
  <c r="U508" i="40" s="1"/>
  <c r="X508" i="40"/>
  <c r="Y508" i="40"/>
  <c r="Z508" i="40"/>
  <c r="AA508" i="40" s="1"/>
  <c r="AF508" i="40"/>
  <c r="AG508" i="40"/>
  <c r="AH508" i="40"/>
  <c r="AI508" i="40"/>
  <c r="AJ508" i="40"/>
  <c r="AM508" i="40"/>
  <c r="AO508" i="40"/>
  <c r="AP508" i="40"/>
  <c r="R9" i="40"/>
  <c r="P9" i="40"/>
  <c r="V501" i="40" l="1"/>
  <c r="W501" i="40" s="1"/>
  <c r="M501" i="40"/>
  <c r="M481" i="40"/>
  <c r="V481" i="40"/>
  <c r="W481" i="40" s="1"/>
  <c r="V471" i="40"/>
  <c r="W471" i="40" s="1"/>
  <c r="M471" i="40"/>
  <c r="M462" i="40"/>
  <c r="V462" i="40"/>
  <c r="W462" i="40" s="1"/>
  <c r="M456" i="40"/>
  <c r="V456" i="40"/>
  <c r="W456" i="40" s="1"/>
  <c r="M493" i="40"/>
  <c r="V493" i="40"/>
  <c r="W493" i="40" s="1"/>
  <c r="M489" i="40"/>
  <c r="V489" i="40"/>
  <c r="W489" i="40" s="1"/>
  <c r="M505" i="40"/>
  <c r="V505" i="40"/>
  <c r="W505" i="40" s="1"/>
  <c r="M497" i="40"/>
  <c r="V497" i="40"/>
  <c r="W497" i="40" s="1"/>
  <c r="M485" i="40"/>
  <c r="V485" i="40"/>
  <c r="W485" i="40" s="1"/>
  <c r="M480" i="40"/>
  <c r="V480" i="40"/>
  <c r="W480" i="40" s="1"/>
  <c r="M476" i="40"/>
  <c r="V476" i="40"/>
  <c r="W476" i="40" s="1"/>
  <c r="M483" i="40"/>
  <c r="V483" i="40"/>
  <c r="W483" i="40" s="1"/>
  <c r="M465" i="40"/>
  <c r="V465" i="40"/>
  <c r="W465" i="40" s="1"/>
  <c r="M444" i="40"/>
  <c r="V444" i="40"/>
  <c r="W444" i="40" s="1"/>
  <c r="M479" i="40"/>
  <c r="M448" i="40"/>
  <c r="M442" i="40"/>
  <c r="V442" i="40"/>
  <c r="O440" i="40"/>
  <c r="V428" i="40"/>
  <c r="W428" i="40" s="1"/>
  <c r="M428" i="40"/>
  <c r="L414" i="40"/>
  <c r="O414" i="40"/>
  <c r="L506" i="40"/>
  <c r="L502" i="40"/>
  <c r="L498" i="40"/>
  <c r="L494" i="40"/>
  <c r="L490" i="40"/>
  <c r="L486" i="40"/>
  <c r="Q482" i="40"/>
  <c r="O481" i="40"/>
  <c r="Y476" i="40"/>
  <c r="U475" i="40"/>
  <c r="L470" i="40"/>
  <c r="L466" i="40"/>
  <c r="O465" i="40"/>
  <c r="O462" i="40"/>
  <c r="Y457" i="40"/>
  <c r="O444" i="40"/>
  <c r="M440" i="40"/>
  <c r="V440" i="40"/>
  <c r="L417" i="40"/>
  <c r="Y417" i="40"/>
  <c r="Q413" i="40"/>
  <c r="V412" i="40"/>
  <c r="W412" i="40" s="1"/>
  <c r="M412" i="40"/>
  <c r="AG394" i="40"/>
  <c r="L353" i="40"/>
  <c r="Y353" i="40"/>
  <c r="M474" i="40"/>
  <c r="V474" i="40"/>
  <c r="W474" i="40" s="1"/>
  <c r="M457" i="40"/>
  <c r="V457" i="40"/>
  <c r="W457" i="40" s="1"/>
  <c r="V508" i="40"/>
  <c r="W508" i="40" s="1"/>
  <c r="V504" i="40"/>
  <c r="W504" i="40" s="1"/>
  <c r="V500" i="40"/>
  <c r="V496" i="40"/>
  <c r="W496" i="40" s="1"/>
  <c r="V492" i="40"/>
  <c r="W492" i="40" s="1"/>
  <c r="V488" i="40"/>
  <c r="W488" i="40" s="1"/>
  <c r="V484" i="40"/>
  <c r="W484" i="40" s="1"/>
  <c r="AG463" i="40"/>
  <c r="L461" i="40"/>
  <c r="O455" i="40"/>
  <c r="L455" i="40"/>
  <c r="L452" i="40"/>
  <c r="Y452" i="40"/>
  <c r="L445" i="40"/>
  <c r="L395" i="40"/>
  <c r="Y395" i="40"/>
  <c r="M387" i="40"/>
  <c r="V387" i="40"/>
  <c r="W387" i="40" s="1"/>
  <c r="M458" i="40"/>
  <c r="V458" i="40"/>
  <c r="W458" i="40" s="1"/>
  <c r="O483" i="40"/>
  <c r="V482" i="40"/>
  <c r="W482" i="40" s="1"/>
  <c r="L469" i="40"/>
  <c r="S463" i="40"/>
  <c r="L454" i="40"/>
  <c r="V453" i="40"/>
  <c r="W453" i="40" s="1"/>
  <c r="M453" i="40"/>
  <c r="AG451" i="40"/>
  <c r="AG446" i="40"/>
  <c r="V435" i="40"/>
  <c r="W435" i="40" s="1"/>
  <c r="U423" i="40"/>
  <c r="O403" i="40"/>
  <c r="L403" i="40"/>
  <c r="AG401" i="40"/>
  <c r="U388" i="40"/>
  <c r="V118" i="40"/>
  <c r="W118" i="40" s="1"/>
  <c r="M118" i="40"/>
  <c r="V507" i="40"/>
  <c r="W507" i="40" s="1"/>
  <c r="V503" i="40"/>
  <c r="W503" i="40" s="1"/>
  <c r="V499" i="40"/>
  <c r="W499" i="40" s="1"/>
  <c r="V495" i="40"/>
  <c r="W495" i="40" s="1"/>
  <c r="V491" i="40"/>
  <c r="W491" i="40" s="1"/>
  <c r="V487" i="40"/>
  <c r="W487" i="40" s="1"/>
  <c r="M472" i="40"/>
  <c r="M460" i="40"/>
  <c r="AG443" i="40"/>
  <c r="L441" i="40"/>
  <c r="Y441" i="40"/>
  <c r="AG434" i="40"/>
  <c r="M411" i="40"/>
  <c r="V411" i="40"/>
  <c r="W411" i="40" s="1"/>
  <c r="U408" i="40"/>
  <c r="O399" i="40"/>
  <c r="L399" i="40"/>
  <c r="L398" i="40"/>
  <c r="O398" i="40"/>
  <c r="M450" i="40"/>
  <c r="V450" i="40"/>
  <c r="W450" i="40" s="1"/>
  <c r="S437" i="40"/>
  <c r="AG426" i="40"/>
  <c r="L425" i="40"/>
  <c r="Y425" i="40"/>
  <c r="AG422" i="40"/>
  <c r="S421" i="40"/>
  <c r="S504" i="40"/>
  <c r="S496" i="40"/>
  <c r="S492" i="40"/>
  <c r="S488" i="40"/>
  <c r="S484" i="40"/>
  <c r="V478" i="40"/>
  <c r="W478" i="40" s="1"/>
  <c r="O467" i="40"/>
  <c r="L467" i="40"/>
  <c r="L464" i="40"/>
  <c r="AG450" i="40"/>
  <c r="M439" i="40"/>
  <c r="V439" i="40"/>
  <c r="W439" i="40" s="1"/>
  <c r="L433" i="40"/>
  <c r="Y433" i="40"/>
  <c r="L401" i="40"/>
  <c r="Y401" i="40"/>
  <c r="M468" i="40"/>
  <c r="L449" i="40"/>
  <c r="L446" i="40"/>
  <c r="O446" i="40"/>
  <c r="O431" i="40"/>
  <c r="L431" i="40"/>
  <c r="O419" i="40"/>
  <c r="L419" i="40"/>
  <c r="AG417" i="40"/>
  <c r="AG406" i="40"/>
  <c r="M391" i="40"/>
  <c r="V391" i="40"/>
  <c r="W391" i="40" s="1"/>
  <c r="L438" i="40"/>
  <c r="V424" i="40"/>
  <c r="M424" i="40"/>
  <c r="L406" i="40"/>
  <c r="V404" i="40"/>
  <c r="M404" i="40"/>
  <c r="V400" i="40"/>
  <c r="M400" i="40"/>
  <c r="M388" i="40"/>
  <c r="V388" i="40"/>
  <c r="W388" i="40" s="1"/>
  <c r="AG386" i="40"/>
  <c r="M379" i="40"/>
  <c r="V379" i="40"/>
  <c r="W379" i="40" s="1"/>
  <c r="M375" i="40"/>
  <c r="V375" i="40"/>
  <c r="W375" i="40" s="1"/>
  <c r="S352" i="40"/>
  <c r="AG438" i="40"/>
  <c r="M436" i="40"/>
  <c r="L434" i="40"/>
  <c r="AG418" i="40"/>
  <c r="M413" i="40"/>
  <c r="L407" i="40"/>
  <c r="Y389" i="40"/>
  <c r="L389" i="40"/>
  <c r="L451" i="40"/>
  <c r="AG447" i="40"/>
  <c r="L430" i="40"/>
  <c r="Y429" i="40"/>
  <c r="L427" i="40"/>
  <c r="O422" i="40"/>
  <c r="M421" i="40"/>
  <c r="L415" i="40"/>
  <c r="Y409" i="40"/>
  <c r="L402" i="40"/>
  <c r="V432" i="40"/>
  <c r="W432" i="40" s="1"/>
  <c r="M432" i="40"/>
  <c r="AG430" i="40"/>
  <c r="M422" i="40"/>
  <c r="V420" i="40"/>
  <c r="M420" i="40"/>
  <c r="AG414" i="40"/>
  <c r="M409" i="40"/>
  <c r="AG398" i="40"/>
  <c r="AG370" i="40"/>
  <c r="AG366" i="40"/>
  <c r="AG361" i="40"/>
  <c r="S344" i="40"/>
  <c r="M429" i="40"/>
  <c r="L426" i="40"/>
  <c r="V422" i="40"/>
  <c r="W422" i="40" s="1"/>
  <c r="L410" i="40"/>
  <c r="V408" i="40"/>
  <c r="W408" i="40" s="1"/>
  <c r="M408" i="40"/>
  <c r="AG402" i="40"/>
  <c r="V393" i="40"/>
  <c r="W393" i="40" s="1"/>
  <c r="Y385" i="40"/>
  <c r="L385" i="40"/>
  <c r="L345" i="40"/>
  <c r="Y345" i="40"/>
  <c r="L418" i="40"/>
  <c r="V416" i="40"/>
  <c r="W416" i="40" s="1"/>
  <c r="M416" i="40"/>
  <c r="AG410" i="40"/>
  <c r="M405" i="40"/>
  <c r="V397" i="40"/>
  <c r="W397" i="40" s="1"/>
  <c r="M397" i="40"/>
  <c r="M371" i="40"/>
  <c r="V371" i="40"/>
  <c r="W371" i="40" s="1"/>
  <c r="M367" i="40"/>
  <c r="V367" i="40"/>
  <c r="W367" i="40" s="1"/>
  <c r="L392" i="40"/>
  <c r="L382" i="40"/>
  <c r="O382" i="40"/>
  <c r="L381" i="40"/>
  <c r="Y381" i="40"/>
  <c r="L378" i="40"/>
  <c r="O378" i="40"/>
  <c r="L377" i="40"/>
  <c r="Y377" i="40"/>
  <c r="L374" i="40"/>
  <c r="O374" i="40"/>
  <c r="L373" i="40"/>
  <c r="Y373" i="40"/>
  <c r="L370" i="40"/>
  <c r="O370" i="40"/>
  <c r="L369" i="40"/>
  <c r="Y369" i="40"/>
  <c r="L366" i="40"/>
  <c r="O366" i="40"/>
  <c r="L365" i="40"/>
  <c r="Y365" i="40"/>
  <c r="M359" i="40"/>
  <c r="V359" i="40"/>
  <c r="W359" i="40" s="1"/>
  <c r="V333" i="40"/>
  <c r="W333" i="40" s="1"/>
  <c r="M333" i="40"/>
  <c r="W341" i="40"/>
  <c r="AG389" i="40"/>
  <c r="AG381" i="40"/>
  <c r="AG377" i="40"/>
  <c r="AG373" i="40"/>
  <c r="AG369" i="40"/>
  <c r="AG365" i="40"/>
  <c r="L357" i="40"/>
  <c r="Y357" i="40"/>
  <c r="M355" i="40"/>
  <c r="V355" i="40"/>
  <c r="W355" i="40" s="1"/>
  <c r="L350" i="40"/>
  <c r="O350" i="40"/>
  <c r="AG349" i="40"/>
  <c r="M347" i="40"/>
  <c r="V347" i="40"/>
  <c r="W347" i="40" s="1"/>
  <c r="L337" i="40"/>
  <c r="Y337" i="40"/>
  <c r="O336" i="40"/>
  <c r="L336" i="40"/>
  <c r="L317" i="40"/>
  <c r="O317" i="40"/>
  <c r="AG304" i="40"/>
  <c r="AG239" i="40"/>
  <c r="V396" i="40"/>
  <c r="W396" i="40" s="1"/>
  <c r="L394" i="40"/>
  <c r="AG385" i="40"/>
  <c r="M343" i="40"/>
  <c r="V343" i="40"/>
  <c r="W343" i="40" s="1"/>
  <c r="M340" i="40"/>
  <c r="V340" i="40"/>
  <c r="W340" i="40" s="1"/>
  <c r="O321" i="40"/>
  <c r="L321" i="40"/>
  <c r="Q320" i="40"/>
  <c r="AG308" i="40"/>
  <c r="L297" i="40"/>
  <c r="O297" i="40"/>
  <c r="O379" i="40"/>
  <c r="O375" i="40"/>
  <c r="O371" i="40"/>
  <c r="O367" i="40"/>
  <c r="L358" i="40"/>
  <c r="O358" i="40"/>
  <c r="L342" i="40"/>
  <c r="AG341" i="40"/>
  <c r="AG339" i="40"/>
  <c r="AG311" i="40"/>
  <c r="M301" i="40"/>
  <c r="V301" i="40"/>
  <c r="W301" i="40" s="1"/>
  <c r="V299" i="40"/>
  <c r="W299" i="40" s="1"/>
  <c r="M299" i="40"/>
  <c r="V271" i="40"/>
  <c r="W271" i="40" s="1"/>
  <c r="M271" i="40"/>
  <c r="L390" i="40"/>
  <c r="O390" i="40"/>
  <c r="M383" i="40"/>
  <c r="L349" i="40"/>
  <c r="Y349" i="40"/>
  <c r="O339" i="40"/>
  <c r="L339" i="40"/>
  <c r="M338" i="40"/>
  <c r="V338" i="40"/>
  <c r="W338" i="40" s="1"/>
  <c r="M335" i="40"/>
  <c r="V335" i="40"/>
  <c r="W335" i="40" s="1"/>
  <c r="AG330" i="40"/>
  <c r="M326" i="40"/>
  <c r="M323" i="40"/>
  <c r="V323" i="40"/>
  <c r="W323" i="40" s="1"/>
  <c r="AA283" i="40"/>
  <c r="L386" i="40"/>
  <c r="O386" i="40"/>
  <c r="M363" i="40"/>
  <c r="L362" i="40"/>
  <c r="O362" i="40"/>
  <c r="L361" i="40"/>
  <c r="Y361" i="40"/>
  <c r="AG357" i="40"/>
  <c r="L354" i="40"/>
  <c r="O354" i="40"/>
  <c r="AG353" i="40"/>
  <c r="M351" i="40"/>
  <c r="V351" i="40"/>
  <c r="W351" i="40" s="1"/>
  <c r="L346" i="40"/>
  <c r="O346" i="40"/>
  <c r="AG345" i="40"/>
  <c r="M332" i="40"/>
  <c r="V332" i="40"/>
  <c r="W332" i="40" s="1"/>
  <c r="L329" i="40"/>
  <c r="O329" i="40"/>
  <c r="AG323" i="40"/>
  <c r="M309" i="40"/>
  <c r="V309" i="40"/>
  <c r="W309" i="40" s="1"/>
  <c r="L334" i="40"/>
  <c r="L331" i="40"/>
  <c r="AG319" i="40"/>
  <c r="L316" i="40"/>
  <c r="O316" i="40"/>
  <c r="AG315" i="40"/>
  <c r="L306" i="40"/>
  <c r="O306" i="40"/>
  <c r="U291" i="40"/>
  <c r="O245" i="40"/>
  <c r="L245" i="40"/>
  <c r="L330" i="40"/>
  <c r="L327" i="40"/>
  <c r="Y325" i="40"/>
  <c r="L325" i="40"/>
  <c r="L318" i="40"/>
  <c r="AG305" i="40"/>
  <c r="L290" i="40"/>
  <c r="O290" i="40"/>
  <c r="M286" i="40"/>
  <c r="V286" i="40"/>
  <c r="W286" i="40" s="1"/>
  <c r="L281" i="40"/>
  <c r="O281" i="40"/>
  <c r="AG269" i="40"/>
  <c r="AG326" i="40"/>
  <c r="O319" i="40"/>
  <c r="L319" i="40"/>
  <c r="L313" i="40"/>
  <c r="AG312" i="40"/>
  <c r="L285" i="40"/>
  <c r="O285" i="40"/>
  <c r="L270" i="40"/>
  <c r="O270" i="40"/>
  <c r="O338" i="40"/>
  <c r="AG324" i="40"/>
  <c r="O323" i="40"/>
  <c r="L322" i="40"/>
  <c r="M320" i="40"/>
  <c r="V320" i="40"/>
  <c r="W320" i="40" s="1"/>
  <c r="O305" i="40"/>
  <c r="L305" i="40"/>
  <c r="L304" i="40"/>
  <c r="O304" i="40"/>
  <c r="L296" i="40"/>
  <c r="O296" i="40"/>
  <c r="V279" i="40"/>
  <c r="W279" i="40" s="1"/>
  <c r="M279" i="40"/>
  <c r="V275" i="40"/>
  <c r="W275" i="40" s="1"/>
  <c r="M275" i="40"/>
  <c r="M251" i="40"/>
  <c r="V251" i="40"/>
  <c r="W251" i="40" s="1"/>
  <c r="M242" i="40"/>
  <c r="V242" i="40"/>
  <c r="W242" i="40" s="1"/>
  <c r="V315" i="40"/>
  <c r="W315" i="40" s="1"/>
  <c r="AG303" i="40"/>
  <c r="AG293" i="40"/>
  <c r="M314" i="40"/>
  <c r="V314" i="40"/>
  <c r="L302" i="40"/>
  <c r="AG299" i="40"/>
  <c r="AG292" i="40"/>
  <c r="M278" i="40"/>
  <c r="V278" i="40"/>
  <c r="W278" i="40" s="1"/>
  <c r="V223" i="40"/>
  <c r="W223" i="40" s="1"/>
  <c r="M223" i="40"/>
  <c r="O328" i="40"/>
  <c r="L328" i="40"/>
  <c r="V311" i="40"/>
  <c r="W311" i="40" s="1"/>
  <c r="O298" i="40"/>
  <c r="L298" i="40"/>
  <c r="V295" i="40"/>
  <c r="W295" i="40" s="1"/>
  <c r="M295" i="40"/>
  <c r="M282" i="40"/>
  <c r="V282" i="40"/>
  <c r="W282" i="40" s="1"/>
  <c r="S232" i="40"/>
  <c r="L324" i="40"/>
  <c r="L312" i="40"/>
  <c r="O312" i="40"/>
  <c r="M303" i="40"/>
  <c r="L292" i="40"/>
  <c r="M291" i="40"/>
  <c r="L277" i="40"/>
  <c r="L266" i="40"/>
  <c r="O266" i="40"/>
  <c r="AG265" i="40"/>
  <c r="M253" i="40"/>
  <c r="V253" i="40"/>
  <c r="W253" i="40" s="1"/>
  <c r="M249" i="40"/>
  <c r="V249" i="40"/>
  <c r="W249" i="40" s="1"/>
  <c r="M226" i="40"/>
  <c r="V226" i="40"/>
  <c r="W226" i="40" s="1"/>
  <c r="AG216" i="40"/>
  <c r="L308" i="40"/>
  <c r="O308" i="40"/>
  <c r="L300" i="40"/>
  <c r="O300" i="40"/>
  <c r="L280" i="40"/>
  <c r="V267" i="40"/>
  <c r="W267" i="40" s="1"/>
  <c r="M267" i="40"/>
  <c r="L261" i="40"/>
  <c r="M260" i="40"/>
  <c r="V260" i="40"/>
  <c r="M243" i="40"/>
  <c r="V243" i="40"/>
  <c r="W243" i="40" s="1"/>
  <c r="L239" i="40"/>
  <c r="O239" i="40"/>
  <c r="M288" i="40"/>
  <c r="V288" i="40"/>
  <c r="L273" i="40"/>
  <c r="M265" i="40"/>
  <c r="V265" i="40"/>
  <c r="W265" i="40" s="1"/>
  <c r="M264" i="40"/>
  <c r="V264" i="40"/>
  <c r="W264" i="40" s="1"/>
  <c r="M213" i="40"/>
  <c r="V213" i="40"/>
  <c r="W213" i="40" s="1"/>
  <c r="L293" i="40"/>
  <c r="L276" i="40"/>
  <c r="Q272" i="40"/>
  <c r="L258" i="40"/>
  <c r="O258" i="40"/>
  <c r="AG257" i="40"/>
  <c r="V197" i="40"/>
  <c r="W197" i="40" s="1"/>
  <c r="M197" i="40"/>
  <c r="M190" i="40"/>
  <c r="V190" i="40"/>
  <c r="W190" i="40" s="1"/>
  <c r="M269" i="40"/>
  <c r="V269" i="40"/>
  <c r="W269" i="40" s="1"/>
  <c r="M268" i="40"/>
  <c r="V268" i="40"/>
  <c r="W268" i="40" s="1"/>
  <c r="V259" i="40"/>
  <c r="W259" i="40" s="1"/>
  <c r="M259" i="40"/>
  <c r="Y240" i="40"/>
  <c r="L240" i="40"/>
  <c r="S236" i="40"/>
  <c r="AG307" i="40"/>
  <c r="L307" i="40"/>
  <c r="O289" i="40"/>
  <c r="L284" i="40"/>
  <c r="M283" i="40"/>
  <c r="M272" i="40"/>
  <c r="V272" i="40"/>
  <c r="W272" i="40" s="1"/>
  <c r="L262" i="40"/>
  <c r="O262" i="40"/>
  <c r="AG261" i="40"/>
  <c r="V254" i="40"/>
  <c r="AG250" i="40"/>
  <c r="S247" i="40"/>
  <c r="M244" i="40"/>
  <c r="AG295" i="40"/>
  <c r="M289" i="40"/>
  <c r="V263" i="40"/>
  <c r="W263" i="40" s="1"/>
  <c r="M263" i="40"/>
  <c r="M257" i="40"/>
  <c r="V257" i="40"/>
  <c r="W257" i="40" s="1"/>
  <c r="M256" i="40"/>
  <c r="V256" i="40"/>
  <c r="W256" i="40" s="1"/>
  <c r="M252" i="40"/>
  <c r="V252" i="40"/>
  <c r="W252" i="40" s="1"/>
  <c r="L250" i="40"/>
  <c r="O250" i="40"/>
  <c r="V233" i="40"/>
  <c r="W233" i="40" s="1"/>
  <c r="M233" i="40"/>
  <c r="O216" i="40"/>
  <c r="L216" i="40"/>
  <c r="M255" i="40"/>
  <c r="O254" i="40"/>
  <c r="AG253" i="40"/>
  <c r="AG249" i="40"/>
  <c r="V248" i="40"/>
  <c r="W248" i="40" s="1"/>
  <c r="M248" i="40"/>
  <c r="O244" i="40"/>
  <c r="S241" i="40"/>
  <c r="V229" i="40"/>
  <c r="W229" i="40" s="1"/>
  <c r="M229" i="40"/>
  <c r="V225" i="40"/>
  <c r="W225" i="40" s="1"/>
  <c r="M225" i="40"/>
  <c r="M222" i="40"/>
  <c r="Y219" i="40"/>
  <c r="L219" i="40"/>
  <c r="M218" i="40"/>
  <c r="M212" i="40"/>
  <c r="V212" i="40"/>
  <c r="AG208" i="40"/>
  <c r="V189" i="40"/>
  <c r="W189" i="40" s="1"/>
  <c r="M189" i="40"/>
  <c r="M182" i="40"/>
  <c r="V182" i="40"/>
  <c r="W182" i="40" s="1"/>
  <c r="M238" i="40"/>
  <c r="V235" i="40"/>
  <c r="W235" i="40" s="1"/>
  <c r="M234" i="40"/>
  <c r="V231" i="40"/>
  <c r="W231" i="40" s="1"/>
  <c r="M230" i="40"/>
  <c r="AG214" i="40"/>
  <c r="AG212" i="40"/>
  <c r="V193" i="40"/>
  <c r="W193" i="40" s="1"/>
  <c r="M193" i="40"/>
  <c r="M186" i="40"/>
  <c r="V186" i="40"/>
  <c r="W186" i="40" s="1"/>
  <c r="L181" i="40"/>
  <c r="O181" i="40"/>
  <c r="O206" i="40"/>
  <c r="L206" i="40"/>
  <c r="M194" i="40"/>
  <c r="V194" i="40"/>
  <c r="W194" i="40" s="1"/>
  <c r="O292" i="40"/>
  <c r="AG291" i="40"/>
  <c r="O288" i="40"/>
  <c r="AG287" i="40"/>
  <c r="O284" i="40"/>
  <c r="AG283" i="40"/>
  <c r="O280" i="40"/>
  <c r="AG279" i="40"/>
  <c r="O276" i="40"/>
  <c r="AG275" i="40"/>
  <c r="O272" i="40"/>
  <c r="AG271" i="40"/>
  <c r="O268" i="40"/>
  <c r="AG267" i="40"/>
  <c r="O264" i="40"/>
  <c r="AG263" i="40"/>
  <c r="O260" i="40"/>
  <c r="AG259" i="40"/>
  <c r="O256" i="40"/>
  <c r="AG255" i="40"/>
  <c r="O252" i="40"/>
  <c r="AG241" i="40"/>
  <c r="O236" i="40"/>
  <c r="O232" i="40"/>
  <c r="AG220" i="40"/>
  <c r="M215" i="40"/>
  <c r="V215" i="40"/>
  <c r="W215" i="40" s="1"/>
  <c r="M198" i="40"/>
  <c r="V198" i="40"/>
  <c r="W198" i="40" s="1"/>
  <c r="M246" i="40"/>
  <c r="V227" i="40"/>
  <c r="W227" i="40" s="1"/>
  <c r="L220" i="40"/>
  <c r="O220" i="40"/>
  <c r="M214" i="40"/>
  <c r="V214" i="40"/>
  <c r="W214" i="40" s="1"/>
  <c r="O205" i="40"/>
  <c r="L205" i="40"/>
  <c r="L204" i="40"/>
  <c r="O204" i="40"/>
  <c r="V236" i="40"/>
  <c r="W236" i="40" s="1"/>
  <c r="V232" i="40"/>
  <c r="W232" i="40" s="1"/>
  <c r="V228" i="40"/>
  <c r="M227" i="40"/>
  <c r="V224" i="40"/>
  <c r="AG207" i="40"/>
  <c r="L200" i="40"/>
  <c r="AG164" i="40"/>
  <c r="V247" i="40"/>
  <c r="W247" i="40" s="1"/>
  <c r="V237" i="40"/>
  <c r="Y229" i="40"/>
  <c r="M228" i="40"/>
  <c r="M224" i="40"/>
  <c r="AG211" i="40"/>
  <c r="V185" i="40"/>
  <c r="W185" i="40" s="1"/>
  <c r="M185" i="40"/>
  <c r="AG198" i="40"/>
  <c r="M179" i="40"/>
  <c r="V179" i="40"/>
  <c r="W179" i="40" s="1"/>
  <c r="AG177" i="40"/>
  <c r="V176" i="40"/>
  <c r="W176" i="40" s="1"/>
  <c r="M176" i="40"/>
  <c r="V168" i="40"/>
  <c r="M168" i="40"/>
  <c r="AG202" i="40"/>
  <c r="M202" i="40"/>
  <c r="V202" i="40"/>
  <c r="W202" i="40" s="1"/>
  <c r="AG196" i="40"/>
  <c r="AG192" i="40"/>
  <c r="AG188" i="40"/>
  <c r="AG184" i="40"/>
  <c r="L207" i="40"/>
  <c r="V201" i="40"/>
  <c r="L172" i="40"/>
  <c r="L221" i="40"/>
  <c r="AG217" i="40"/>
  <c r="Y214" i="40"/>
  <c r="O212" i="40"/>
  <c r="L210" i="40"/>
  <c r="L208" i="40"/>
  <c r="O196" i="40"/>
  <c r="O192" i="40"/>
  <c r="O188" i="40"/>
  <c r="O184" i="40"/>
  <c r="V164" i="40"/>
  <c r="W164" i="40" s="1"/>
  <c r="M164" i="40"/>
  <c r="L160" i="40"/>
  <c r="Y160" i="40"/>
  <c r="M211" i="40"/>
  <c r="L209" i="40"/>
  <c r="O199" i="40"/>
  <c r="L199" i="40"/>
  <c r="M196" i="40"/>
  <c r="M192" i="40"/>
  <c r="M188" i="40"/>
  <c r="M184" i="40"/>
  <c r="O203" i="40"/>
  <c r="L203" i="40"/>
  <c r="M163" i="40"/>
  <c r="L195" i="40"/>
  <c r="L191" i="40"/>
  <c r="L187" i="40"/>
  <c r="L183" i="40"/>
  <c r="L178" i="40"/>
  <c r="L175" i="40"/>
  <c r="L174" i="40"/>
  <c r="L173" i="40"/>
  <c r="O173" i="40"/>
  <c r="Y168" i="40"/>
  <c r="L159" i="40"/>
  <c r="O159" i="40"/>
  <c r="V158" i="40"/>
  <c r="V154" i="40"/>
  <c r="V144" i="40"/>
  <c r="W144" i="40" s="1"/>
  <c r="L166" i="40"/>
  <c r="L161" i="40"/>
  <c r="O161" i="40"/>
  <c r="L155" i="40"/>
  <c r="O155" i="40"/>
  <c r="L149" i="40"/>
  <c r="O149" i="40"/>
  <c r="V146" i="40"/>
  <c r="W146" i="40" s="1"/>
  <c r="M146" i="40"/>
  <c r="S139" i="40"/>
  <c r="S92" i="40"/>
  <c r="V170" i="40"/>
  <c r="W170" i="40" s="1"/>
  <c r="V162" i="40"/>
  <c r="W162" i="40" s="1"/>
  <c r="V152" i="40"/>
  <c r="W152" i="40" s="1"/>
  <c r="L147" i="40"/>
  <c r="O147" i="40"/>
  <c r="V134" i="40"/>
  <c r="W134" i="40" s="1"/>
  <c r="M134" i="40"/>
  <c r="L124" i="40"/>
  <c r="Y124" i="40"/>
  <c r="AG39" i="40"/>
  <c r="M177" i="40"/>
  <c r="AG168" i="40"/>
  <c r="M162" i="40"/>
  <c r="V156" i="40"/>
  <c r="M152" i="40"/>
  <c r="AG132" i="40"/>
  <c r="AG53" i="40"/>
  <c r="O52" i="40"/>
  <c r="L52" i="40"/>
  <c r="V167" i="40"/>
  <c r="L157" i="40"/>
  <c r="O157" i="40"/>
  <c r="M156" i="40"/>
  <c r="L153" i="40"/>
  <c r="O153" i="40"/>
  <c r="V150" i="40"/>
  <c r="M150" i="40"/>
  <c r="L140" i="40"/>
  <c r="Y140" i="40"/>
  <c r="L133" i="40"/>
  <c r="O133" i="40"/>
  <c r="AG180" i="40"/>
  <c r="V171" i="40"/>
  <c r="W171" i="40" s="1"/>
  <c r="L151" i="40"/>
  <c r="O151" i="40"/>
  <c r="V148" i="40"/>
  <c r="W148" i="40" s="1"/>
  <c r="V131" i="40"/>
  <c r="W131" i="40" s="1"/>
  <c r="M131" i="40"/>
  <c r="S123" i="40"/>
  <c r="M145" i="40"/>
  <c r="V138" i="40"/>
  <c r="W138" i="40" s="1"/>
  <c r="M137" i="40"/>
  <c r="V135" i="40"/>
  <c r="M135" i="40"/>
  <c r="M128" i="40"/>
  <c r="V128" i="40"/>
  <c r="W128" i="40" s="1"/>
  <c r="V122" i="40"/>
  <c r="M121" i="40"/>
  <c r="V119" i="40"/>
  <c r="M119" i="40"/>
  <c r="V103" i="40"/>
  <c r="W103" i="40" s="1"/>
  <c r="M103" i="40"/>
  <c r="L112" i="40"/>
  <c r="M87" i="40"/>
  <c r="S80" i="40"/>
  <c r="L169" i="40"/>
  <c r="L165" i="40"/>
  <c r="V143" i="40"/>
  <c r="M143" i="40"/>
  <c r="Y136" i="40"/>
  <c r="O129" i="40"/>
  <c r="Y120" i="40"/>
  <c r="O111" i="40"/>
  <c r="L111" i="40"/>
  <c r="M110" i="40"/>
  <c r="V110" i="40"/>
  <c r="W110" i="40" s="1"/>
  <c r="M136" i="40"/>
  <c r="V136" i="40"/>
  <c r="W136" i="40" s="1"/>
  <c r="V130" i="40"/>
  <c r="W130" i="40" s="1"/>
  <c r="M129" i="40"/>
  <c r="V127" i="40"/>
  <c r="W127" i="40" s="1"/>
  <c r="M127" i="40"/>
  <c r="M120" i="40"/>
  <c r="V120" i="40"/>
  <c r="W120" i="40" s="1"/>
  <c r="M64" i="40"/>
  <c r="V64" i="40"/>
  <c r="W64" i="40" s="1"/>
  <c r="V142" i="40"/>
  <c r="O141" i="40"/>
  <c r="Y132" i="40"/>
  <c r="M63" i="40"/>
  <c r="V63" i="40"/>
  <c r="W63" i="40" s="1"/>
  <c r="M141" i="40"/>
  <c r="V139" i="40"/>
  <c r="W139" i="40" s="1"/>
  <c r="M139" i="40"/>
  <c r="M132" i="40"/>
  <c r="V132" i="40"/>
  <c r="W132" i="40" s="1"/>
  <c r="V126" i="40"/>
  <c r="M125" i="40"/>
  <c r="V123" i="40"/>
  <c r="W123" i="40" s="1"/>
  <c r="M123" i="40"/>
  <c r="AG73" i="40"/>
  <c r="S72" i="40"/>
  <c r="O145" i="40"/>
  <c r="M138" i="40"/>
  <c r="O137" i="40"/>
  <c r="AG136" i="40"/>
  <c r="Y128" i="40"/>
  <c r="M122" i="40"/>
  <c r="O121" i="40"/>
  <c r="AG120" i="40"/>
  <c r="AG85" i="40"/>
  <c r="L107" i="40"/>
  <c r="AG106" i="40"/>
  <c r="M97" i="40"/>
  <c r="V97" i="40"/>
  <c r="W97" i="40" s="1"/>
  <c r="V84" i="40"/>
  <c r="W84" i="40" s="1"/>
  <c r="M84" i="40"/>
  <c r="S76" i="40"/>
  <c r="L70" i="40"/>
  <c r="O70" i="40"/>
  <c r="M69" i="40"/>
  <c r="V69" i="40"/>
  <c r="W69" i="40" s="1"/>
  <c r="L117" i="40"/>
  <c r="L109" i="40"/>
  <c r="L96" i="40"/>
  <c r="L77" i="40"/>
  <c r="AG62" i="40"/>
  <c r="M53" i="40"/>
  <c r="V53" i="40"/>
  <c r="W53" i="40" s="1"/>
  <c r="L93" i="40"/>
  <c r="M83" i="40"/>
  <c r="V83" i="40"/>
  <c r="W83" i="40" s="1"/>
  <c r="L82" i="40"/>
  <c r="O82" i="40"/>
  <c r="AG56" i="40"/>
  <c r="L116" i="40"/>
  <c r="L113" i="40"/>
  <c r="O113" i="40"/>
  <c r="V108" i="40"/>
  <c r="W108" i="40" s="1"/>
  <c r="M108" i="40"/>
  <c r="L106" i="40"/>
  <c r="O102" i="40"/>
  <c r="O101" i="40"/>
  <c r="AG100" i="40"/>
  <c r="L74" i="40"/>
  <c r="O74" i="40"/>
  <c r="AG116" i="40"/>
  <c r="M114" i="40"/>
  <c r="M105" i="40"/>
  <c r="V105" i="40"/>
  <c r="W105" i="40" s="1"/>
  <c r="M102" i="40"/>
  <c r="M101" i="40"/>
  <c r="V101" i="40"/>
  <c r="W101" i="40" s="1"/>
  <c r="L100" i="40"/>
  <c r="O100" i="40"/>
  <c r="M91" i="40"/>
  <c r="AG112" i="40"/>
  <c r="L95" i="40"/>
  <c r="S88" i="40"/>
  <c r="L58" i="40"/>
  <c r="Y58" i="40"/>
  <c r="M104" i="40"/>
  <c r="AG102" i="40"/>
  <c r="V94" i="40"/>
  <c r="M79" i="40"/>
  <c r="V79" i="40"/>
  <c r="W79" i="40" s="1"/>
  <c r="L66" i="40"/>
  <c r="O66" i="40"/>
  <c r="M59" i="40"/>
  <c r="V59" i="40"/>
  <c r="W59" i="40" s="1"/>
  <c r="O29" i="40"/>
  <c r="L29" i="40"/>
  <c r="M99" i="40"/>
  <c r="L86" i="40"/>
  <c r="O86" i="40"/>
  <c r="AG69" i="40"/>
  <c r="S68" i="40"/>
  <c r="L65" i="40"/>
  <c r="M61" i="40"/>
  <c r="V61" i="40"/>
  <c r="W61" i="40" s="1"/>
  <c r="L55" i="40"/>
  <c r="O55" i="40"/>
  <c r="M48" i="40"/>
  <c r="Q31" i="40"/>
  <c r="O109" i="40"/>
  <c r="AG108" i="40"/>
  <c r="O105" i="40"/>
  <c r="AG104" i="40"/>
  <c r="O97" i="40"/>
  <c r="AG93" i="40"/>
  <c r="L90" i="40"/>
  <c r="O90" i="40"/>
  <c r="L89" i="40"/>
  <c r="AG81" i="40"/>
  <c r="M67" i="40"/>
  <c r="V67" i="40"/>
  <c r="W67" i="40" s="1"/>
  <c r="M51" i="40"/>
  <c r="V51" i="40"/>
  <c r="W51" i="40" s="1"/>
  <c r="M33" i="40"/>
  <c r="V33" i="40"/>
  <c r="W33" i="40" s="1"/>
  <c r="L78" i="40"/>
  <c r="O78" i="40"/>
  <c r="M73" i="40"/>
  <c r="V73" i="40"/>
  <c r="W73" i="40" s="1"/>
  <c r="M75" i="40"/>
  <c r="V75" i="40"/>
  <c r="W75" i="40" s="1"/>
  <c r="M71" i="40"/>
  <c r="V71" i="40"/>
  <c r="W71" i="40" s="1"/>
  <c r="W62" i="40"/>
  <c r="M50" i="40"/>
  <c r="V50" i="40"/>
  <c r="W50" i="40" s="1"/>
  <c r="V98" i="40"/>
  <c r="M92" i="40"/>
  <c r="AG89" i="40"/>
  <c r="M88" i="40"/>
  <c r="M85" i="40"/>
  <c r="L81" i="40"/>
  <c r="AG77" i="40"/>
  <c r="AG65" i="40"/>
  <c r="M47" i="40"/>
  <c r="V47" i="40"/>
  <c r="W47" i="40" s="1"/>
  <c r="AG46" i="40"/>
  <c r="L60" i="40"/>
  <c r="L56" i="40"/>
  <c r="O49" i="40"/>
  <c r="L49" i="40"/>
  <c r="L44" i="40"/>
  <c r="M34" i="40"/>
  <c r="V34" i="40"/>
  <c r="W34" i="40" s="1"/>
  <c r="M45" i="40"/>
  <c r="V45" i="40"/>
  <c r="W45" i="40" s="1"/>
  <c r="O64" i="40"/>
  <c r="AG59" i="40"/>
  <c r="O59" i="40"/>
  <c r="O41" i="40"/>
  <c r="L41" i="40"/>
  <c r="M26" i="40"/>
  <c r="V26" i="40"/>
  <c r="W26" i="40" s="1"/>
  <c r="O20" i="40"/>
  <c r="L20" i="40"/>
  <c r="M57" i="40"/>
  <c r="AG51" i="40"/>
  <c r="M46" i="40"/>
  <c r="AG44" i="40"/>
  <c r="AG40" i="40"/>
  <c r="V57" i="40"/>
  <c r="W57" i="40" s="1"/>
  <c r="L54" i="40"/>
  <c r="V46" i="40"/>
  <c r="W46" i="40" s="1"/>
  <c r="U30" i="40"/>
  <c r="AG36" i="40"/>
  <c r="AG31" i="40"/>
  <c r="M28" i="40"/>
  <c r="AG27" i="40"/>
  <c r="L43" i="40"/>
  <c r="O43" i="40"/>
  <c r="L42" i="40"/>
  <c r="AG38" i="40"/>
  <c r="V28" i="40"/>
  <c r="W28" i="40" s="1"/>
  <c r="AG42" i="40"/>
  <c r="L35" i="40"/>
  <c r="O35" i="40"/>
  <c r="AG30" i="40"/>
  <c r="O37" i="40"/>
  <c r="L37" i="40"/>
  <c r="L36" i="40"/>
  <c r="M40" i="40"/>
  <c r="L39" i="40"/>
  <c r="O39" i="40"/>
  <c r="L38" i="40"/>
  <c r="M30" i="40"/>
  <c r="AG34" i="40"/>
  <c r="L32" i="40"/>
  <c r="M25" i="40"/>
  <c r="V25" i="40"/>
  <c r="W25" i="40" s="1"/>
  <c r="M22" i="40"/>
  <c r="V22" i="40"/>
  <c r="W22" i="40" s="1"/>
  <c r="AG23" i="40"/>
  <c r="L19" i="40"/>
  <c r="V15" i="40"/>
  <c r="M14" i="40"/>
  <c r="V14" i="40"/>
  <c r="W14" i="40" s="1"/>
  <c r="Y23" i="40"/>
  <c r="L23" i="40"/>
  <c r="M21" i="40"/>
  <c r="V21" i="40"/>
  <c r="W21" i="40" s="1"/>
  <c r="M18" i="40"/>
  <c r="V18" i="40"/>
  <c r="V11" i="40"/>
  <c r="Y25" i="40"/>
  <c r="O24" i="40"/>
  <c r="L24" i="40"/>
  <c r="AG19" i="40"/>
  <c r="M10" i="40"/>
  <c r="V10" i="40"/>
  <c r="W10" i="40" s="1"/>
  <c r="L16" i="40"/>
  <c r="L12" i="40"/>
  <c r="V17" i="40"/>
  <c r="W17" i="40" s="1"/>
  <c r="V13" i="40"/>
  <c r="W13" i="40" s="1"/>
  <c r="M280" i="40" l="1"/>
  <c r="V280" i="40"/>
  <c r="W280" i="40" s="1"/>
  <c r="M331" i="40"/>
  <c r="V331" i="40"/>
  <c r="W331" i="40" s="1"/>
  <c r="V16" i="40"/>
  <c r="W16" i="40" s="1"/>
  <c r="M16" i="40"/>
  <c r="M24" i="40"/>
  <c r="V24" i="40"/>
  <c r="W24" i="40" s="1"/>
  <c r="W15" i="40"/>
  <c r="V43" i="40"/>
  <c r="W43" i="40" s="1"/>
  <c r="M43" i="40"/>
  <c r="V54" i="40"/>
  <c r="W54" i="40" s="1"/>
  <c r="M54" i="40"/>
  <c r="V20" i="40"/>
  <c r="W20" i="40" s="1"/>
  <c r="M20" i="40"/>
  <c r="M78" i="40"/>
  <c r="V78" i="40"/>
  <c r="W78" i="40" s="1"/>
  <c r="V89" i="40"/>
  <c r="W89" i="40" s="1"/>
  <c r="M89" i="40"/>
  <c r="M29" i="40"/>
  <c r="V29" i="40"/>
  <c r="W29" i="40" s="1"/>
  <c r="M66" i="40"/>
  <c r="V66" i="40"/>
  <c r="W66" i="40" s="1"/>
  <c r="M82" i="40"/>
  <c r="V82" i="40"/>
  <c r="W82" i="40" s="1"/>
  <c r="M109" i="40"/>
  <c r="V109" i="40"/>
  <c r="W109" i="40" s="1"/>
  <c r="V112" i="40"/>
  <c r="W112" i="40" s="1"/>
  <c r="M112" i="40"/>
  <c r="M149" i="40"/>
  <c r="V149" i="40"/>
  <c r="W149" i="40" s="1"/>
  <c r="M178" i="40"/>
  <c r="V178" i="40"/>
  <c r="W178" i="40" s="1"/>
  <c r="W237" i="40"/>
  <c r="M206" i="40"/>
  <c r="V206" i="40"/>
  <c r="W206" i="40" s="1"/>
  <c r="W288" i="40"/>
  <c r="M239" i="40"/>
  <c r="V239" i="40"/>
  <c r="W239" i="40" s="1"/>
  <c r="M308" i="40"/>
  <c r="V308" i="40"/>
  <c r="W308" i="40" s="1"/>
  <c r="M324" i="40"/>
  <c r="V324" i="40"/>
  <c r="W324" i="40" s="1"/>
  <c r="M298" i="40"/>
  <c r="V298" i="40"/>
  <c r="W298" i="40" s="1"/>
  <c r="M305" i="40"/>
  <c r="V305" i="40"/>
  <c r="W305" i="40" s="1"/>
  <c r="V322" i="40"/>
  <c r="W322" i="40" s="1"/>
  <c r="M322" i="40"/>
  <c r="M329" i="40"/>
  <c r="V329" i="40"/>
  <c r="W329" i="40" s="1"/>
  <c r="M297" i="40"/>
  <c r="V297" i="40"/>
  <c r="W297" i="40" s="1"/>
  <c r="M321" i="40"/>
  <c r="V321" i="40"/>
  <c r="W321" i="40" s="1"/>
  <c r="M336" i="40"/>
  <c r="V336" i="40"/>
  <c r="W336" i="40" s="1"/>
  <c r="M410" i="40"/>
  <c r="V410" i="40"/>
  <c r="W410" i="40" s="1"/>
  <c r="M402" i="40"/>
  <c r="V402" i="40"/>
  <c r="W402" i="40" s="1"/>
  <c r="V461" i="40"/>
  <c r="W461" i="40" s="1"/>
  <c r="M461" i="40"/>
  <c r="W500" i="40"/>
  <c r="V417" i="40"/>
  <c r="W417" i="40" s="1"/>
  <c r="M417" i="40"/>
  <c r="M36" i="40"/>
  <c r="V36" i="40"/>
  <c r="W36" i="40" s="1"/>
  <c r="M49" i="40"/>
  <c r="V49" i="40"/>
  <c r="W49" i="40" s="1"/>
  <c r="M74" i="40"/>
  <c r="V74" i="40"/>
  <c r="W74" i="40" s="1"/>
  <c r="M113" i="40"/>
  <c r="V113" i="40"/>
  <c r="W113" i="40" s="1"/>
  <c r="V77" i="40"/>
  <c r="W77" i="40" s="1"/>
  <c r="M77" i="40"/>
  <c r="W122" i="40"/>
  <c r="W150" i="40"/>
  <c r="M159" i="40"/>
  <c r="V159" i="40"/>
  <c r="W159" i="40" s="1"/>
  <c r="M195" i="40"/>
  <c r="V195" i="40"/>
  <c r="W195" i="40" s="1"/>
  <c r="V209" i="40"/>
  <c r="W209" i="40" s="1"/>
  <c r="M209" i="40"/>
  <c r="M208" i="40"/>
  <c r="V208" i="40"/>
  <c r="W208" i="40" s="1"/>
  <c r="M200" i="40"/>
  <c r="V200" i="40"/>
  <c r="W200" i="40" s="1"/>
  <c r="W224" i="40"/>
  <c r="M285" i="40"/>
  <c r="V285" i="40"/>
  <c r="W285" i="40" s="1"/>
  <c r="M290" i="40"/>
  <c r="V290" i="40"/>
  <c r="W290" i="40" s="1"/>
  <c r="M327" i="40"/>
  <c r="V327" i="40"/>
  <c r="W327" i="40" s="1"/>
  <c r="M316" i="40"/>
  <c r="V316" i="40"/>
  <c r="W316" i="40" s="1"/>
  <c r="M346" i="40"/>
  <c r="V346" i="40"/>
  <c r="W346" i="40" s="1"/>
  <c r="M362" i="40"/>
  <c r="V362" i="40"/>
  <c r="W362" i="40" s="1"/>
  <c r="M349" i="40"/>
  <c r="V349" i="40"/>
  <c r="W349" i="40" s="1"/>
  <c r="M342" i="40"/>
  <c r="V342" i="40"/>
  <c r="W342" i="40" s="1"/>
  <c r="M358" i="40"/>
  <c r="V358" i="40"/>
  <c r="W358" i="40" s="1"/>
  <c r="M370" i="40"/>
  <c r="V370" i="40"/>
  <c r="W370" i="40" s="1"/>
  <c r="M378" i="40"/>
  <c r="V378" i="40"/>
  <c r="W378" i="40" s="1"/>
  <c r="V385" i="40"/>
  <c r="W385" i="40" s="1"/>
  <c r="M385" i="40"/>
  <c r="W400" i="40"/>
  <c r="M431" i="40"/>
  <c r="V431" i="40"/>
  <c r="W431" i="40" s="1"/>
  <c r="M395" i="40"/>
  <c r="V395" i="40"/>
  <c r="W395" i="40" s="1"/>
  <c r="V470" i="40"/>
  <c r="W470" i="40" s="1"/>
  <c r="M470" i="40"/>
  <c r="V490" i="40"/>
  <c r="W490" i="40" s="1"/>
  <c r="M490" i="40"/>
  <c r="V498" i="40"/>
  <c r="W498" i="40" s="1"/>
  <c r="M498" i="40"/>
  <c r="M506" i="40"/>
  <c r="V506" i="40"/>
  <c r="W506" i="40" s="1"/>
  <c r="M414" i="40"/>
  <c r="V414" i="40"/>
  <c r="W414" i="40" s="1"/>
  <c r="W119" i="40"/>
  <c r="M133" i="40"/>
  <c r="V133" i="40"/>
  <c r="W133" i="40" s="1"/>
  <c r="V307" i="40"/>
  <c r="W307" i="40" s="1"/>
  <c r="M307" i="40"/>
  <c r="M261" i="40"/>
  <c r="V261" i="40"/>
  <c r="W261" i="40" s="1"/>
  <c r="M281" i="40"/>
  <c r="V281" i="40"/>
  <c r="W281" i="40" s="1"/>
  <c r="M330" i="40"/>
  <c r="V330" i="40"/>
  <c r="W330" i="40" s="1"/>
  <c r="W11" i="40"/>
  <c r="M55" i="40"/>
  <c r="V55" i="40"/>
  <c r="W55" i="40" s="1"/>
  <c r="M95" i="40"/>
  <c r="V95" i="40"/>
  <c r="W95" i="40" s="1"/>
  <c r="V117" i="40"/>
  <c r="W117" i="40" s="1"/>
  <c r="M117" i="40"/>
  <c r="M107" i="40"/>
  <c r="V107" i="40"/>
  <c r="W107" i="40" s="1"/>
  <c r="W126" i="40"/>
  <c r="W135" i="40"/>
  <c r="W167" i="40"/>
  <c r="M183" i="40"/>
  <c r="V183" i="40"/>
  <c r="W183" i="40" s="1"/>
  <c r="M203" i="40"/>
  <c r="V203" i="40"/>
  <c r="W203" i="40" s="1"/>
  <c r="V172" i="40"/>
  <c r="W172" i="40" s="1"/>
  <c r="M172" i="40"/>
  <c r="M204" i="40"/>
  <c r="V204" i="40"/>
  <c r="W204" i="40" s="1"/>
  <c r="M220" i="40"/>
  <c r="V220" i="40"/>
  <c r="W220" i="40" s="1"/>
  <c r="M219" i="40"/>
  <c r="V219" i="40"/>
  <c r="W219" i="40" s="1"/>
  <c r="M262" i="40"/>
  <c r="V262" i="40"/>
  <c r="W262" i="40" s="1"/>
  <c r="V258" i="40"/>
  <c r="W258" i="40" s="1"/>
  <c r="M258" i="40"/>
  <c r="M273" i="40"/>
  <c r="V273" i="40"/>
  <c r="W273" i="40" s="1"/>
  <c r="M292" i="40"/>
  <c r="V292" i="40"/>
  <c r="W292" i="40" s="1"/>
  <c r="V306" i="40"/>
  <c r="W306" i="40" s="1"/>
  <c r="M306" i="40"/>
  <c r="M334" i="40"/>
  <c r="V334" i="40"/>
  <c r="W334" i="40" s="1"/>
  <c r="M390" i="40"/>
  <c r="V390" i="40"/>
  <c r="W390" i="40" s="1"/>
  <c r="V337" i="40"/>
  <c r="W337" i="40" s="1"/>
  <c r="M337" i="40"/>
  <c r="V365" i="40"/>
  <c r="W365" i="40" s="1"/>
  <c r="M365" i="40"/>
  <c r="V373" i="40"/>
  <c r="W373" i="40" s="1"/>
  <c r="M373" i="40"/>
  <c r="V381" i="40"/>
  <c r="W381" i="40" s="1"/>
  <c r="M381" i="40"/>
  <c r="W420" i="40"/>
  <c r="M407" i="40"/>
  <c r="V407" i="40"/>
  <c r="W407" i="40" s="1"/>
  <c r="M398" i="40"/>
  <c r="V398" i="40"/>
  <c r="W398" i="40" s="1"/>
  <c r="M469" i="40"/>
  <c r="V469" i="40"/>
  <c r="W469" i="40" s="1"/>
  <c r="W440" i="40"/>
  <c r="W142" i="40"/>
  <c r="M302" i="40"/>
  <c r="V302" i="40"/>
  <c r="W302" i="40" s="1"/>
  <c r="V12" i="40"/>
  <c r="W12" i="40" s="1"/>
  <c r="M12" i="40"/>
  <c r="V56" i="40"/>
  <c r="W56" i="40" s="1"/>
  <c r="M56" i="40"/>
  <c r="M86" i="40"/>
  <c r="V86" i="40"/>
  <c r="W86" i="40" s="1"/>
  <c r="M100" i="40"/>
  <c r="V100" i="40"/>
  <c r="W100" i="40" s="1"/>
  <c r="M106" i="40"/>
  <c r="V106" i="40"/>
  <c r="W106" i="40" s="1"/>
  <c r="V111" i="40"/>
  <c r="W111" i="40" s="1"/>
  <c r="M111" i="40"/>
  <c r="M153" i="40"/>
  <c r="V153" i="40"/>
  <c r="W153" i="40" s="1"/>
  <c r="V52" i="40"/>
  <c r="W52" i="40" s="1"/>
  <c r="M52" i="40"/>
  <c r="W156" i="40"/>
  <c r="M124" i="40"/>
  <c r="V124" i="40"/>
  <c r="W124" i="40" s="1"/>
  <c r="W154" i="40"/>
  <c r="W168" i="40"/>
  <c r="W228" i="40"/>
  <c r="V205" i="40"/>
  <c r="W205" i="40" s="1"/>
  <c r="M205" i="40"/>
  <c r="V181" i="40"/>
  <c r="W181" i="40" s="1"/>
  <c r="M181" i="40"/>
  <c r="M216" i="40"/>
  <c r="V216" i="40"/>
  <c r="W216" i="40" s="1"/>
  <c r="M240" i="40"/>
  <c r="V240" i="40"/>
  <c r="W240" i="40" s="1"/>
  <c r="M266" i="40"/>
  <c r="V266" i="40"/>
  <c r="W266" i="40" s="1"/>
  <c r="V357" i="40"/>
  <c r="W357" i="40" s="1"/>
  <c r="M357" i="40"/>
  <c r="M345" i="40"/>
  <c r="V345" i="40"/>
  <c r="W345" i="40" s="1"/>
  <c r="M434" i="40"/>
  <c r="V434" i="40"/>
  <c r="W434" i="40" s="1"/>
  <c r="W424" i="40"/>
  <c r="M401" i="40"/>
  <c r="V401" i="40"/>
  <c r="W401" i="40" s="1"/>
  <c r="M464" i="40"/>
  <c r="V464" i="40"/>
  <c r="W464" i="40" s="1"/>
  <c r="M399" i="40"/>
  <c r="V399" i="40"/>
  <c r="W399" i="40" s="1"/>
  <c r="W442" i="40"/>
  <c r="M90" i="40"/>
  <c r="V90" i="40"/>
  <c r="W90" i="40" s="1"/>
  <c r="M65" i="40"/>
  <c r="V65" i="40"/>
  <c r="W65" i="40" s="1"/>
  <c r="W254" i="40"/>
  <c r="V427" i="40"/>
  <c r="W427" i="40" s="1"/>
  <c r="M427" i="40"/>
  <c r="M451" i="40"/>
  <c r="V451" i="40"/>
  <c r="W451" i="40" s="1"/>
  <c r="W18" i="40"/>
  <c r="V23" i="40"/>
  <c r="W23" i="40" s="1"/>
  <c r="M23" i="40"/>
  <c r="M38" i="40"/>
  <c r="V38" i="40"/>
  <c r="W38" i="40" s="1"/>
  <c r="V81" i="40"/>
  <c r="W81" i="40" s="1"/>
  <c r="M81" i="40"/>
  <c r="M165" i="40"/>
  <c r="V165" i="40"/>
  <c r="W165" i="40" s="1"/>
  <c r="M161" i="40"/>
  <c r="V161" i="40"/>
  <c r="W161" i="40" s="1"/>
  <c r="M173" i="40"/>
  <c r="V173" i="40"/>
  <c r="W173" i="40" s="1"/>
  <c r="M187" i="40"/>
  <c r="V187" i="40"/>
  <c r="W187" i="40" s="1"/>
  <c r="W201" i="40"/>
  <c r="W212" i="40"/>
  <c r="M284" i="40"/>
  <c r="V284" i="40"/>
  <c r="W284" i="40" s="1"/>
  <c r="M276" i="40"/>
  <c r="V276" i="40"/>
  <c r="W276" i="40" s="1"/>
  <c r="W314" i="40"/>
  <c r="M296" i="40"/>
  <c r="V296" i="40"/>
  <c r="W296" i="40" s="1"/>
  <c r="M386" i="40"/>
  <c r="V386" i="40"/>
  <c r="W386" i="40" s="1"/>
  <c r="M317" i="40"/>
  <c r="V317" i="40"/>
  <c r="W317" i="40" s="1"/>
  <c r="M350" i="40"/>
  <c r="V350" i="40"/>
  <c r="W350" i="40" s="1"/>
  <c r="M366" i="40"/>
  <c r="V366" i="40"/>
  <c r="W366" i="40" s="1"/>
  <c r="M374" i="40"/>
  <c r="V374" i="40"/>
  <c r="W374" i="40" s="1"/>
  <c r="M382" i="40"/>
  <c r="V382" i="40"/>
  <c r="W382" i="40" s="1"/>
  <c r="M415" i="40"/>
  <c r="V415" i="40"/>
  <c r="W415" i="40" s="1"/>
  <c r="M430" i="40"/>
  <c r="V430" i="40"/>
  <c r="W430" i="40" s="1"/>
  <c r="W404" i="40"/>
  <c r="M438" i="40"/>
  <c r="V438" i="40"/>
  <c r="W438" i="40" s="1"/>
  <c r="M419" i="40"/>
  <c r="V419" i="40"/>
  <c r="W419" i="40" s="1"/>
  <c r="M446" i="40"/>
  <c r="V446" i="40"/>
  <c r="W446" i="40" s="1"/>
  <c r="M467" i="40"/>
  <c r="V467" i="40"/>
  <c r="W467" i="40" s="1"/>
  <c r="V425" i="40"/>
  <c r="W425" i="40" s="1"/>
  <c r="M425" i="40"/>
  <c r="V454" i="40"/>
  <c r="W454" i="40" s="1"/>
  <c r="M454" i="40"/>
  <c r="M452" i="40"/>
  <c r="V452" i="40"/>
  <c r="W452" i="40" s="1"/>
  <c r="M353" i="40"/>
  <c r="V353" i="40"/>
  <c r="W353" i="40" s="1"/>
  <c r="V486" i="40"/>
  <c r="W486" i="40" s="1"/>
  <c r="M486" i="40"/>
  <c r="V494" i="40"/>
  <c r="W494" i="40" s="1"/>
  <c r="M494" i="40"/>
  <c r="V502" i="40"/>
  <c r="W502" i="40" s="1"/>
  <c r="M502" i="40"/>
  <c r="W94" i="40"/>
  <c r="M155" i="40"/>
  <c r="V155" i="40"/>
  <c r="W155" i="40" s="1"/>
  <c r="M210" i="40"/>
  <c r="V210" i="40"/>
  <c r="W210" i="40" s="1"/>
  <c r="M354" i="40"/>
  <c r="V354" i="40"/>
  <c r="W354" i="40" s="1"/>
  <c r="M403" i="40"/>
  <c r="V403" i="40"/>
  <c r="W403" i="40" s="1"/>
  <c r="M32" i="40"/>
  <c r="V32" i="40"/>
  <c r="W32" i="40" s="1"/>
  <c r="V35" i="40"/>
  <c r="W35" i="40" s="1"/>
  <c r="M35" i="40"/>
  <c r="M42" i="40"/>
  <c r="V42" i="40"/>
  <c r="W42" i="40" s="1"/>
  <c r="M60" i="40"/>
  <c r="V60" i="40"/>
  <c r="W60" i="40" s="1"/>
  <c r="M93" i="40"/>
  <c r="V93" i="40"/>
  <c r="W93" i="40" s="1"/>
  <c r="M96" i="40"/>
  <c r="V96" i="40"/>
  <c r="W96" i="40" s="1"/>
  <c r="M151" i="40"/>
  <c r="V151" i="40"/>
  <c r="W151" i="40" s="1"/>
  <c r="M140" i="40"/>
  <c r="V140" i="40"/>
  <c r="W140" i="40" s="1"/>
  <c r="M147" i="40"/>
  <c r="V147" i="40"/>
  <c r="W147" i="40" s="1"/>
  <c r="V166" i="40"/>
  <c r="W166" i="40" s="1"/>
  <c r="M166" i="40"/>
  <c r="W158" i="40"/>
  <c r="M174" i="40"/>
  <c r="V174" i="40"/>
  <c r="W174" i="40" s="1"/>
  <c r="M207" i="40"/>
  <c r="V207" i="40"/>
  <c r="W207" i="40" s="1"/>
  <c r="M300" i="40"/>
  <c r="V300" i="40"/>
  <c r="W300" i="40" s="1"/>
  <c r="M277" i="40"/>
  <c r="V277" i="40"/>
  <c r="W277" i="40" s="1"/>
  <c r="M328" i="40"/>
  <c r="V328" i="40"/>
  <c r="W328" i="40" s="1"/>
  <c r="M313" i="40"/>
  <c r="V313" i="40"/>
  <c r="W313" i="40" s="1"/>
  <c r="V318" i="40"/>
  <c r="W318" i="40" s="1"/>
  <c r="M318" i="40"/>
  <c r="M339" i="40"/>
  <c r="V339" i="40"/>
  <c r="W339" i="40" s="1"/>
  <c r="M394" i="40"/>
  <c r="V394" i="40"/>
  <c r="W394" i="40" s="1"/>
  <c r="M418" i="40"/>
  <c r="V418" i="40"/>
  <c r="W418" i="40" s="1"/>
  <c r="M426" i="40"/>
  <c r="V426" i="40"/>
  <c r="W426" i="40" s="1"/>
  <c r="V441" i="40"/>
  <c r="W441" i="40" s="1"/>
  <c r="M441" i="40"/>
  <c r="V455" i="40"/>
  <c r="W455" i="40" s="1"/>
  <c r="M455" i="40"/>
  <c r="V19" i="40"/>
  <c r="W19" i="40" s="1"/>
  <c r="M19" i="40"/>
  <c r="V37" i="40"/>
  <c r="W37" i="40" s="1"/>
  <c r="M37" i="40"/>
  <c r="V116" i="40"/>
  <c r="W116" i="40" s="1"/>
  <c r="M116" i="40"/>
  <c r="M70" i="40"/>
  <c r="V70" i="40"/>
  <c r="W70" i="40" s="1"/>
  <c r="V39" i="40"/>
  <c r="W39" i="40" s="1"/>
  <c r="M39" i="40"/>
  <c r="V41" i="40"/>
  <c r="W41" i="40" s="1"/>
  <c r="M41" i="40"/>
  <c r="M44" i="40"/>
  <c r="V44" i="40"/>
  <c r="W44" i="40" s="1"/>
  <c r="W98" i="40"/>
  <c r="V58" i="40"/>
  <c r="W58" i="40" s="1"/>
  <c r="M58" i="40"/>
  <c r="W143" i="40"/>
  <c r="M169" i="40"/>
  <c r="V169" i="40"/>
  <c r="W169" i="40" s="1"/>
  <c r="M157" i="40"/>
  <c r="V157" i="40"/>
  <c r="W157" i="40" s="1"/>
  <c r="M175" i="40"/>
  <c r="V175" i="40"/>
  <c r="W175" i="40" s="1"/>
  <c r="M191" i="40"/>
  <c r="V191" i="40"/>
  <c r="W191" i="40" s="1"/>
  <c r="M199" i="40"/>
  <c r="V199" i="40"/>
  <c r="W199" i="40" s="1"/>
  <c r="V160" i="40"/>
  <c r="W160" i="40" s="1"/>
  <c r="M160" i="40"/>
  <c r="M221" i="40"/>
  <c r="V221" i="40"/>
  <c r="W221" i="40" s="1"/>
  <c r="M250" i="40"/>
  <c r="V250" i="40"/>
  <c r="W250" i="40" s="1"/>
  <c r="M293" i="40"/>
  <c r="V293" i="40"/>
  <c r="W293" i="40" s="1"/>
  <c r="W260" i="40"/>
  <c r="M312" i="40"/>
  <c r="V312" i="40"/>
  <c r="W312" i="40" s="1"/>
  <c r="M304" i="40"/>
  <c r="V304" i="40"/>
  <c r="W304" i="40" s="1"/>
  <c r="V270" i="40"/>
  <c r="W270" i="40" s="1"/>
  <c r="M270" i="40"/>
  <c r="M319" i="40"/>
  <c r="V319" i="40"/>
  <c r="W319" i="40" s="1"/>
  <c r="M325" i="40"/>
  <c r="V325" i="40"/>
  <c r="W325" i="40" s="1"/>
  <c r="M245" i="40"/>
  <c r="V245" i="40"/>
  <c r="W245" i="40" s="1"/>
  <c r="V361" i="40"/>
  <c r="W361" i="40" s="1"/>
  <c r="M361" i="40"/>
  <c r="V369" i="40"/>
  <c r="W369" i="40" s="1"/>
  <c r="M369" i="40"/>
  <c r="V377" i="40"/>
  <c r="W377" i="40" s="1"/>
  <c r="M377" i="40"/>
  <c r="M392" i="40"/>
  <c r="V392" i="40"/>
  <c r="W392" i="40" s="1"/>
  <c r="V389" i="40"/>
  <c r="W389" i="40" s="1"/>
  <c r="M389" i="40"/>
  <c r="M406" i="40"/>
  <c r="V406" i="40"/>
  <c r="W406" i="40" s="1"/>
  <c r="V449" i="40"/>
  <c r="W449" i="40" s="1"/>
  <c r="M449" i="40"/>
  <c r="V433" i="40"/>
  <c r="W433" i="40" s="1"/>
  <c r="M433" i="40"/>
  <c r="V445" i="40"/>
  <c r="W445" i="40" s="1"/>
  <c r="M445" i="40"/>
  <c r="M466" i="40"/>
  <c r="V466" i="40"/>
  <c r="W466" i="40" s="1"/>
  <c r="AO508" i="28" l="1"/>
  <c r="AP508" i="28" s="1"/>
  <c r="AO507" i="28"/>
  <c r="AP507" i="28" s="1"/>
  <c r="AO506" i="28"/>
  <c r="AP506" i="28" s="1"/>
  <c r="AO505" i="28"/>
  <c r="AP505" i="28" s="1"/>
  <c r="AO504" i="28"/>
  <c r="AP504" i="28" s="1"/>
  <c r="AO503" i="28"/>
  <c r="AP503" i="28" s="1"/>
  <c r="AO502" i="28"/>
  <c r="AP502" i="28" s="1"/>
  <c r="AO501" i="28"/>
  <c r="AP501" i="28" s="1"/>
  <c r="AO500" i="28"/>
  <c r="AP500" i="28" s="1"/>
  <c r="AO499" i="28"/>
  <c r="AP499" i="28" s="1"/>
  <c r="AO498" i="28"/>
  <c r="AP498" i="28" s="1"/>
  <c r="AO497" i="28"/>
  <c r="AP497" i="28" s="1"/>
  <c r="AO496" i="28"/>
  <c r="AP496" i="28" s="1"/>
  <c r="AO495" i="28"/>
  <c r="AP495" i="28" s="1"/>
  <c r="AO494" i="28"/>
  <c r="AP494" i="28" s="1"/>
  <c r="AO493" i="28"/>
  <c r="AP493" i="28" s="1"/>
  <c r="AO492" i="28"/>
  <c r="AP492" i="28" s="1"/>
  <c r="AO491" i="28"/>
  <c r="AP491" i="28" s="1"/>
  <c r="AO490" i="28"/>
  <c r="AP490" i="28" s="1"/>
  <c r="AO489" i="28"/>
  <c r="AP489" i="28" s="1"/>
  <c r="AO488" i="28"/>
  <c r="AP488" i="28" s="1"/>
  <c r="AO487" i="28"/>
  <c r="AP487" i="28" s="1"/>
  <c r="AO486" i="28"/>
  <c r="AP486" i="28" s="1"/>
  <c r="AO485" i="28"/>
  <c r="AP485" i="28" s="1"/>
  <c r="AO484" i="28"/>
  <c r="AP484" i="28" s="1"/>
  <c r="AO483" i="28"/>
  <c r="AP483" i="28" s="1"/>
  <c r="AO482" i="28"/>
  <c r="AP482" i="28" s="1"/>
  <c r="AO481" i="28"/>
  <c r="AP481" i="28" s="1"/>
  <c r="AO480" i="28"/>
  <c r="AP480" i="28" s="1"/>
  <c r="AO479" i="28"/>
  <c r="AP479" i="28" s="1"/>
  <c r="AO478" i="28"/>
  <c r="AP478" i="28" s="1"/>
  <c r="AO477" i="28"/>
  <c r="AP477" i="28" s="1"/>
  <c r="AO476" i="28"/>
  <c r="AP476" i="28" s="1"/>
  <c r="AO475" i="28"/>
  <c r="AP475" i="28" s="1"/>
  <c r="AO474" i="28"/>
  <c r="AP474" i="28" s="1"/>
  <c r="AO473" i="28"/>
  <c r="AP473" i="28" s="1"/>
  <c r="AO472" i="28"/>
  <c r="AP472" i="28" s="1"/>
  <c r="AO471" i="28"/>
  <c r="AP471" i="28" s="1"/>
  <c r="AO470" i="28"/>
  <c r="AP470" i="28" s="1"/>
  <c r="AO469" i="28"/>
  <c r="AP469" i="28" s="1"/>
  <c r="AO468" i="28"/>
  <c r="AP468" i="28" s="1"/>
  <c r="AO467" i="28"/>
  <c r="AP467" i="28" s="1"/>
  <c r="AO466" i="28"/>
  <c r="AP466" i="28" s="1"/>
  <c r="AO465" i="28"/>
  <c r="AP465" i="28" s="1"/>
  <c r="AO464" i="28"/>
  <c r="AP464" i="28" s="1"/>
  <c r="AO463" i="28"/>
  <c r="AP463" i="28" s="1"/>
  <c r="AO462" i="28"/>
  <c r="AP462" i="28" s="1"/>
  <c r="AO461" i="28"/>
  <c r="AP461" i="28" s="1"/>
  <c r="AO460" i="28"/>
  <c r="AP460" i="28" s="1"/>
  <c r="AO459" i="28"/>
  <c r="AP459" i="28" s="1"/>
  <c r="AO458" i="28"/>
  <c r="AP458" i="28" s="1"/>
  <c r="AO457" i="28"/>
  <c r="AP457" i="28" s="1"/>
  <c r="AO456" i="28"/>
  <c r="AP456" i="28" s="1"/>
  <c r="AO455" i="28"/>
  <c r="AP455" i="28" s="1"/>
  <c r="AO454" i="28"/>
  <c r="AP454" i="28" s="1"/>
  <c r="AO453" i="28"/>
  <c r="AP453" i="28" s="1"/>
  <c r="AO452" i="28"/>
  <c r="AP452" i="28" s="1"/>
  <c r="AO451" i="28"/>
  <c r="AP451" i="28" s="1"/>
  <c r="AO450" i="28"/>
  <c r="AP450" i="28" s="1"/>
  <c r="AO449" i="28"/>
  <c r="AP449" i="28" s="1"/>
  <c r="AO448" i="28"/>
  <c r="AP448" i="28" s="1"/>
  <c r="AO447" i="28"/>
  <c r="AP447" i="28" s="1"/>
  <c r="AO446" i="28"/>
  <c r="AP446" i="28" s="1"/>
  <c r="AO445" i="28"/>
  <c r="AP445" i="28" s="1"/>
  <c r="AO444" i="28"/>
  <c r="AP444" i="28" s="1"/>
  <c r="AO443" i="28"/>
  <c r="AP443" i="28" s="1"/>
  <c r="AO442" i="28"/>
  <c r="AP442" i="28" s="1"/>
  <c r="AO441" i="28"/>
  <c r="AP441" i="28" s="1"/>
  <c r="AO440" i="28"/>
  <c r="AP440" i="28" s="1"/>
  <c r="AO439" i="28"/>
  <c r="AP439" i="28" s="1"/>
  <c r="AO438" i="28"/>
  <c r="AP438" i="28" s="1"/>
  <c r="AO437" i="28"/>
  <c r="AP437" i="28" s="1"/>
  <c r="AO436" i="28"/>
  <c r="AP436" i="28" s="1"/>
  <c r="AO435" i="28"/>
  <c r="AP435" i="28" s="1"/>
  <c r="AO434" i="28"/>
  <c r="AP434" i="28" s="1"/>
  <c r="AO433" i="28"/>
  <c r="AP433" i="28" s="1"/>
  <c r="AO432" i="28"/>
  <c r="AP432" i="28" s="1"/>
  <c r="AO431" i="28"/>
  <c r="AP431" i="28" s="1"/>
  <c r="AO430" i="28"/>
  <c r="AP430" i="28" s="1"/>
  <c r="AO429" i="28"/>
  <c r="AP429" i="28" s="1"/>
  <c r="AO428" i="28"/>
  <c r="AP428" i="28" s="1"/>
  <c r="AO427" i="28"/>
  <c r="AP427" i="28" s="1"/>
  <c r="AO426" i="28"/>
  <c r="AP426" i="28" s="1"/>
  <c r="AO425" i="28"/>
  <c r="AP425" i="28" s="1"/>
  <c r="AO424" i="28"/>
  <c r="AP424" i="28" s="1"/>
  <c r="AO423" i="28"/>
  <c r="AP423" i="28" s="1"/>
  <c r="AO422" i="28"/>
  <c r="AP422" i="28" s="1"/>
  <c r="AO421" i="28"/>
  <c r="AP421" i="28" s="1"/>
  <c r="AO420" i="28"/>
  <c r="AP420" i="28" s="1"/>
  <c r="AO419" i="28"/>
  <c r="AP419" i="28" s="1"/>
  <c r="AO418" i="28"/>
  <c r="AP418" i="28" s="1"/>
  <c r="AO417" i="28"/>
  <c r="AP417" i="28" s="1"/>
  <c r="AO416" i="28"/>
  <c r="AP416" i="28" s="1"/>
  <c r="AO415" i="28"/>
  <c r="AP415" i="28" s="1"/>
  <c r="AO414" i="28"/>
  <c r="AP414" i="28" s="1"/>
  <c r="AO413" i="28"/>
  <c r="AP413" i="28" s="1"/>
  <c r="AO412" i="28"/>
  <c r="AP412" i="28" s="1"/>
  <c r="AO411" i="28"/>
  <c r="AP411" i="28" s="1"/>
  <c r="AO410" i="28"/>
  <c r="AP410" i="28" s="1"/>
  <c r="AO409" i="28"/>
  <c r="AP409" i="28" s="1"/>
  <c r="AO408" i="28"/>
  <c r="AP408" i="28" s="1"/>
  <c r="AO407" i="28"/>
  <c r="AP407" i="28" s="1"/>
  <c r="AO406" i="28"/>
  <c r="AP406" i="28" s="1"/>
  <c r="AO405" i="28"/>
  <c r="AP405" i="28" s="1"/>
  <c r="AO404" i="28"/>
  <c r="AP404" i="28" s="1"/>
  <c r="AO403" i="28"/>
  <c r="AP403" i="28" s="1"/>
  <c r="AO402" i="28"/>
  <c r="AP402" i="28" s="1"/>
  <c r="AO401" i="28"/>
  <c r="AP401" i="28" s="1"/>
  <c r="AO400" i="28"/>
  <c r="AP400" i="28" s="1"/>
  <c r="AO399" i="28"/>
  <c r="AP399" i="28" s="1"/>
  <c r="AO398" i="28"/>
  <c r="AP398" i="28" s="1"/>
  <c r="AO397" i="28"/>
  <c r="AP397" i="28" s="1"/>
  <c r="AO396" i="28"/>
  <c r="AP396" i="28" s="1"/>
  <c r="AO395" i="28"/>
  <c r="AP395" i="28" s="1"/>
  <c r="AO394" i="28"/>
  <c r="AP394" i="28" s="1"/>
  <c r="AO393" i="28"/>
  <c r="AP393" i="28" s="1"/>
  <c r="AO392" i="28"/>
  <c r="AP392" i="28" s="1"/>
  <c r="AO391" i="28"/>
  <c r="AP391" i="28" s="1"/>
  <c r="AO390" i="28"/>
  <c r="AP390" i="28" s="1"/>
  <c r="AO389" i="28"/>
  <c r="AP389" i="28" s="1"/>
  <c r="AO388" i="28"/>
  <c r="AP388" i="28" s="1"/>
  <c r="AO387" i="28"/>
  <c r="AP387" i="28" s="1"/>
  <c r="AO386" i="28"/>
  <c r="AP386" i="28" s="1"/>
  <c r="AO385" i="28"/>
  <c r="AP385" i="28" s="1"/>
  <c r="AO384" i="28"/>
  <c r="AP384" i="28" s="1"/>
  <c r="AO383" i="28"/>
  <c r="AP383" i="28" s="1"/>
  <c r="AO382" i="28"/>
  <c r="AP382" i="28" s="1"/>
  <c r="AO381" i="28"/>
  <c r="AP381" i="28" s="1"/>
  <c r="AO380" i="28"/>
  <c r="AP380" i="28" s="1"/>
  <c r="AO379" i="28"/>
  <c r="AP379" i="28" s="1"/>
  <c r="AO378" i="28"/>
  <c r="AP378" i="28" s="1"/>
  <c r="AO377" i="28"/>
  <c r="AP377" i="28" s="1"/>
  <c r="AO376" i="28"/>
  <c r="AP376" i="28" s="1"/>
  <c r="AO375" i="28"/>
  <c r="AP375" i="28" s="1"/>
  <c r="AO374" i="28"/>
  <c r="AP374" i="28" s="1"/>
  <c r="AO373" i="28"/>
  <c r="AP373" i="28" s="1"/>
  <c r="AO372" i="28"/>
  <c r="AP372" i="28" s="1"/>
  <c r="AO371" i="28"/>
  <c r="AP371" i="28" s="1"/>
  <c r="AO370" i="28"/>
  <c r="AP370" i="28" s="1"/>
  <c r="AO369" i="28"/>
  <c r="AP369" i="28" s="1"/>
  <c r="AO368" i="28"/>
  <c r="AP368" i="28" s="1"/>
  <c r="AO367" i="28"/>
  <c r="AP367" i="28" s="1"/>
  <c r="AO366" i="28"/>
  <c r="AP366" i="28" s="1"/>
  <c r="AO365" i="28"/>
  <c r="AP365" i="28" s="1"/>
  <c r="AO364" i="28"/>
  <c r="AP364" i="28" s="1"/>
  <c r="AO363" i="28"/>
  <c r="AP363" i="28" s="1"/>
  <c r="AO362" i="28"/>
  <c r="AP362" i="28" s="1"/>
  <c r="AO361" i="28"/>
  <c r="AP361" i="28" s="1"/>
  <c r="AO360" i="28"/>
  <c r="AP360" i="28" s="1"/>
  <c r="AO359" i="28"/>
  <c r="AP359" i="28" s="1"/>
  <c r="AO358" i="28"/>
  <c r="AP358" i="28" s="1"/>
  <c r="AO357" i="28"/>
  <c r="AP357" i="28" s="1"/>
  <c r="AO356" i="28"/>
  <c r="AP356" i="28" s="1"/>
  <c r="AO355" i="28"/>
  <c r="AP355" i="28" s="1"/>
  <c r="AO354" i="28"/>
  <c r="AP354" i="28" s="1"/>
  <c r="AO353" i="28"/>
  <c r="AP353" i="28" s="1"/>
  <c r="AO352" i="28"/>
  <c r="AP352" i="28" s="1"/>
  <c r="AO351" i="28"/>
  <c r="AP351" i="28" s="1"/>
  <c r="AO350" i="28"/>
  <c r="AP350" i="28" s="1"/>
  <c r="AO349" i="28"/>
  <c r="AP349" i="28" s="1"/>
  <c r="AO348" i="28"/>
  <c r="AP348" i="28" s="1"/>
  <c r="AO347" i="28"/>
  <c r="AP347" i="28" s="1"/>
  <c r="AO346" i="28"/>
  <c r="AP346" i="28" s="1"/>
  <c r="AO345" i="28"/>
  <c r="AP345" i="28" s="1"/>
  <c r="AO344" i="28"/>
  <c r="AP344" i="28" s="1"/>
  <c r="AO343" i="28"/>
  <c r="AP343" i="28" s="1"/>
  <c r="AO342" i="28"/>
  <c r="AP342" i="28" s="1"/>
  <c r="AO341" i="28"/>
  <c r="AP341" i="28" s="1"/>
  <c r="AO340" i="28"/>
  <c r="AP340" i="28" s="1"/>
  <c r="AO339" i="28"/>
  <c r="AP339" i="28" s="1"/>
  <c r="AO338" i="28"/>
  <c r="AP338" i="28" s="1"/>
  <c r="AO337" i="28"/>
  <c r="AP337" i="28" s="1"/>
  <c r="AO336" i="28"/>
  <c r="AP336" i="28" s="1"/>
  <c r="AO335" i="28"/>
  <c r="AP335" i="28" s="1"/>
  <c r="AO334" i="28"/>
  <c r="AP334" i="28" s="1"/>
  <c r="AO333" i="28"/>
  <c r="AP333" i="28" s="1"/>
  <c r="AO332" i="28"/>
  <c r="AP332" i="28" s="1"/>
  <c r="AO331" i="28"/>
  <c r="AP331" i="28" s="1"/>
  <c r="AO330" i="28"/>
  <c r="AP330" i="28" s="1"/>
  <c r="AO329" i="28"/>
  <c r="AP329" i="28" s="1"/>
  <c r="AO328" i="28"/>
  <c r="AP328" i="28" s="1"/>
  <c r="AO327" i="28"/>
  <c r="AP327" i="28" s="1"/>
  <c r="AO326" i="28"/>
  <c r="AP326" i="28" s="1"/>
  <c r="AO325" i="28"/>
  <c r="AP325" i="28" s="1"/>
  <c r="AO324" i="28"/>
  <c r="AP324" i="28" s="1"/>
  <c r="AO323" i="28"/>
  <c r="AP323" i="28" s="1"/>
  <c r="AO322" i="28"/>
  <c r="AP322" i="28" s="1"/>
  <c r="AO321" i="28"/>
  <c r="AP321" i="28" s="1"/>
  <c r="AO320" i="28"/>
  <c r="AP320" i="28" s="1"/>
  <c r="AO319" i="28"/>
  <c r="AP319" i="28" s="1"/>
  <c r="AO318" i="28"/>
  <c r="AP318" i="28" s="1"/>
  <c r="AO317" i="28"/>
  <c r="AP317" i="28" s="1"/>
  <c r="AO316" i="28"/>
  <c r="AP316" i="28" s="1"/>
  <c r="AO315" i="28"/>
  <c r="AP315" i="28" s="1"/>
  <c r="AO314" i="28"/>
  <c r="AP314" i="28" s="1"/>
  <c r="AO313" i="28"/>
  <c r="AP313" i="28" s="1"/>
  <c r="AO312" i="28"/>
  <c r="AP312" i="28" s="1"/>
  <c r="AO311" i="28"/>
  <c r="AP311" i="28" s="1"/>
  <c r="AO310" i="28"/>
  <c r="AP310" i="28" s="1"/>
  <c r="AO309" i="28"/>
  <c r="AP309" i="28" s="1"/>
  <c r="AO308" i="28"/>
  <c r="AP308" i="28" s="1"/>
  <c r="AO307" i="28"/>
  <c r="AP307" i="28" s="1"/>
  <c r="AO306" i="28"/>
  <c r="AP306" i="28" s="1"/>
  <c r="AO305" i="28"/>
  <c r="AP305" i="28" s="1"/>
  <c r="AO304" i="28"/>
  <c r="AP304" i="28" s="1"/>
  <c r="AO303" i="28"/>
  <c r="AP303" i="28" s="1"/>
  <c r="AO302" i="28"/>
  <c r="AP302" i="28" s="1"/>
  <c r="AO301" i="28"/>
  <c r="AP301" i="28" s="1"/>
  <c r="AO300" i="28"/>
  <c r="AP300" i="28" s="1"/>
  <c r="AO299" i="28"/>
  <c r="AP299" i="28" s="1"/>
  <c r="AO298" i="28"/>
  <c r="AP298" i="28" s="1"/>
  <c r="AO297" i="28"/>
  <c r="AP297" i="28" s="1"/>
  <c r="AO296" i="28"/>
  <c r="AP296" i="28" s="1"/>
  <c r="AO295" i="28"/>
  <c r="AP295" i="28" s="1"/>
  <c r="AO294" i="28"/>
  <c r="AP294" i="28" s="1"/>
  <c r="AO293" i="28"/>
  <c r="AP293" i="28" s="1"/>
  <c r="AO292" i="28"/>
  <c r="AP292" i="28" s="1"/>
  <c r="AO291" i="28"/>
  <c r="AP291" i="28" s="1"/>
  <c r="AO290" i="28"/>
  <c r="AP290" i="28" s="1"/>
  <c r="AO289" i="28"/>
  <c r="AP289" i="28" s="1"/>
  <c r="AO288" i="28"/>
  <c r="AP288" i="28" s="1"/>
  <c r="AO287" i="28"/>
  <c r="AP287" i="28" s="1"/>
  <c r="AO286" i="28"/>
  <c r="AP286" i="28" s="1"/>
  <c r="AO285" i="28"/>
  <c r="AP285" i="28" s="1"/>
  <c r="AO284" i="28"/>
  <c r="AP284" i="28" s="1"/>
  <c r="AO283" i="28"/>
  <c r="AP283" i="28" s="1"/>
  <c r="AO282" i="28"/>
  <c r="AP282" i="28" s="1"/>
  <c r="AO281" i="28"/>
  <c r="AP281" i="28" s="1"/>
  <c r="AO280" i="28"/>
  <c r="AP280" i="28" s="1"/>
  <c r="AO279" i="28"/>
  <c r="AP279" i="28" s="1"/>
  <c r="AO278" i="28"/>
  <c r="AP278" i="28" s="1"/>
  <c r="AO277" i="28"/>
  <c r="AP277" i="28" s="1"/>
  <c r="AO276" i="28"/>
  <c r="AP276" i="28" s="1"/>
  <c r="AO275" i="28"/>
  <c r="AP275" i="28" s="1"/>
  <c r="AO274" i="28"/>
  <c r="AP274" i="28" s="1"/>
  <c r="AO273" i="28"/>
  <c r="AP273" i="28" s="1"/>
  <c r="AO272" i="28"/>
  <c r="AP272" i="28" s="1"/>
  <c r="AO271" i="28"/>
  <c r="AP271" i="28" s="1"/>
  <c r="AO270" i="28"/>
  <c r="AP270" i="28" s="1"/>
  <c r="AO269" i="28"/>
  <c r="AP269" i="28" s="1"/>
  <c r="AO268" i="28"/>
  <c r="AP268" i="28" s="1"/>
  <c r="AO267" i="28"/>
  <c r="AP267" i="28" s="1"/>
  <c r="AO266" i="28"/>
  <c r="AP266" i="28" s="1"/>
  <c r="AO265" i="28"/>
  <c r="AP265" i="28" s="1"/>
  <c r="AO264" i="28"/>
  <c r="AP264" i="28" s="1"/>
  <c r="AO263" i="28"/>
  <c r="AP263" i="28" s="1"/>
  <c r="AO262" i="28"/>
  <c r="AP262" i="28" s="1"/>
  <c r="AO261" i="28"/>
  <c r="AP261" i="28" s="1"/>
  <c r="AO260" i="28"/>
  <c r="AP260" i="28" s="1"/>
  <c r="AO259" i="28"/>
  <c r="AP259" i="28" s="1"/>
  <c r="AO258" i="28"/>
  <c r="AP258" i="28" s="1"/>
  <c r="AO257" i="28"/>
  <c r="AP257" i="28" s="1"/>
  <c r="AO256" i="28"/>
  <c r="AP256" i="28" s="1"/>
  <c r="AO255" i="28"/>
  <c r="AP255" i="28" s="1"/>
  <c r="AO254" i="28"/>
  <c r="AP254" i="28" s="1"/>
  <c r="AO253" i="28"/>
  <c r="AP253" i="28" s="1"/>
  <c r="AO252" i="28"/>
  <c r="AP252" i="28" s="1"/>
  <c r="AO251" i="28"/>
  <c r="AP251" i="28" s="1"/>
  <c r="AO250" i="28"/>
  <c r="AP250" i="28" s="1"/>
  <c r="AO249" i="28"/>
  <c r="AP249" i="28" s="1"/>
  <c r="AO248" i="28"/>
  <c r="AP248" i="28" s="1"/>
  <c r="AO247" i="28"/>
  <c r="AP247" i="28" s="1"/>
  <c r="AO246" i="28"/>
  <c r="AP246" i="28" s="1"/>
  <c r="AO245" i="28"/>
  <c r="AP245" i="28" s="1"/>
  <c r="AO244" i="28"/>
  <c r="AP244" i="28" s="1"/>
  <c r="AO243" i="28"/>
  <c r="AP243" i="28" s="1"/>
  <c r="AO242" i="28"/>
  <c r="AP242" i="28" s="1"/>
  <c r="AO241" i="28"/>
  <c r="AP241" i="28" s="1"/>
  <c r="AO240" i="28"/>
  <c r="AP240" i="28" s="1"/>
  <c r="AO239" i="28"/>
  <c r="AP239" i="28" s="1"/>
  <c r="AO238" i="28"/>
  <c r="AP238" i="28" s="1"/>
  <c r="AO237" i="28"/>
  <c r="AP237" i="28" s="1"/>
  <c r="AO236" i="28"/>
  <c r="AP236" i="28" s="1"/>
  <c r="AO235" i="28"/>
  <c r="AP235" i="28" s="1"/>
  <c r="AO234" i="28"/>
  <c r="AP234" i="28" s="1"/>
  <c r="AO233" i="28"/>
  <c r="AP233" i="28" s="1"/>
  <c r="AO232" i="28"/>
  <c r="AP232" i="28" s="1"/>
  <c r="AO231" i="28"/>
  <c r="AP231" i="28" s="1"/>
  <c r="AO230" i="28"/>
  <c r="AP230" i="28" s="1"/>
  <c r="AO229" i="28"/>
  <c r="AP229" i="28" s="1"/>
  <c r="AO228" i="28"/>
  <c r="AP228" i="28" s="1"/>
  <c r="AO227" i="28"/>
  <c r="AP227" i="28" s="1"/>
  <c r="AO226" i="28"/>
  <c r="AP226" i="28" s="1"/>
  <c r="AO225" i="28"/>
  <c r="AP225" i="28" s="1"/>
  <c r="AO224" i="28"/>
  <c r="AP224" i="28" s="1"/>
  <c r="AO223" i="28"/>
  <c r="AP223" i="28" s="1"/>
  <c r="AO222" i="28"/>
  <c r="AP222" i="28" s="1"/>
  <c r="AO221" i="28"/>
  <c r="AP221" i="28" s="1"/>
  <c r="AO220" i="28"/>
  <c r="AP220" i="28" s="1"/>
  <c r="AO219" i="28"/>
  <c r="AP219" i="28" s="1"/>
  <c r="AO218" i="28"/>
  <c r="AP218" i="28" s="1"/>
  <c r="AO217" i="28"/>
  <c r="AP217" i="28" s="1"/>
  <c r="AO216" i="28"/>
  <c r="AP216" i="28" s="1"/>
  <c r="AO215" i="28"/>
  <c r="AP215" i="28" s="1"/>
  <c r="AO214" i="28"/>
  <c r="AP214" i="28" s="1"/>
  <c r="AO213" i="28"/>
  <c r="AP213" i="28" s="1"/>
  <c r="AO212" i="28"/>
  <c r="AP212" i="28" s="1"/>
  <c r="AO211" i="28"/>
  <c r="AP211" i="28" s="1"/>
  <c r="AO210" i="28"/>
  <c r="AP210" i="28" s="1"/>
  <c r="AO209" i="28"/>
  <c r="AP209" i="28" s="1"/>
  <c r="AO208" i="28"/>
  <c r="AP208" i="28" s="1"/>
  <c r="AO207" i="28"/>
  <c r="AP207" i="28" s="1"/>
  <c r="AO206" i="28"/>
  <c r="AP206" i="28" s="1"/>
  <c r="AO205" i="28"/>
  <c r="AP205" i="28" s="1"/>
  <c r="AO204" i="28"/>
  <c r="AP204" i="28" s="1"/>
  <c r="AO203" i="28"/>
  <c r="AP203" i="28" s="1"/>
  <c r="AO202" i="28"/>
  <c r="AP202" i="28" s="1"/>
  <c r="AO201" i="28"/>
  <c r="AP201" i="28" s="1"/>
  <c r="AO200" i="28"/>
  <c r="AP200" i="28" s="1"/>
  <c r="AO199" i="28"/>
  <c r="AP199" i="28" s="1"/>
  <c r="AO198" i="28"/>
  <c r="AP198" i="28" s="1"/>
  <c r="AO197" i="28"/>
  <c r="AP197" i="28" s="1"/>
  <c r="AO196" i="28"/>
  <c r="AP196" i="28" s="1"/>
  <c r="AO195" i="28"/>
  <c r="AP195" i="28" s="1"/>
  <c r="AO194" i="28"/>
  <c r="AP194" i="28" s="1"/>
  <c r="AO193" i="28"/>
  <c r="AP193" i="28" s="1"/>
  <c r="AO192" i="28"/>
  <c r="AP192" i="28" s="1"/>
  <c r="AO191" i="28"/>
  <c r="AP191" i="28" s="1"/>
  <c r="AO190" i="28"/>
  <c r="AP190" i="28" s="1"/>
  <c r="AO189" i="28"/>
  <c r="AP189" i="28" s="1"/>
  <c r="AO188" i="28"/>
  <c r="AP188" i="28" s="1"/>
  <c r="AO187" i="28"/>
  <c r="AP187" i="28" s="1"/>
  <c r="AO186" i="28"/>
  <c r="AP186" i="28" s="1"/>
  <c r="AO185" i="28"/>
  <c r="AP185" i="28" s="1"/>
  <c r="AO184" i="28"/>
  <c r="AP184" i="28" s="1"/>
  <c r="AO183" i="28"/>
  <c r="AP183" i="28" s="1"/>
  <c r="AO182" i="28"/>
  <c r="AP182" i="28" s="1"/>
  <c r="AO181" i="28"/>
  <c r="AP181" i="28" s="1"/>
  <c r="AO180" i="28"/>
  <c r="AP180" i="28" s="1"/>
  <c r="AO179" i="28"/>
  <c r="AP179" i="28" s="1"/>
  <c r="AO178" i="28"/>
  <c r="AP178" i="28" s="1"/>
  <c r="AO177" i="28"/>
  <c r="AP177" i="28" s="1"/>
  <c r="AO176" i="28"/>
  <c r="AP176" i="28" s="1"/>
  <c r="AO175" i="28"/>
  <c r="AP175" i="28" s="1"/>
  <c r="AO174" i="28"/>
  <c r="AP174" i="28" s="1"/>
  <c r="AO173" i="28"/>
  <c r="AP173" i="28" s="1"/>
  <c r="AO172" i="28"/>
  <c r="AP172" i="28" s="1"/>
  <c r="AO171" i="28"/>
  <c r="AP171" i="28" s="1"/>
  <c r="AO170" i="28"/>
  <c r="AP170" i="28" s="1"/>
  <c r="AO169" i="28"/>
  <c r="AP169" i="28" s="1"/>
  <c r="AO168" i="28"/>
  <c r="AP168" i="28" s="1"/>
  <c r="AO167" i="28"/>
  <c r="AP167" i="28" s="1"/>
  <c r="AO166" i="28"/>
  <c r="AP166" i="28" s="1"/>
  <c r="AO165" i="28"/>
  <c r="AP165" i="28" s="1"/>
  <c r="AO164" i="28"/>
  <c r="AP164" i="28" s="1"/>
  <c r="AO163" i="28"/>
  <c r="AP163" i="28" s="1"/>
  <c r="AO162" i="28"/>
  <c r="AP162" i="28" s="1"/>
  <c r="AO161" i="28"/>
  <c r="AP161" i="28" s="1"/>
  <c r="AO160" i="28"/>
  <c r="AP160" i="28" s="1"/>
  <c r="AO159" i="28"/>
  <c r="AP159" i="28" s="1"/>
  <c r="AO158" i="28"/>
  <c r="AP158" i="28" s="1"/>
  <c r="AO157" i="28"/>
  <c r="AP157" i="28" s="1"/>
  <c r="AO156" i="28"/>
  <c r="AP156" i="28" s="1"/>
  <c r="AO155" i="28"/>
  <c r="AP155" i="28" s="1"/>
  <c r="AO154" i="28"/>
  <c r="AP154" i="28" s="1"/>
  <c r="AO153" i="28"/>
  <c r="AP153" i="28" s="1"/>
  <c r="AO152" i="28"/>
  <c r="AP152" i="28" s="1"/>
  <c r="AO151" i="28"/>
  <c r="AP151" i="28" s="1"/>
  <c r="AO150" i="28"/>
  <c r="AP150" i="28" s="1"/>
  <c r="AO149" i="28"/>
  <c r="AP149" i="28" s="1"/>
  <c r="AO148" i="28"/>
  <c r="AP148" i="28" s="1"/>
  <c r="AO147" i="28"/>
  <c r="AP147" i="28" s="1"/>
  <c r="AO146" i="28"/>
  <c r="AP146" i="28" s="1"/>
  <c r="AO145" i="28"/>
  <c r="AP145" i="28" s="1"/>
  <c r="AO144" i="28"/>
  <c r="AP144" i="28" s="1"/>
  <c r="AP143" i="28"/>
  <c r="AO143" i="28"/>
  <c r="AO142" i="28"/>
  <c r="AP142" i="28" s="1"/>
  <c r="AO141" i="28"/>
  <c r="AP141" i="28" s="1"/>
  <c r="AO140" i="28"/>
  <c r="AP140" i="28" s="1"/>
  <c r="AO139" i="28"/>
  <c r="AP139" i="28" s="1"/>
  <c r="AO138" i="28"/>
  <c r="AP138" i="28" s="1"/>
  <c r="AO137" i="28"/>
  <c r="AP137" i="28" s="1"/>
  <c r="AO136" i="28"/>
  <c r="AP136" i="28" s="1"/>
  <c r="AO135" i="28"/>
  <c r="AP135" i="28" s="1"/>
  <c r="AO134" i="28"/>
  <c r="AP134" i="28" s="1"/>
  <c r="AO133" i="28"/>
  <c r="AP133" i="28" s="1"/>
  <c r="AO132" i="28"/>
  <c r="AP132" i="28" s="1"/>
  <c r="AO131" i="28"/>
  <c r="AP131" i="28" s="1"/>
  <c r="AO130" i="28"/>
  <c r="AP130" i="28" s="1"/>
  <c r="AO129" i="28"/>
  <c r="AP129" i="28" s="1"/>
  <c r="AO128" i="28"/>
  <c r="AP128" i="28" s="1"/>
  <c r="AO127" i="28"/>
  <c r="AP127" i="28" s="1"/>
  <c r="AO126" i="28"/>
  <c r="AP126" i="28" s="1"/>
  <c r="AP125" i="28"/>
  <c r="AO125" i="28"/>
  <c r="AO124" i="28"/>
  <c r="AP124" i="28" s="1"/>
  <c r="AO123" i="28"/>
  <c r="AP123" i="28" s="1"/>
  <c r="AO122" i="28"/>
  <c r="AP122" i="28" s="1"/>
  <c r="AO121" i="28"/>
  <c r="AP121" i="28" s="1"/>
  <c r="AO120" i="28"/>
  <c r="AP120" i="28" s="1"/>
  <c r="AO119" i="28"/>
  <c r="AP119" i="28" s="1"/>
  <c r="AO118" i="28"/>
  <c r="AP118" i="28" s="1"/>
  <c r="AO117" i="28"/>
  <c r="AP117" i="28" s="1"/>
  <c r="AO116" i="28"/>
  <c r="AP116" i="28" s="1"/>
  <c r="AO115" i="28"/>
  <c r="AP115" i="28" s="1"/>
  <c r="AO114" i="28"/>
  <c r="AP114" i="28" s="1"/>
  <c r="AO113" i="28"/>
  <c r="AP113" i="28" s="1"/>
  <c r="AO112" i="28"/>
  <c r="AP112" i="28" s="1"/>
  <c r="AO111" i="28"/>
  <c r="AP111" i="28" s="1"/>
  <c r="AO110" i="28"/>
  <c r="AP110" i="28" s="1"/>
  <c r="AO109" i="28"/>
  <c r="AP109" i="28" s="1"/>
  <c r="AO108" i="28"/>
  <c r="AP108" i="28" s="1"/>
  <c r="AO107" i="28"/>
  <c r="AP107" i="28" s="1"/>
  <c r="AO106" i="28"/>
  <c r="AP106" i="28" s="1"/>
  <c r="AO105" i="28"/>
  <c r="AP105" i="28" s="1"/>
  <c r="AO104" i="28"/>
  <c r="AP104" i="28" s="1"/>
  <c r="AO103" i="28"/>
  <c r="AP103" i="28" s="1"/>
  <c r="AO102" i="28"/>
  <c r="AP102" i="28" s="1"/>
  <c r="AO101" i="28"/>
  <c r="AP101" i="28" s="1"/>
  <c r="AO100" i="28"/>
  <c r="AP100" i="28" s="1"/>
  <c r="AO99" i="28"/>
  <c r="AP99" i="28" s="1"/>
  <c r="AO98" i="28"/>
  <c r="AP98" i="28" s="1"/>
  <c r="AO97" i="28"/>
  <c r="AP97" i="28" s="1"/>
  <c r="AO96" i="28"/>
  <c r="AP96" i="28" s="1"/>
  <c r="AO95" i="28"/>
  <c r="AP95" i="28" s="1"/>
  <c r="AO94" i="28"/>
  <c r="AP94" i="28" s="1"/>
  <c r="AO93" i="28"/>
  <c r="AP93" i="28" s="1"/>
  <c r="AO92" i="28"/>
  <c r="AP92" i="28" s="1"/>
  <c r="AO91" i="28"/>
  <c r="AP91" i="28" s="1"/>
  <c r="AO90" i="28"/>
  <c r="AP90" i="28" s="1"/>
  <c r="AO89" i="28"/>
  <c r="AP89" i="28" s="1"/>
  <c r="AO88" i="28"/>
  <c r="AP88" i="28" s="1"/>
  <c r="AO87" i="28"/>
  <c r="AP87" i="28" s="1"/>
  <c r="AO86" i="28"/>
  <c r="AP86" i="28" s="1"/>
  <c r="AO85" i="28"/>
  <c r="AP85" i="28" s="1"/>
  <c r="AO84" i="28"/>
  <c r="AP84" i="28" s="1"/>
  <c r="AO83" i="28"/>
  <c r="AP83" i="28" s="1"/>
  <c r="AP82" i="28"/>
  <c r="AO82" i="28"/>
  <c r="AO81" i="28"/>
  <c r="AP81" i="28" s="1"/>
  <c r="AO80" i="28"/>
  <c r="AP80" i="28" s="1"/>
  <c r="AO79" i="28"/>
  <c r="AP79" i="28" s="1"/>
  <c r="AO78" i="28"/>
  <c r="AP78" i="28" s="1"/>
  <c r="AO77" i="28"/>
  <c r="AP77" i="28" s="1"/>
  <c r="AO76" i="28"/>
  <c r="AP76" i="28" s="1"/>
  <c r="AO75" i="28"/>
  <c r="AP75" i="28" s="1"/>
  <c r="AO74" i="28"/>
  <c r="AP74" i="28" s="1"/>
  <c r="AO73" i="28"/>
  <c r="AP73" i="28" s="1"/>
  <c r="AO72" i="28"/>
  <c r="AP72" i="28" s="1"/>
  <c r="AO71" i="28"/>
  <c r="AP71" i="28" s="1"/>
  <c r="AO70" i="28"/>
  <c r="AP70" i="28" s="1"/>
  <c r="AO69" i="28"/>
  <c r="AP69" i="28" s="1"/>
  <c r="AO68" i="28"/>
  <c r="AP68" i="28" s="1"/>
  <c r="AO67" i="28"/>
  <c r="AP67" i="28" s="1"/>
  <c r="AO66" i="28"/>
  <c r="AP66" i="28" s="1"/>
  <c r="AO65" i="28"/>
  <c r="AP65" i="28" s="1"/>
  <c r="AO64" i="28"/>
  <c r="AP64" i="28" s="1"/>
  <c r="AO63" i="28"/>
  <c r="AP63" i="28" s="1"/>
  <c r="AO62" i="28"/>
  <c r="AP62" i="28" s="1"/>
  <c r="AO61" i="28"/>
  <c r="AP61" i="28" s="1"/>
  <c r="AO60" i="28"/>
  <c r="AP60" i="28" s="1"/>
  <c r="AO59" i="28"/>
  <c r="AP59" i="28" s="1"/>
  <c r="AO58" i="28"/>
  <c r="AP58" i="28" s="1"/>
  <c r="AO57" i="28"/>
  <c r="AP57" i="28" s="1"/>
  <c r="AO56" i="28"/>
  <c r="AP56" i="28" s="1"/>
  <c r="AO55" i="28"/>
  <c r="AP55" i="28" s="1"/>
  <c r="AO54" i="28"/>
  <c r="AP54" i="28" s="1"/>
  <c r="AO53" i="28"/>
  <c r="AP53" i="28" s="1"/>
  <c r="AO52" i="28"/>
  <c r="AP52" i="28" s="1"/>
  <c r="AO51" i="28"/>
  <c r="AP51" i="28" s="1"/>
  <c r="AO50" i="28"/>
  <c r="AP50" i="28" s="1"/>
  <c r="AO49" i="28"/>
  <c r="AP49" i="28" s="1"/>
  <c r="AO48" i="28"/>
  <c r="AP48" i="28" s="1"/>
  <c r="AO47" i="28"/>
  <c r="AP47" i="28" s="1"/>
  <c r="AO46" i="28"/>
  <c r="AP46" i="28" s="1"/>
  <c r="AO45" i="28"/>
  <c r="AP45" i="28" s="1"/>
  <c r="AO44" i="28"/>
  <c r="AP44" i="28" s="1"/>
  <c r="AO43" i="28"/>
  <c r="AP43" i="28" s="1"/>
  <c r="AO42" i="28"/>
  <c r="AP42" i="28" s="1"/>
  <c r="AO41" i="28"/>
  <c r="AP41" i="28" s="1"/>
  <c r="AO40" i="28"/>
  <c r="AP40" i="28" s="1"/>
  <c r="AO39" i="28"/>
  <c r="AP39" i="28" s="1"/>
  <c r="AO38" i="28"/>
  <c r="AP38" i="28" s="1"/>
  <c r="AO37" i="28"/>
  <c r="AP37" i="28" s="1"/>
  <c r="AO36" i="28"/>
  <c r="AP36" i="28" s="1"/>
  <c r="AO35" i="28"/>
  <c r="AP35" i="28" s="1"/>
  <c r="AO34" i="28"/>
  <c r="AP34" i="28" s="1"/>
  <c r="AO33" i="28"/>
  <c r="AP33" i="28" s="1"/>
  <c r="AO32" i="28"/>
  <c r="AP32" i="28" s="1"/>
  <c r="AO31" i="28"/>
  <c r="AP31" i="28" s="1"/>
  <c r="AO30" i="28"/>
  <c r="AP30" i="28" s="1"/>
  <c r="AO29" i="28"/>
  <c r="AP29" i="28" s="1"/>
  <c r="AO28" i="28"/>
  <c r="AP28" i="28" s="1"/>
  <c r="AO27" i="28"/>
  <c r="AP27" i="28" s="1"/>
  <c r="AO26" i="28"/>
  <c r="AP26" i="28" s="1"/>
  <c r="AO25" i="28"/>
  <c r="AP25" i="28" s="1"/>
  <c r="AO24" i="28"/>
  <c r="AP24" i="28" s="1"/>
  <c r="AO23" i="28"/>
  <c r="AP23" i="28" s="1"/>
  <c r="AO22" i="28"/>
  <c r="AP22" i="28" s="1"/>
  <c r="AO21" i="28"/>
  <c r="AP21" i="28" s="1"/>
  <c r="AO20" i="28"/>
  <c r="AP20" i="28" s="1"/>
  <c r="AO19" i="28"/>
  <c r="AP19" i="28" s="1"/>
  <c r="AO18" i="28"/>
  <c r="AP18" i="28" s="1"/>
  <c r="AO17" i="28"/>
  <c r="AP17" i="28" s="1"/>
  <c r="AO16" i="28"/>
  <c r="AP16" i="28" s="1"/>
  <c r="AO15" i="28"/>
  <c r="AP15" i="28" s="1"/>
  <c r="AO14" i="28"/>
  <c r="AP14" i="28" s="1"/>
  <c r="AO13" i="28"/>
  <c r="AP13" i="28" s="1"/>
  <c r="AO12" i="28"/>
  <c r="AP12" i="28" s="1"/>
  <c r="AO11" i="28"/>
  <c r="AP11" i="28" s="1"/>
  <c r="AO10" i="28"/>
  <c r="AP10" i="28" s="1"/>
  <c r="AO9" i="28"/>
  <c r="AP9" i="28" s="1"/>
  <c r="AP7" i="28"/>
  <c r="AP7" i="40"/>
  <c r="AO9" i="40"/>
  <c r="AM11" i="28"/>
  <c r="AM12" i="28"/>
  <c r="AM13" i="28"/>
  <c r="AM14" i="28"/>
  <c r="AM15" i="28"/>
  <c r="AM16" i="28"/>
  <c r="AM17" i="28"/>
  <c r="AM18" i="28"/>
  <c r="AM19" i="28"/>
  <c r="AM20" i="28"/>
  <c r="AM21" i="28"/>
  <c r="AM22" i="28"/>
  <c r="AM23" i="28"/>
  <c r="AM24" i="28"/>
  <c r="AM25" i="28"/>
  <c r="AM26" i="28"/>
  <c r="AM27" i="28"/>
  <c r="AM28" i="28"/>
  <c r="AM29" i="28"/>
  <c r="AM30" i="28"/>
  <c r="AM31" i="28"/>
  <c r="AM32" i="28"/>
  <c r="AM33" i="28"/>
  <c r="AM34" i="28"/>
  <c r="AM35" i="28"/>
  <c r="AM36" i="28"/>
  <c r="AM37" i="28"/>
  <c r="AM38" i="28"/>
  <c r="AM39" i="28"/>
  <c r="AM40" i="28"/>
  <c r="AM41" i="28"/>
  <c r="AM42" i="28"/>
  <c r="AM43" i="28"/>
  <c r="AM44" i="28"/>
  <c r="AM45" i="28"/>
  <c r="AM46" i="28"/>
  <c r="AM47" i="28"/>
  <c r="AM48" i="28"/>
  <c r="AM49" i="28"/>
  <c r="AM50" i="28"/>
  <c r="AM51" i="28"/>
  <c r="AM52" i="28"/>
  <c r="AM53" i="28"/>
  <c r="AM54" i="28"/>
  <c r="AM55" i="28"/>
  <c r="AM56" i="28"/>
  <c r="AM57" i="28"/>
  <c r="AM58" i="28"/>
  <c r="AM59" i="28"/>
  <c r="AM60" i="28"/>
  <c r="AM61" i="28"/>
  <c r="AM62" i="28"/>
  <c r="AM63" i="28"/>
  <c r="AM64" i="28"/>
  <c r="AM65" i="28"/>
  <c r="AM66" i="28"/>
  <c r="AM67" i="28"/>
  <c r="AM68" i="28"/>
  <c r="AM69" i="28"/>
  <c r="AM70" i="28"/>
  <c r="AM71" i="28"/>
  <c r="AM72" i="28"/>
  <c r="AM73" i="28"/>
  <c r="AM74" i="28"/>
  <c r="AM75" i="28"/>
  <c r="AM76" i="28"/>
  <c r="AM77" i="28"/>
  <c r="AM78" i="28"/>
  <c r="AM79" i="28"/>
  <c r="AM80" i="28"/>
  <c r="AM81" i="28"/>
  <c r="AM82" i="28"/>
  <c r="AM83" i="28"/>
  <c r="AM84" i="28"/>
  <c r="AM85" i="28"/>
  <c r="AM86" i="28"/>
  <c r="AM87" i="28"/>
  <c r="AM88" i="28"/>
  <c r="AM89" i="28"/>
  <c r="AM90" i="28"/>
  <c r="AM91" i="28"/>
  <c r="AM92" i="28"/>
  <c r="AM93" i="28"/>
  <c r="AM94" i="28"/>
  <c r="AM95" i="28"/>
  <c r="AM96" i="28"/>
  <c r="AM97" i="28"/>
  <c r="AM98" i="28"/>
  <c r="AM99" i="28"/>
  <c r="AM100" i="28"/>
  <c r="AM101" i="28"/>
  <c r="AM102" i="28"/>
  <c r="AM103" i="28"/>
  <c r="AM104" i="28"/>
  <c r="AM105" i="28"/>
  <c r="AM106" i="28"/>
  <c r="AM107" i="28"/>
  <c r="AM108" i="28"/>
  <c r="AM109" i="28"/>
  <c r="AM110" i="28"/>
  <c r="AM111" i="28"/>
  <c r="AM112" i="28"/>
  <c r="AM113" i="28"/>
  <c r="AM114" i="28"/>
  <c r="AM115" i="28"/>
  <c r="AM116" i="28"/>
  <c r="AM117" i="28"/>
  <c r="AM118" i="28"/>
  <c r="AM119" i="28"/>
  <c r="AM120" i="28"/>
  <c r="AM121" i="28"/>
  <c r="AM122" i="28"/>
  <c r="AM123" i="28"/>
  <c r="AM124" i="28"/>
  <c r="AM125" i="28"/>
  <c r="AM126" i="28"/>
  <c r="AM127" i="28"/>
  <c r="AM128" i="28"/>
  <c r="AM129" i="28"/>
  <c r="AM130" i="28"/>
  <c r="AM131" i="28"/>
  <c r="AM132" i="28"/>
  <c r="AM133" i="28"/>
  <c r="AM134" i="28"/>
  <c r="AM135" i="28"/>
  <c r="AM136" i="28"/>
  <c r="AM137" i="28"/>
  <c r="AM138" i="28"/>
  <c r="AM139" i="28"/>
  <c r="AM140" i="28"/>
  <c r="AM141" i="28"/>
  <c r="AM142" i="28"/>
  <c r="AM143" i="28"/>
  <c r="AM144" i="28"/>
  <c r="AM145" i="28"/>
  <c r="AM146" i="28"/>
  <c r="AM147" i="28"/>
  <c r="AM148" i="28"/>
  <c r="AM149" i="28"/>
  <c r="AM150" i="28"/>
  <c r="AM151" i="28"/>
  <c r="AM152" i="28"/>
  <c r="AM153" i="28"/>
  <c r="AM154" i="28"/>
  <c r="AM155" i="28"/>
  <c r="AM156" i="28"/>
  <c r="AM157" i="28"/>
  <c r="AM158" i="28"/>
  <c r="AM159" i="28"/>
  <c r="AM160" i="28"/>
  <c r="AM161" i="28"/>
  <c r="AM162" i="28"/>
  <c r="AM163" i="28"/>
  <c r="AM164" i="28"/>
  <c r="AM165" i="28"/>
  <c r="AM166" i="28"/>
  <c r="AM167" i="28"/>
  <c r="AM168" i="28"/>
  <c r="AM169" i="28"/>
  <c r="AM170" i="28"/>
  <c r="AM171" i="28"/>
  <c r="AM172" i="28"/>
  <c r="AM173" i="28"/>
  <c r="AM174" i="28"/>
  <c r="AM175" i="28"/>
  <c r="AM176" i="28"/>
  <c r="AM177" i="28"/>
  <c r="AM178" i="28"/>
  <c r="AM179" i="28"/>
  <c r="AM180" i="28"/>
  <c r="AM181" i="28"/>
  <c r="AM182" i="28"/>
  <c r="AM183" i="28"/>
  <c r="AM184" i="28"/>
  <c r="AM185" i="28"/>
  <c r="AM186" i="28"/>
  <c r="AM187" i="28"/>
  <c r="AM188" i="28"/>
  <c r="AM189" i="28"/>
  <c r="AM190" i="28"/>
  <c r="AM191" i="28"/>
  <c r="AM192" i="28"/>
  <c r="AM193" i="28"/>
  <c r="AM194" i="28"/>
  <c r="AM195" i="28"/>
  <c r="AM196" i="28"/>
  <c r="AM197" i="28"/>
  <c r="AM198" i="28"/>
  <c r="AM199" i="28"/>
  <c r="AM200" i="28"/>
  <c r="AM201" i="28"/>
  <c r="AM202" i="28"/>
  <c r="AM203" i="28"/>
  <c r="AM204" i="28"/>
  <c r="AM205" i="28"/>
  <c r="AM206" i="28"/>
  <c r="AM207" i="28"/>
  <c r="AM208" i="28"/>
  <c r="AM209" i="28"/>
  <c r="AM210" i="28"/>
  <c r="AM211" i="28"/>
  <c r="AM212" i="28"/>
  <c r="AM213" i="28"/>
  <c r="AM214" i="28"/>
  <c r="AM215" i="28"/>
  <c r="AM216" i="28"/>
  <c r="AM217" i="28"/>
  <c r="AM218" i="28"/>
  <c r="AM219" i="28"/>
  <c r="AM220" i="28"/>
  <c r="AM221" i="28"/>
  <c r="AM222" i="28"/>
  <c r="AM223" i="28"/>
  <c r="AM224" i="28"/>
  <c r="AM225" i="28"/>
  <c r="AM226" i="28"/>
  <c r="AM227" i="28"/>
  <c r="AM228" i="28"/>
  <c r="AM229" i="28"/>
  <c r="AM230" i="28"/>
  <c r="AM231" i="28"/>
  <c r="AM232" i="28"/>
  <c r="AM233" i="28"/>
  <c r="AM234" i="28"/>
  <c r="AM235" i="28"/>
  <c r="AM236" i="28"/>
  <c r="AM237" i="28"/>
  <c r="AM238" i="28"/>
  <c r="AM239" i="28"/>
  <c r="AM240" i="28"/>
  <c r="AM241" i="28"/>
  <c r="AM242" i="28"/>
  <c r="AM243" i="28"/>
  <c r="AM244" i="28"/>
  <c r="AM245" i="28"/>
  <c r="AM246" i="28"/>
  <c r="AM247" i="28"/>
  <c r="AM248" i="28"/>
  <c r="AM249" i="28"/>
  <c r="AM250" i="28"/>
  <c r="AM251" i="28"/>
  <c r="AM252" i="28"/>
  <c r="AM253" i="28"/>
  <c r="AM254" i="28"/>
  <c r="AM255" i="28"/>
  <c r="AM256" i="28"/>
  <c r="AM257" i="28"/>
  <c r="AM258" i="28"/>
  <c r="AM259" i="28"/>
  <c r="AM260" i="28"/>
  <c r="AM261" i="28"/>
  <c r="AM262" i="28"/>
  <c r="AM263" i="28"/>
  <c r="AM264" i="28"/>
  <c r="AM265" i="28"/>
  <c r="AM266" i="28"/>
  <c r="AM267" i="28"/>
  <c r="AM268" i="28"/>
  <c r="AM269" i="28"/>
  <c r="AM270" i="28"/>
  <c r="AM271" i="28"/>
  <c r="AM272" i="28"/>
  <c r="AM273" i="28"/>
  <c r="AM274" i="28"/>
  <c r="AM275" i="28"/>
  <c r="AM276" i="28"/>
  <c r="AM277" i="28"/>
  <c r="AM278" i="28"/>
  <c r="AM279" i="28"/>
  <c r="AM280" i="28"/>
  <c r="AM281" i="28"/>
  <c r="AM282" i="28"/>
  <c r="AM283" i="28"/>
  <c r="AM284" i="28"/>
  <c r="AM285" i="28"/>
  <c r="AM286" i="28"/>
  <c r="AM287" i="28"/>
  <c r="AM288" i="28"/>
  <c r="AM289" i="28"/>
  <c r="AM290" i="28"/>
  <c r="AM291" i="28"/>
  <c r="AM292" i="28"/>
  <c r="AM293" i="28"/>
  <c r="AM294" i="28"/>
  <c r="AM295" i="28"/>
  <c r="AM296" i="28"/>
  <c r="AM297" i="28"/>
  <c r="AM298" i="28"/>
  <c r="AM299" i="28"/>
  <c r="AM300" i="28"/>
  <c r="AM301" i="28"/>
  <c r="AM302" i="28"/>
  <c r="AM303" i="28"/>
  <c r="AM304" i="28"/>
  <c r="AM305" i="28"/>
  <c r="AM306" i="28"/>
  <c r="AM307" i="28"/>
  <c r="AM308" i="28"/>
  <c r="AM309" i="28"/>
  <c r="AM310" i="28"/>
  <c r="AM311" i="28"/>
  <c r="AM312" i="28"/>
  <c r="AM313" i="28"/>
  <c r="AM314" i="28"/>
  <c r="AM315" i="28"/>
  <c r="AM316" i="28"/>
  <c r="AM317" i="28"/>
  <c r="AM318" i="28"/>
  <c r="AM319" i="28"/>
  <c r="AM320" i="28"/>
  <c r="AM321" i="28"/>
  <c r="AM322" i="28"/>
  <c r="AM323" i="28"/>
  <c r="AM324" i="28"/>
  <c r="AM325" i="28"/>
  <c r="AM326" i="28"/>
  <c r="AM327" i="28"/>
  <c r="AM328" i="28"/>
  <c r="AM329" i="28"/>
  <c r="AM330" i="28"/>
  <c r="AM331" i="28"/>
  <c r="AM332" i="28"/>
  <c r="AM333" i="28"/>
  <c r="AM334" i="28"/>
  <c r="AM335" i="28"/>
  <c r="AM336" i="28"/>
  <c r="AM337" i="28"/>
  <c r="AM338" i="28"/>
  <c r="AM339" i="28"/>
  <c r="AM340" i="28"/>
  <c r="AM341" i="28"/>
  <c r="AM342" i="28"/>
  <c r="AM343" i="28"/>
  <c r="AM344" i="28"/>
  <c r="AM345" i="28"/>
  <c r="AM346" i="28"/>
  <c r="AM347" i="28"/>
  <c r="AM348" i="28"/>
  <c r="AM349" i="28"/>
  <c r="AM350" i="28"/>
  <c r="AM351" i="28"/>
  <c r="AM352" i="28"/>
  <c r="AM353" i="28"/>
  <c r="AM354" i="28"/>
  <c r="AM355" i="28"/>
  <c r="AM356" i="28"/>
  <c r="AM357" i="28"/>
  <c r="AM358" i="28"/>
  <c r="AM359" i="28"/>
  <c r="AM360" i="28"/>
  <c r="AM361" i="28"/>
  <c r="AM362" i="28"/>
  <c r="AM363" i="28"/>
  <c r="AM364" i="28"/>
  <c r="AM365" i="28"/>
  <c r="AM366" i="28"/>
  <c r="AM367" i="28"/>
  <c r="AM368" i="28"/>
  <c r="AM369" i="28"/>
  <c r="AM370" i="28"/>
  <c r="AM371" i="28"/>
  <c r="AM372" i="28"/>
  <c r="AM373" i="28"/>
  <c r="AM374" i="28"/>
  <c r="AM375" i="28"/>
  <c r="AM376" i="28"/>
  <c r="AM377" i="28"/>
  <c r="AM378" i="28"/>
  <c r="AM379" i="28"/>
  <c r="AM380" i="28"/>
  <c r="AM381" i="28"/>
  <c r="AM382" i="28"/>
  <c r="AM383" i="28"/>
  <c r="AM384" i="28"/>
  <c r="AM385" i="28"/>
  <c r="AM386" i="28"/>
  <c r="AM387" i="28"/>
  <c r="AM388" i="28"/>
  <c r="AM389" i="28"/>
  <c r="AM390" i="28"/>
  <c r="AM391" i="28"/>
  <c r="AM392" i="28"/>
  <c r="AM393" i="28"/>
  <c r="AM394" i="28"/>
  <c r="AM395" i="28"/>
  <c r="AM396" i="28"/>
  <c r="AM397" i="28"/>
  <c r="AM398" i="28"/>
  <c r="AM399" i="28"/>
  <c r="AM400" i="28"/>
  <c r="AM401" i="28"/>
  <c r="AM402" i="28"/>
  <c r="AM403" i="28"/>
  <c r="AM404" i="28"/>
  <c r="AM405" i="28"/>
  <c r="AM406" i="28"/>
  <c r="AM407" i="28"/>
  <c r="AM408" i="28"/>
  <c r="AM409" i="28"/>
  <c r="AM410" i="28"/>
  <c r="AM411" i="28"/>
  <c r="AM412" i="28"/>
  <c r="AM413" i="28"/>
  <c r="AM414" i="28"/>
  <c r="AM415" i="28"/>
  <c r="AM416" i="28"/>
  <c r="AM417" i="28"/>
  <c r="AM418" i="28"/>
  <c r="AM419" i="28"/>
  <c r="AM420" i="28"/>
  <c r="AM421" i="28"/>
  <c r="AM422" i="28"/>
  <c r="AM423" i="28"/>
  <c r="AM424" i="28"/>
  <c r="AM425" i="28"/>
  <c r="AM426" i="28"/>
  <c r="AM427" i="28"/>
  <c r="AM428" i="28"/>
  <c r="AM429" i="28"/>
  <c r="AM430" i="28"/>
  <c r="AM431" i="28"/>
  <c r="AM432" i="28"/>
  <c r="AM433" i="28"/>
  <c r="AM434" i="28"/>
  <c r="AM435" i="28"/>
  <c r="AM436" i="28"/>
  <c r="AM437" i="28"/>
  <c r="AM438" i="28"/>
  <c r="AM439" i="28"/>
  <c r="AM440" i="28"/>
  <c r="AM441" i="28"/>
  <c r="AM442" i="28"/>
  <c r="AM443" i="28"/>
  <c r="AM444" i="28"/>
  <c r="AM445" i="28"/>
  <c r="AM446" i="28"/>
  <c r="AM447" i="28"/>
  <c r="AM448" i="28"/>
  <c r="AM449" i="28"/>
  <c r="AM450" i="28"/>
  <c r="AM451" i="28"/>
  <c r="AM452" i="28"/>
  <c r="AM453" i="28"/>
  <c r="AM454" i="28"/>
  <c r="AM455" i="28"/>
  <c r="AM456" i="28"/>
  <c r="AM457" i="28"/>
  <c r="AM458" i="28"/>
  <c r="AM459" i="28"/>
  <c r="AM460" i="28"/>
  <c r="AM461" i="28"/>
  <c r="AM462" i="28"/>
  <c r="AM463" i="28"/>
  <c r="AM464" i="28"/>
  <c r="AM465" i="28"/>
  <c r="AM466" i="28"/>
  <c r="AM467" i="28"/>
  <c r="AM468" i="28"/>
  <c r="AM469" i="28"/>
  <c r="AM470" i="28"/>
  <c r="AM471" i="28"/>
  <c r="AM472" i="28"/>
  <c r="AM473" i="28"/>
  <c r="AM474" i="28"/>
  <c r="AM475" i="28"/>
  <c r="AM476" i="28"/>
  <c r="AM477" i="28"/>
  <c r="AM478" i="28"/>
  <c r="AM479" i="28"/>
  <c r="AM480" i="28"/>
  <c r="AM481" i="28"/>
  <c r="AM482" i="28"/>
  <c r="AM483" i="28"/>
  <c r="AM484" i="28"/>
  <c r="AM485" i="28"/>
  <c r="AM486" i="28"/>
  <c r="AM487" i="28"/>
  <c r="AM488" i="28"/>
  <c r="AM489" i="28"/>
  <c r="AM490" i="28"/>
  <c r="AM491" i="28"/>
  <c r="AM492" i="28"/>
  <c r="AM493" i="28"/>
  <c r="AM494" i="28"/>
  <c r="AM495" i="28"/>
  <c r="AM496" i="28"/>
  <c r="AM497" i="28"/>
  <c r="AM498" i="28"/>
  <c r="AM499" i="28"/>
  <c r="AM500" i="28"/>
  <c r="AM501" i="28"/>
  <c r="AM502" i="28"/>
  <c r="AM503" i="28"/>
  <c r="AM504" i="28"/>
  <c r="AM505" i="28"/>
  <c r="AM506" i="28"/>
  <c r="AM507" i="28"/>
  <c r="AM508" i="28"/>
  <c r="AM10" i="28"/>
  <c r="AM9" i="28"/>
  <c r="AM9" i="40"/>
  <c r="AO7" i="28" l="1"/>
  <c r="J2" i="28"/>
  <c r="J2" i="40"/>
  <c r="N10" i="28"/>
  <c r="L10" i="28" s="1"/>
  <c r="P10" i="28"/>
  <c r="Q10" i="28" s="1"/>
  <c r="R10" i="28"/>
  <c r="S10" i="28" s="1"/>
  <c r="T10" i="28"/>
  <c r="U10" i="28" s="1"/>
  <c r="X10" i="28"/>
  <c r="Y10" i="28" s="1"/>
  <c r="Z10" i="28"/>
  <c r="AA10" i="28" s="1"/>
  <c r="AF10" i="28"/>
  <c r="AH10" i="28"/>
  <c r="AI10" i="28"/>
  <c r="AJ10" i="28" s="1"/>
  <c r="N11" i="28"/>
  <c r="O11" i="28" s="1"/>
  <c r="P11" i="28"/>
  <c r="Q11" i="28" s="1"/>
  <c r="R11" i="28"/>
  <c r="S11" i="28" s="1"/>
  <c r="T11" i="28"/>
  <c r="U11" i="28" s="1"/>
  <c r="X11" i="28"/>
  <c r="Z11" i="28"/>
  <c r="AA11" i="28" s="1"/>
  <c r="AF11" i="28"/>
  <c r="AH11" i="28"/>
  <c r="AI11" i="28"/>
  <c r="AJ11" i="28" s="1"/>
  <c r="N12" i="28"/>
  <c r="P12" i="28"/>
  <c r="Q12" i="28" s="1"/>
  <c r="R12" i="28"/>
  <c r="S12" i="28" s="1"/>
  <c r="T12" i="28"/>
  <c r="U12" i="28" s="1"/>
  <c r="X12" i="28"/>
  <c r="Y12" i="28" s="1"/>
  <c r="Z12" i="28"/>
  <c r="AA12" i="28" s="1"/>
  <c r="AF12" i="28"/>
  <c r="AH12" i="28"/>
  <c r="AI12" i="28"/>
  <c r="AJ12" i="28" s="1"/>
  <c r="N13" i="28"/>
  <c r="P13" i="28"/>
  <c r="Q13" i="28" s="1"/>
  <c r="R13" i="28"/>
  <c r="S13" i="28" s="1"/>
  <c r="T13" i="28"/>
  <c r="U13" i="28"/>
  <c r="X13" i="28"/>
  <c r="Y13" i="28" s="1"/>
  <c r="Z13" i="28"/>
  <c r="AA13" i="28" s="1"/>
  <c r="AF13" i="28"/>
  <c r="AH13" i="28"/>
  <c r="AI13" i="28"/>
  <c r="AJ13" i="28" s="1"/>
  <c r="N14" i="28"/>
  <c r="P14" i="28"/>
  <c r="Q14" i="28"/>
  <c r="R14" i="28"/>
  <c r="S14" i="28" s="1"/>
  <c r="T14" i="28"/>
  <c r="U14" i="28" s="1"/>
  <c r="X14" i="28"/>
  <c r="Y14" i="28" s="1"/>
  <c r="Z14" i="28"/>
  <c r="AA14" i="28" s="1"/>
  <c r="AF14" i="28"/>
  <c r="AG14" i="28" s="1"/>
  <c r="AH14" i="28"/>
  <c r="AI14" i="28"/>
  <c r="AJ14" i="28" s="1"/>
  <c r="N15" i="28"/>
  <c r="O15" i="28" s="1"/>
  <c r="P15" i="28"/>
  <c r="Q15" i="28" s="1"/>
  <c r="R15" i="28"/>
  <c r="S15" i="28" s="1"/>
  <c r="T15" i="28"/>
  <c r="U15" i="28" s="1"/>
  <c r="X15" i="28"/>
  <c r="Y15" i="28" s="1"/>
  <c r="Z15" i="28"/>
  <c r="AA15" i="28"/>
  <c r="AF15" i="28"/>
  <c r="AG15" i="28" s="1"/>
  <c r="AH15" i="28"/>
  <c r="AI15" i="28"/>
  <c r="AJ15" i="28" s="1"/>
  <c r="N16" i="28"/>
  <c r="O16" i="28" s="1"/>
  <c r="P16" i="28"/>
  <c r="Q16" i="28" s="1"/>
  <c r="R16" i="28"/>
  <c r="S16" i="28" s="1"/>
  <c r="T16" i="28"/>
  <c r="U16" i="28" s="1"/>
  <c r="X16" i="28"/>
  <c r="Z16" i="28"/>
  <c r="AA16" i="28" s="1"/>
  <c r="AF16" i="28"/>
  <c r="AG16" i="28" s="1"/>
  <c r="AH16" i="28"/>
  <c r="AI16" i="28"/>
  <c r="AJ16" i="28" s="1"/>
  <c r="L17" i="28"/>
  <c r="V17" i="28" s="1"/>
  <c r="W17" i="28" s="1"/>
  <c r="N17" i="28"/>
  <c r="O17" i="28" s="1"/>
  <c r="P17" i="28"/>
  <c r="Q17" i="28" s="1"/>
  <c r="R17" i="28"/>
  <c r="S17" i="28" s="1"/>
  <c r="T17" i="28"/>
  <c r="U17" i="28" s="1"/>
  <c r="X17" i="28"/>
  <c r="Y17" i="28" s="1"/>
  <c r="Z17" i="28"/>
  <c r="AA17" i="28" s="1"/>
  <c r="AF17" i="28"/>
  <c r="AG17" i="28" s="1"/>
  <c r="AH17" i="28"/>
  <c r="AI17" i="28"/>
  <c r="AJ17" i="28"/>
  <c r="N18" i="28"/>
  <c r="P18" i="28"/>
  <c r="Q18" i="28" s="1"/>
  <c r="R18" i="28"/>
  <c r="S18" i="28" s="1"/>
  <c r="T18" i="28"/>
  <c r="U18" i="28" s="1"/>
  <c r="X18" i="28"/>
  <c r="Y18" i="28" s="1"/>
  <c r="Z18" i="28"/>
  <c r="AA18" i="28" s="1"/>
  <c r="AF18" i="28"/>
  <c r="AH18" i="28"/>
  <c r="AI18" i="28"/>
  <c r="AJ18" i="28" s="1"/>
  <c r="N19" i="28"/>
  <c r="O19" i="28" s="1"/>
  <c r="P19" i="28"/>
  <c r="Q19" i="28" s="1"/>
  <c r="R19" i="28"/>
  <c r="S19" i="28" s="1"/>
  <c r="T19" i="28"/>
  <c r="U19" i="28" s="1"/>
  <c r="X19" i="28"/>
  <c r="Y19" i="28" s="1"/>
  <c r="Z19" i="28"/>
  <c r="AA19" i="28"/>
  <c r="AF19" i="28"/>
  <c r="AH19" i="28"/>
  <c r="AI19" i="28"/>
  <c r="AJ19" i="28" s="1"/>
  <c r="N20" i="28"/>
  <c r="P20" i="28"/>
  <c r="Q20" i="28" s="1"/>
  <c r="R20" i="28"/>
  <c r="S20" i="28" s="1"/>
  <c r="T20" i="28"/>
  <c r="U20" i="28" s="1"/>
  <c r="X20" i="28"/>
  <c r="Y20" i="28" s="1"/>
  <c r="Z20" i="28"/>
  <c r="AA20" i="28" s="1"/>
  <c r="AF20" i="28"/>
  <c r="AH20" i="28"/>
  <c r="AI20" i="28"/>
  <c r="AJ20" i="28" s="1"/>
  <c r="N21" i="28"/>
  <c r="P21" i="28"/>
  <c r="Q21" i="28" s="1"/>
  <c r="R21" i="28"/>
  <c r="S21" i="28" s="1"/>
  <c r="T21" i="28"/>
  <c r="U21" i="28" s="1"/>
  <c r="X21" i="28"/>
  <c r="Y21" i="28" s="1"/>
  <c r="Z21" i="28"/>
  <c r="AA21" i="28" s="1"/>
  <c r="AF21" i="28"/>
  <c r="AG21" i="28" s="1"/>
  <c r="AH21" i="28"/>
  <c r="AI21" i="28"/>
  <c r="AJ21" i="28" s="1"/>
  <c r="N22" i="28"/>
  <c r="O22" i="28" s="1"/>
  <c r="P22" i="28"/>
  <c r="Q22" i="28" s="1"/>
  <c r="R22" i="28"/>
  <c r="S22" i="28" s="1"/>
  <c r="T22" i="28"/>
  <c r="U22" i="28" s="1"/>
  <c r="X22" i="28"/>
  <c r="Y22" i="28" s="1"/>
  <c r="Z22" i="28"/>
  <c r="AA22" i="28" s="1"/>
  <c r="AF22" i="28"/>
  <c r="AG22" i="28" s="1"/>
  <c r="AH22" i="28"/>
  <c r="AI22" i="28"/>
  <c r="AJ22" i="28" s="1"/>
  <c r="N23" i="28"/>
  <c r="L23" i="28" s="1"/>
  <c r="V23" i="28" s="1"/>
  <c r="W23" i="28" s="1"/>
  <c r="O23" i="28"/>
  <c r="P23" i="28"/>
  <c r="Q23" i="28" s="1"/>
  <c r="R23" i="28"/>
  <c r="S23" i="28" s="1"/>
  <c r="T23" i="28"/>
  <c r="U23" i="28" s="1"/>
  <c r="X23" i="28"/>
  <c r="Y23" i="28"/>
  <c r="Z23" i="28"/>
  <c r="AA23" i="28" s="1"/>
  <c r="AF23" i="28"/>
  <c r="AG23" i="28" s="1"/>
  <c r="AH23" i="28"/>
  <c r="AI23" i="28"/>
  <c r="AJ23" i="28" s="1"/>
  <c r="N24" i="28"/>
  <c r="O24" i="28" s="1"/>
  <c r="P24" i="28"/>
  <c r="Q24" i="28" s="1"/>
  <c r="R24" i="28"/>
  <c r="S24" i="28" s="1"/>
  <c r="T24" i="28"/>
  <c r="U24" i="28" s="1"/>
  <c r="X24" i="28"/>
  <c r="Y24" i="28"/>
  <c r="Z24" i="28"/>
  <c r="AA24" i="28" s="1"/>
  <c r="AF24" i="28"/>
  <c r="AG24" i="28" s="1"/>
  <c r="AH24" i="28"/>
  <c r="AI24" i="28"/>
  <c r="AJ24" i="28"/>
  <c r="N25" i="28"/>
  <c r="O25" i="28" s="1"/>
  <c r="P25" i="28"/>
  <c r="Q25" i="28" s="1"/>
  <c r="R25" i="28"/>
  <c r="S25" i="28" s="1"/>
  <c r="T25" i="28"/>
  <c r="U25" i="28" s="1"/>
  <c r="X25" i="28"/>
  <c r="Y25" i="28"/>
  <c r="Z25" i="28"/>
  <c r="AA25" i="28" s="1"/>
  <c r="AF25" i="28"/>
  <c r="AG25" i="28" s="1"/>
  <c r="AH25" i="28"/>
  <c r="AI25" i="28"/>
  <c r="AJ25" i="28" s="1"/>
  <c r="N26" i="28"/>
  <c r="O26" i="28" s="1"/>
  <c r="P26" i="28"/>
  <c r="Q26" i="28" s="1"/>
  <c r="R26" i="28"/>
  <c r="S26" i="28" s="1"/>
  <c r="T26" i="28"/>
  <c r="U26" i="28"/>
  <c r="X26" i="28"/>
  <c r="Y26" i="28" s="1"/>
  <c r="Z26" i="28"/>
  <c r="AA26" i="28" s="1"/>
  <c r="AF26" i="28"/>
  <c r="AH26" i="28"/>
  <c r="AI26" i="28"/>
  <c r="AJ26" i="28" s="1"/>
  <c r="N27" i="28"/>
  <c r="O27" i="28"/>
  <c r="P27" i="28"/>
  <c r="Q27" i="28" s="1"/>
  <c r="R27" i="28"/>
  <c r="S27" i="28" s="1"/>
  <c r="T27" i="28"/>
  <c r="U27" i="28" s="1"/>
  <c r="X27" i="28"/>
  <c r="Y27" i="28" s="1"/>
  <c r="Z27" i="28"/>
  <c r="AA27" i="28" s="1"/>
  <c r="AF27" i="28"/>
  <c r="AH27" i="28"/>
  <c r="AI27" i="28"/>
  <c r="AJ27" i="28" s="1"/>
  <c r="N28" i="28"/>
  <c r="P28" i="28"/>
  <c r="Q28" i="28" s="1"/>
  <c r="R28" i="28"/>
  <c r="S28" i="28" s="1"/>
  <c r="T28" i="28"/>
  <c r="U28" i="28"/>
  <c r="X28" i="28"/>
  <c r="Y28" i="28" s="1"/>
  <c r="Z28" i="28"/>
  <c r="AA28" i="28"/>
  <c r="AF28" i="28"/>
  <c r="AH28" i="28"/>
  <c r="AI28" i="28"/>
  <c r="AJ28" i="28" s="1"/>
  <c r="N29" i="28"/>
  <c r="P29" i="28"/>
  <c r="Q29" i="28" s="1"/>
  <c r="R29" i="28"/>
  <c r="S29" i="28"/>
  <c r="T29" i="28"/>
  <c r="U29" i="28" s="1"/>
  <c r="X29" i="28"/>
  <c r="Y29" i="28" s="1"/>
  <c r="Z29" i="28"/>
  <c r="AA29" i="28" s="1"/>
  <c r="AF29" i="28"/>
  <c r="AG29" i="28" s="1"/>
  <c r="AH29" i="28"/>
  <c r="AI29" i="28"/>
  <c r="AJ29" i="28" s="1"/>
  <c r="N30" i="28"/>
  <c r="O30" i="28" s="1"/>
  <c r="P30" i="28"/>
  <c r="Q30" i="28" s="1"/>
  <c r="R30" i="28"/>
  <c r="S30" i="28"/>
  <c r="T30" i="28"/>
  <c r="U30" i="28" s="1"/>
  <c r="X30" i="28"/>
  <c r="Y30" i="28"/>
  <c r="Z30" i="28"/>
  <c r="AA30" i="28" s="1"/>
  <c r="AF30" i="28"/>
  <c r="AG30" i="28" s="1"/>
  <c r="AH30" i="28"/>
  <c r="AI30" i="28"/>
  <c r="AJ30" i="28" s="1"/>
  <c r="N31" i="28"/>
  <c r="P31" i="28"/>
  <c r="Q31" i="28" s="1"/>
  <c r="R31" i="28"/>
  <c r="S31" i="28"/>
  <c r="T31" i="28"/>
  <c r="U31" i="28" s="1"/>
  <c r="X31" i="28"/>
  <c r="Y31" i="28" s="1"/>
  <c r="Z31" i="28"/>
  <c r="AA31" i="28" s="1"/>
  <c r="AF31" i="28"/>
  <c r="AG31" i="28"/>
  <c r="AH31" i="28"/>
  <c r="AI31" i="28"/>
  <c r="AJ31" i="28"/>
  <c r="N32" i="28"/>
  <c r="O32" i="28" s="1"/>
  <c r="P32" i="28"/>
  <c r="Q32" i="28" s="1"/>
  <c r="R32" i="28"/>
  <c r="S32" i="28" s="1"/>
  <c r="T32" i="28"/>
  <c r="U32" i="28" s="1"/>
  <c r="X32" i="28"/>
  <c r="L32" i="28" s="1"/>
  <c r="Y32" i="28"/>
  <c r="Z32" i="28"/>
  <c r="AA32" i="28" s="1"/>
  <c r="AF32" i="28"/>
  <c r="AG32" i="28" s="1"/>
  <c r="AH32" i="28"/>
  <c r="AI32" i="28"/>
  <c r="AJ32" i="28" s="1"/>
  <c r="N33" i="28"/>
  <c r="O33" i="28"/>
  <c r="P33" i="28"/>
  <c r="Q33" i="28" s="1"/>
  <c r="R33" i="28"/>
  <c r="T33" i="28"/>
  <c r="U33" i="28" s="1"/>
  <c r="X33" i="28"/>
  <c r="Y33" i="28" s="1"/>
  <c r="Z33" i="28"/>
  <c r="AA33" i="28" s="1"/>
  <c r="AF33" i="28"/>
  <c r="AG33" i="28" s="1"/>
  <c r="AH33" i="28"/>
  <c r="AI33" i="28"/>
  <c r="AJ33" i="28"/>
  <c r="N34" i="28"/>
  <c r="L34" i="28" s="1"/>
  <c r="P34" i="28"/>
  <c r="Q34" i="28" s="1"/>
  <c r="R34" i="28"/>
  <c r="S34" i="28" s="1"/>
  <c r="T34" i="28"/>
  <c r="U34" i="28" s="1"/>
  <c r="X34" i="28"/>
  <c r="Y34" i="28" s="1"/>
  <c r="Z34" i="28"/>
  <c r="AA34" i="28" s="1"/>
  <c r="AF34" i="28"/>
  <c r="AH34" i="28"/>
  <c r="AI34" i="28"/>
  <c r="AJ34" i="28" s="1"/>
  <c r="N35" i="28"/>
  <c r="O35" i="28" s="1"/>
  <c r="P35" i="28"/>
  <c r="Q35" i="28" s="1"/>
  <c r="R35" i="28"/>
  <c r="S35" i="28" s="1"/>
  <c r="T35" i="28"/>
  <c r="U35" i="28" s="1"/>
  <c r="X35" i="28"/>
  <c r="Y35" i="28" s="1"/>
  <c r="Z35" i="28"/>
  <c r="AA35" i="28"/>
  <c r="AF35" i="28"/>
  <c r="AH35" i="28"/>
  <c r="AI35" i="28"/>
  <c r="AJ35" i="28" s="1"/>
  <c r="N36" i="28"/>
  <c r="P36" i="28"/>
  <c r="Q36" i="28" s="1"/>
  <c r="R36" i="28"/>
  <c r="S36" i="28"/>
  <c r="T36" i="28"/>
  <c r="U36" i="28"/>
  <c r="X36" i="28"/>
  <c r="Y36" i="28" s="1"/>
  <c r="Z36" i="28"/>
  <c r="AA36" i="28"/>
  <c r="AF36" i="28"/>
  <c r="AH36" i="28"/>
  <c r="AI36" i="28"/>
  <c r="AJ36" i="28" s="1"/>
  <c r="N37" i="28"/>
  <c r="P37" i="28"/>
  <c r="Q37" i="28" s="1"/>
  <c r="R37" i="28"/>
  <c r="S37" i="28" s="1"/>
  <c r="T37" i="28"/>
  <c r="U37" i="28" s="1"/>
  <c r="X37" i="28"/>
  <c r="Y37" i="28" s="1"/>
  <c r="Z37" i="28"/>
  <c r="AA37" i="28"/>
  <c r="AF37" i="28"/>
  <c r="AG37" i="28" s="1"/>
  <c r="AH37" i="28"/>
  <c r="AI37" i="28"/>
  <c r="AJ37" i="28" s="1"/>
  <c r="N38" i="28"/>
  <c r="P38" i="28"/>
  <c r="Q38" i="28" s="1"/>
  <c r="R38" i="28"/>
  <c r="S38" i="28" s="1"/>
  <c r="T38" i="28"/>
  <c r="U38" i="28" s="1"/>
  <c r="X38" i="28"/>
  <c r="Y38" i="28" s="1"/>
  <c r="Z38" i="28"/>
  <c r="AA38" i="28" s="1"/>
  <c r="AF38" i="28"/>
  <c r="AG38" i="28" s="1"/>
  <c r="AH38" i="28"/>
  <c r="AI38" i="28"/>
  <c r="AJ38" i="28" s="1"/>
  <c r="N39" i="28"/>
  <c r="O39" i="28" s="1"/>
  <c r="P39" i="28"/>
  <c r="Q39" i="28" s="1"/>
  <c r="R39" i="28"/>
  <c r="S39" i="28" s="1"/>
  <c r="T39" i="28"/>
  <c r="U39" i="28" s="1"/>
  <c r="X39" i="28"/>
  <c r="Y39" i="28" s="1"/>
  <c r="Z39" i="28"/>
  <c r="AA39" i="28"/>
  <c r="AF39" i="28"/>
  <c r="AG39" i="28" s="1"/>
  <c r="AH39" i="28"/>
  <c r="AI39" i="28"/>
  <c r="AJ39" i="28" s="1"/>
  <c r="N40" i="28"/>
  <c r="P40" i="28"/>
  <c r="Q40" i="28" s="1"/>
  <c r="R40" i="28"/>
  <c r="S40" i="28" s="1"/>
  <c r="T40" i="28"/>
  <c r="U40" i="28" s="1"/>
  <c r="X40" i="28"/>
  <c r="Y40" i="28" s="1"/>
  <c r="Z40" i="28"/>
  <c r="AA40" i="28" s="1"/>
  <c r="AF40" i="28"/>
  <c r="AG40" i="28"/>
  <c r="AH40" i="28"/>
  <c r="AI40" i="28"/>
  <c r="AJ40" i="28"/>
  <c r="N41" i="28"/>
  <c r="O41" i="28"/>
  <c r="P41" i="28"/>
  <c r="Q41" i="28" s="1"/>
  <c r="R41" i="28"/>
  <c r="S41" i="28" s="1"/>
  <c r="T41" i="28"/>
  <c r="U41" i="28" s="1"/>
  <c r="X41" i="28"/>
  <c r="Y41" i="28" s="1"/>
  <c r="Z41" i="28"/>
  <c r="AA41" i="28" s="1"/>
  <c r="AF41" i="28"/>
  <c r="AG41" i="28" s="1"/>
  <c r="AH41" i="28"/>
  <c r="AI41" i="28"/>
  <c r="AJ41" i="28" s="1"/>
  <c r="N42" i="28"/>
  <c r="O42" i="28" s="1"/>
  <c r="P42" i="28"/>
  <c r="Q42" i="28" s="1"/>
  <c r="R42" i="28"/>
  <c r="S42" i="28" s="1"/>
  <c r="T42" i="28"/>
  <c r="U42" i="28"/>
  <c r="X42" i="28"/>
  <c r="Y42" i="28" s="1"/>
  <c r="Z42" i="28"/>
  <c r="AA42" i="28" s="1"/>
  <c r="AF42" i="28"/>
  <c r="AH42" i="28"/>
  <c r="AI42" i="28"/>
  <c r="AJ42" i="28" s="1"/>
  <c r="N43" i="28"/>
  <c r="O43" i="28" s="1"/>
  <c r="P43" i="28"/>
  <c r="Q43" i="28" s="1"/>
  <c r="R43" i="28"/>
  <c r="S43" i="28" s="1"/>
  <c r="T43" i="28"/>
  <c r="U43" i="28" s="1"/>
  <c r="X43" i="28"/>
  <c r="Y43" i="28" s="1"/>
  <c r="Z43" i="28"/>
  <c r="AA43" i="28" s="1"/>
  <c r="AF43" i="28"/>
  <c r="AG43" i="28" s="1"/>
  <c r="AH43" i="28"/>
  <c r="AI43" i="28"/>
  <c r="AJ43" i="28" s="1"/>
  <c r="N44" i="28"/>
  <c r="P44" i="28"/>
  <c r="Q44" i="28" s="1"/>
  <c r="R44" i="28"/>
  <c r="S44" i="28" s="1"/>
  <c r="T44" i="28"/>
  <c r="U44" i="28" s="1"/>
  <c r="X44" i="28"/>
  <c r="Y44" i="28" s="1"/>
  <c r="Z44" i="28"/>
  <c r="AA44" i="28"/>
  <c r="AF44" i="28"/>
  <c r="AG44" i="28" s="1"/>
  <c r="AH44" i="28"/>
  <c r="AI44" i="28"/>
  <c r="AJ44" i="28" s="1"/>
  <c r="N45" i="28"/>
  <c r="O45" i="28" s="1"/>
  <c r="P45" i="28"/>
  <c r="Q45" i="28" s="1"/>
  <c r="R45" i="28"/>
  <c r="S45" i="28" s="1"/>
  <c r="T45" i="28"/>
  <c r="U45" i="28" s="1"/>
  <c r="X45" i="28"/>
  <c r="Z45" i="28"/>
  <c r="AA45" i="28" s="1"/>
  <c r="AF45" i="28"/>
  <c r="AH45" i="28"/>
  <c r="AI45" i="28"/>
  <c r="AJ45" i="28" s="1"/>
  <c r="N46" i="28"/>
  <c r="P46" i="28"/>
  <c r="Q46" i="28" s="1"/>
  <c r="R46" i="28"/>
  <c r="S46" i="28" s="1"/>
  <c r="T46" i="28"/>
  <c r="U46" i="28"/>
  <c r="X46" i="28"/>
  <c r="Y46" i="28" s="1"/>
  <c r="Z46" i="28"/>
  <c r="AA46" i="28" s="1"/>
  <c r="AF46" i="28"/>
  <c r="AG46" i="28" s="1"/>
  <c r="AH46" i="28"/>
  <c r="AI46" i="28"/>
  <c r="AJ46" i="28" s="1"/>
  <c r="N47" i="28"/>
  <c r="P47" i="28"/>
  <c r="Q47" i="28" s="1"/>
  <c r="R47" i="28"/>
  <c r="S47" i="28" s="1"/>
  <c r="T47" i="28"/>
  <c r="U47" i="28"/>
  <c r="X47" i="28"/>
  <c r="Y47" i="28" s="1"/>
  <c r="Z47" i="28"/>
  <c r="AA47" i="28" s="1"/>
  <c r="AF47" i="28"/>
  <c r="AH47" i="28"/>
  <c r="AI47" i="28"/>
  <c r="AJ47" i="28" s="1"/>
  <c r="N48" i="28"/>
  <c r="O48" i="28" s="1"/>
  <c r="P48" i="28"/>
  <c r="Q48" i="28" s="1"/>
  <c r="R48" i="28"/>
  <c r="S48" i="28" s="1"/>
  <c r="T48" i="28"/>
  <c r="U48" i="28" s="1"/>
  <c r="X48" i="28"/>
  <c r="Y48" i="28" s="1"/>
  <c r="Z48" i="28"/>
  <c r="AA48" i="28" s="1"/>
  <c r="AF48" i="28"/>
  <c r="AH48" i="28"/>
  <c r="AI48" i="28"/>
  <c r="AJ48" i="28" s="1"/>
  <c r="N49" i="28"/>
  <c r="P49" i="28"/>
  <c r="Q49" i="28" s="1"/>
  <c r="R49" i="28"/>
  <c r="S49" i="28"/>
  <c r="T49" i="28"/>
  <c r="U49" i="28" s="1"/>
  <c r="X49" i="28"/>
  <c r="Y49" i="28" s="1"/>
  <c r="Z49" i="28"/>
  <c r="AA49" i="28" s="1"/>
  <c r="AF49" i="28"/>
  <c r="AH49" i="28"/>
  <c r="AI49" i="28"/>
  <c r="AJ49" i="28" s="1"/>
  <c r="N50" i="28"/>
  <c r="P50" i="28"/>
  <c r="Q50" i="28" s="1"/>
  <c r="R50" i="28"/>
  <c r="S50" i="28" s="1"/>
  <c r="T50" i="28"/>
  <c r="U50" i="28" s="1"/>
  <c r="X50" i="28"/>
  <c r="Y50" i="28" s="1"/>
  <c r="Z50" i="28"/>
  <c r="AA50" i="28" s="1"/>
  <c r="AF50" i="28"/>
  <c r="AG50" i="28"/>
  <c r="AH50" i="28"/>
  <c r="AI50" i="28"/>
  <c r="AJ50" i="28" s="1"/>
  <c r="N51" i="28"/>
  <c r="O51" i="28" s="1"/>
  <c r="P51" i="28"/>
  <c r="Q51" i="28" s="1"/>
  <c r="R51" i="28"/>
  <c r="S51" i="28" s="1"/>
  <c r="T51" i="28"/>
  <c r="U51" i="28" s="1"/>
  <c r="X51" i="28"/>
  <c r="Z51" i="28"/>
  <c r="AA51" i="28" s="1"/>
  <c r="AF51" i="28"/>
  <c r="AG51" i="28" s="1"/>
  <c r="AH51" i="28"/>
  <c r="AI51" i="28"/>
  <c r="AJ51" i="28"/>
  <c r="N52" i="28"/>
  <c r="O52" i="28" s="1"/>
  <c r="P52" i="28"/>
  <c r="Q52" i="28"/>
  <c r="R52" i="28"/>
  <c r="S52" i="28" s="1"/>
  <c r="T52" i="28"/>
  <c r="U52" i="28" s="1"/>
  <c r="X52" i="28"/>
  <c r="Y52" i="28"/>
  <c r="Z52" i="28"/>
  <c r="AA52" i="28" s="1"/>
  <c r="AF52" i="28"/>
  <c r="AG52" i="28" s="1"/>
  <c r="AH52" i="28"/>
  <c r="AI52" i="28"/>
  <c r="AJ52" i="28" s="1"/>
  <c r="N53" i="28"/>
  <c r="L53" i="28" s="1"/>
  <c r="P53" i="28"/>
  <c r="Q53" i="28" s="1"/>
  <c r="R53" i="28"/>
  <c r="S53" i="28" s="1"/>
  <c r="T53" i="28"/>
  <c r="U53" i="28" s="1"/>
  <c r="X53" i="28"/>
  <c r="Y53" i="28" s="1"/>
  <c r="Z53" i="28"/>
  <c r="AA53" i="28" s="1"/>
  <c r="AF53" i="28"/>
  <c r="AH53" i="28"/>
  <c r="AI53" i="28"/>
  <c r="AJ53" i="28" s="1"/>
  <c r="N54" i="28"/>
  <c r="O54" i="28" s="1"/>
  <c r="P54" i="28"/>
  <c r="Q54" i="28" s="1"/>
  <c r="R54" i="28"/>
  <c r="S54" i="28" s="1"/>
  <c r="T54" i="28"/>
  <c r="U54" i="28"/>
  <c r="X54" i="28"/>
  <c r="Y54" i="28" s="1"/>
  <c r="Z54" i="28"/>
  <c r="AA54" i="28" s="1"/>
  <c r="AF54" i="28"/>
  <c r="AG54" i="28" s="1"/>
  <c r="AH54" i="28"/>
  <c r="AI54" i="28"/>
  <c r="AJ54" i="28" s="1"/>
  <c r="N55" i="28"/>
  <c r="P55" i="28"/>
  <c r="Q55" i="28" s="1"/>
  <c r="R55" i="28"/>
  <c r="S55" i="28" s="1"/>
  <c r="T55" i="28"/>
  <c r="U55" i="28" s="1"/>
  <c r="X55" i="28"/>
  <c r="Y55" i="28" s="1"/>
  <c r="Z55" i="28"/>
  <c r="AA55" i="28" s="1"/>
  <c r="AF55" i="28"/>
  <c r="AH55" i="28"/>
  <c r="AI55" i="28"/>
  <c r="AJ55" i="28" s="1"/>
  <c r="N56" i="28"/>
  <c r="O56" i="28" s="1"/>
  <c r="P56" i="28"/>
  <c r="Q56" i="28" s="1"/>
  <c r="R56" i="28"/>
  <c r="S56" i="28" s="1"/>
  <c r="T56" i="28"/>
  <c r="U56" i="28" s="1"/>
  <c r="X56" i="28"/>
  <c r="Z56" i="28"/>
  <c r="AA56" i="28"/>
  <c r="AF56" i="28"/>
  <c r="AH56" i="28"/>
  <c r="AI56" i="28"/>
  <c r="AJ56" i="28"/>
  <c r="N57" i="28"/>
  <c r="P57" i="28"/>
  <c r="Q57" i="28" s="1"/>
  <c r="R57" i="28"/>
  <c r="S57" i="28"/>
  <c r="T57" i="28"/>
  <c r="U57" i="28" s="1"/>
  <c r="X57" i="28"/>
  <c r="Y57" i="28" s="1"/>
  <c r="Z57" i="28"/>
  <c r="AA57" i="28"/>
  <c r="AF57" i="28"/>
  <c r="AG57" i="28" s="1"/>
  <c r="AH57" i="28"/>
  <c r="AI57" i="28"/>
  <c r="AJ57" i="28" s="1"/>
  <c r="N58" i="28"/>
  <c r="P58" i="28"/>
  <c r="Q58" i="28" s="1"/>
  <c r="R58" i="28"/>
  <c r="S58" i="28"/>
  <c r="T58" i="28"/>
  <c r="U58" i="28" s="1"/>
  <c r="X58" i="28"/>
  <c r="Y58" i="28" s="1"/>
  <c r="Z58" i="28"/>
  <c r="AA58" i="28" s="1"/>
  <c r="AF58" i="28"/>
  <c r="AG58" i="28" s="1"/>
  <c r="AH58" i="28"/>
  <c r="AI58" i="28"/>
  <c r="AJ58" i="28" s="1"/>
  <c r="N59" i="28"/>
  <c r="O59" i="28" s="1"/>
  <c r="P59" i="28"/>
  <c r="Q59" i="28" s="1"/>
  <c r="R59" i="28"/>
  <c r="S59" i="28" s="1"/>
  <c r="T59" i="28"/>
  <c r="U59" i="28" s="1"/>
  <c r="X59" i="28"/>
  <c r="Y59" i="28"/>
  <c r="Z59" i="28"/>
  <c r="AA59" i="28" s="1"/>
  <c r="AF59" i="28"/>
  <c r="AG59" i="28"/>
  <c r="AH59" i="28"/>
  <c r="AI59" i="28"/>
  <c r="AJ59" i="28" s="1"/>
  <c r="N60" i="28"/>
  <c r="O60" i="28" s="1"/>
  <c r="P60" i="28"/>
  <c r="Q60" i="28" s="1"/>
  <c r="R60" i="28"/>
  <c r="S60" i="28" s="1"/>
  <c r="T60" i="28"/>
  <c r="U60" i="28" s="1"/>
  <c r="X60" i="28"/>
  <c r="Z60" i="28"/>
  <c r="AA60" i="28" s="1"/>
  <c r="AF60" i="28"/>
  <c r="AH60" i="28"/>
  <c r="AI60" i="28"/>
  <c r="AJ60" i="28"/>
  <c r="N61" i="28"/>
  <c r="O61" i="28" s="1"/>
  <c r="P61" i="28"/>
  <c r="Q61" i="28" s="1"/>
  <c r="R61" i="28"/>
  <c r="S61" i="28" s="1"/>
  <c r="T61" i="28"/>
  <c r="U61" i="28" s="1"/>
  <c r="X61" i="28"/>
  <c r="Y61" i="28" s="1"/>
  <c r="Z61" i="28"/>
  <c r="AA61" i="28" s="1"/>
  <c r="AF61" i="28"/>
  <c r="AH61" i="28"/>
  <c r="AI61" i="28"/>
  <c r="AJ61" i="28" s="1"/>
  <c r="N62" i="28"/>
  <c r="O62" i="28" s="1"/>
  <c r="P62" i="28"/>
  <c r="Q62" i="28" s="1"/>
  <c r="R62" i="28"/>
  <c r="S62" i="28"/>
  <c r="T62" i="28"/>
  <c r="U62" i="28" s="1"/>
  <c r="X62" i="28"/>
  <c r="Y62" i="28" s="1"/>
  <c r="Z62" i="28"/>
  <c r="AA62" i="28" s="1"/>
  <c r="AF62" i="28"/>
  <c r="AG62" i="28" s="1"/>
  <c r="AH62" i="28"/>
  <c r="AI62" i="28"/>
  <c r="AJ62" i="28" s="1"/>
  <c r="N63" i="28"/>
  <c r="P63" i="28"/>
  <c r="Q63" i="28" s="1"/>
  <c r="R63" i="28"/>
  <c r="S63" i="28" s="1"/>
  <c r="T63" i="28"/>
  <c r="U63" i="28" s="1"/>
  <c r="X63" i="28"/>
  <c r="Y63" i="28"/>
  <c r="Z63" i="28"/>
  <c r="AA63" i="28" s="1"/>
  <c r="AF63" i="28"/>
  <c r="AG63" i="28" s="1"/>
  <c r="AH63" i="28"/>
  <c r="AI63" i="28"/>
  <c r="AJ63" i="28" s="1"/>
  <c r="N64" i="28"/>
  <c r="O64" i="28" s="1"/>
  <c r="P64" i="28"/>
  <c r="Q64" i="28" s="1"/>
  <c r="R64" i="28"/>
  <c r="S64" i="28"/>
  <c r="T64" i="28"/>
  <c r="U64" i="28" s="1"/>
  <c r="X64" i="28"/>
  <c r="Y64" i="28" s="1"/>
  <c r="Z64" i="28"/>
  <c r="AA64" i="28" s="1"/>
  <c r="AF64" i="28"/>
  <c r="AG64" i="28" s="1"/>
  <c r="AH64" i="28"/>
  <c r="AI64" i="28"/>
  <c r="AJ64" i="28" s="1"/>
  <c r="N65" i="28"/>
  <c r="P65" i="28"/>
  <c r="Q65" i="28" s="1"/>
  <c r="R65" i="28"/>
  <c r="S65" i="28" s="1"/>
  <c r="T65" i="28"/>
  <c r="U65" i="28" s="1"/>
  <c r="X65" i="28"/>
  <c r="Y65" i="28" s="1"/>
  <c r="Z65" i="28"/>
  <c r="AA65" i="28" s="1"/>
  <c r="AF65" i="28"/>
  <c r="AH65" i="28"/>
  <c r="AI65" i="28"/>
  <c r="AJ65" i="28" s="1"/>
  <c r="L66" i="28"/>
  <c r="V66" i="28" s="1"/>
  <c r="W66" i="28" s="1"/>
  <c r="N66" i="28"/>
  <c r="O66" i="28" s="1"/>
  <c r="P66" i="28"/>
  <c r="Q66" i="28" s="1"/>
  <c r="R66" i="28"/>
  <c r="S66" i="28" s="1"/>
  <c r="T66" i="28"/>
  <c r="U66" i="28" s="1"/>
  <c r="X66" i="28"/>
  <c r="Y66" i="28" s="1"/>
  <c r="Z66" i="28"/>
  <c r="AA66" i="28" s="1"/>
  <c r="AF66" i="28"/>
  <c r="AG66" i="28" s="1"/>
  <c r="AH66" i="28"/>
  <c r="AI66" i="28"/>
  <c r="AJ66" i="28" s="1"/>
  <c r="N67" i="28"/>
  <c r="O67" i="28" s="1"/>
  <c r="P67" i="28"/>
  <c r="Q67" i="28" s="1"/>
  <c r="R67" i="28"/>
  <c r="S67" i="28" s="1"/>
  <c r="T67" i="28"/>
  <c r="U67" i="28" s="1"/>
  <c r="X67" i="28"/>
  <c r="Y67" i="28"/>
  <c r="Z67" i="28"/>
  <c r="AA67" i="28" s="1"/>
  <c r="AF67" i="28"/>
  <c r="AG67" i="28" s="1"/>
  <c r="AH67" i="28"/>
  <c r="AI67" i="28"/>
  <c r="AJ67" i="28" s="1"/>
  <c r="N68" i="28"/>
  <c r="P68" i="28"/>
  <c r="Q68" i="28" s="1"/>
  <c r="R68" i="28"/>
  <c r="S68" i="28" s="1"/>
  <c r="T68" i="28"/>
  <c r="U68" i="28" s="1"/>
  <c r="X68" i="28"/>
  <c r="Y68" i="28" s="1"/>
  <c r="Z68" i="28"/>
  <c r="AA68" i="28" s="1"/>
  <c r="AF68" i="28"/>
  <c r="AG68" i="28" s="1"/>
  <c r="AH68" i="28"/>
  <c r="AI68" i="28"/>
  <c r="AJ68" i="28" s="1"/>
  <c r="N69" i="28"/>
  <c r="O69" i="28"/>
  <c r="P69" i="28"/>
  <c r="Q69" i="28" s="1"/>
  <c r="R69" i="28"/>
  <c r="S69" i="28" s="1"/>
  <c r="T69" i="28"/>
  <c r="U69" i="28" s="1"/>
  <c r="X69" i="28"/>
  <c r="Y69" i="28" s="1"/>
  <c r="Z69" i="28"/>
  <c r="AA69" i="28"/>
  <c r="AF69" i="28"/>
  <c r="AH69" i="28"/>
  <c r="AI69" i="28"/>
  <c r="AJ69" i="28" s="1"/>
  <c r="N70" i="28"/>
  <c r="O70" i="28" s="1"/>
  <c r="P70" i="28"/>
  <c r="Q70" i="28" s="1"/>
  <c r="R70" i="28"/>
  <c r="S70" i="28" s="1"/>
  <c r="T70" i="28"/>
  <c r="U70" i="28" s="1"/>
  <c r="X70" i="28"/>
  <c r="Y70" i="28" s="1"/>
  <c r="Z70" i="28"/>
  <c r="AA70" i="28" s="1"/>
  <c r="AF70" i="28"/>
  <c r="AH70" i="28"/>
  <c r="AI70" i="28"/>
  <c r="AJ70" i="28" s="1"/>
  <c r="N71" i="28"/>
  <c r="P71" i="28"/>
  <c r="Q71" i="28" s="1"/>
  <c r="R71" i="28"/>
  <c r="S71" i="28" s="1"/>
  <c r="T71" i="28"/>
  <c r="U71" i="28"/>
  <c r="X71" i="28"/>
  <c r="Y71" i="28" s="1"/>
  <c r="Z71" i="28"/>
  <c r="AA71" i="28" s="1"/>
  <c r="AF71" i="28"/>
  <c r="AG71" i="28"/>
  <c r="AH71" i="28"/>
  <c r="AI71" i="28"/>
  <c r="AJ71" i="28" s="1"/>
  <c r="N72" i="28"/>
  <c r="O72" i="28" s="1"/>
  <c r="P72" i="28"/>
  <c r="Q72" i="28" s="1"/>
  <c r="R72" i="28"/>
  <c r="S72" i="28" s="1"/>
  <c r="T72" i="28"/>
  <c r="U72" i="28" s="1"/>
  <c r="X72" i="28"/>
  <c r="Y72" i="28" s="1"/>
  <c r="Z72" i="28"/>
  <c r="AA72" i="28" s="1"/>
  <c r="AF72" i="28"/>
  <c r="AG72" i="28" s="1"/>
  <c r="AH72" i="28"/>
  <c r="AI72" i="28"/>
  <c r="AJ72" i="28" s="1"/>
  <c r="N73" i="28"/>
  <c r="O73" i="28" s="1"/>
  <c r="P73" i="28"/>
  <c r="Q73" i="28" s="1"/>
  <c r="R73" i="28"/>
  <c r="S73" i="28"/>
  <c r="T73" i="28"/>
  <c r="U73" i="28" s="1"/>
  <c r="X73" i="28"/>
  <c r="Y73" i="28" s="1"/>
  <c r="Z73" i="28"/>
  <c r="AA73" i="28" s="1"/>
  <c r="AF73" i="28"/>
  <c r="AH73" i="28"/>
  <c r="AI73" i="28"/>
  <c r="AJ73" i="28" s="1"/>
  <c r="N74" i="28"/>
  <c r="O74" i="28"/>
  <c r="P74" i="28"/>
  <c r="Q74" i="28" s="1"/>
  <c r="R74" i="28"/>
  <c r="S74" i="28" s="1"/>
  <c r="T74" i="28"/>
  <c r="U74" i="28"/>
  <c r="X74" i="28"/>
  <c r="Y74" i="28" s="1"/>
  <c r="Z74" i="28"/>
  <c r="AA74" i="28" s="1"/>
  <c r="AF74" i="28"/>
  <c r="AH74" i="28"/>
  <c r="AI74" i="28"/>
  <c r="AJ74" i="28" s="1"/>
  <c r="N75" i="28"/>
  <c r="P75" i="28"/>
  <c r="Q75" i="28" s="1"/>
  <c r="R75" i="28"/>
  <c r="S75" i="28" s="1"/>
  <c r="T75" i="28"/>
  <c r="U75" i="28" s="1"/>
  <c r="X75" i="28"/>
  <c r="Y75" i="28"/>
  <c r="Z75" i="28"/>
  <c r="AA75" i="28" s="1"/>
  <c r="AF75" i="28"/>
  <c r="AG75" i="28" s="1"/>
  <c r="AH75" i="28"/>
  <c r="AI75" i="28"/>
  <c r="AJ75" i="28" s="1"/>
  <c r="N76" i="28"/>
  <c r="O76" i="28" s="1"/>
  <c r="P76" i="28"/>
  <c r="Q76" i="28" s="1"/>
  <c r="R76" i="28"/>
  <c r="S76" i="28" s="1"/>
  <c r="T76" i="28"/>
  <c r="U76" i="28" s="1"/>
  <c r="X76" i="28"/>
  <c r="Y76" i="28" s="1"/>
  <c r="Z76" i="28"/>
  <c r="AA76" i="28"/>
  <c r="AF76" i="28"/>
  <c r="AG76" i="28" s="1"/>
  <c r="AH76" i="28"/>
  <c r="AI76" i="28"/>
  <c r="AJ76" i="28" s="1"/>
  <c r="N77" i="28"/>
  <c r="P77" i="28"/>
  <c r="Q77" i="28" s="1"/>
  <c r="R77" i="28"/>
  <c r="S77" i="28" s="1"/>
  <c r="T77" i="28"/>
  <c r="U77" i="28" s="1"/>
  <c r="X77" i="28"/>
  <c r="Y77" i="28" s="1"/>
  <c r="Z77" i="28"/>
  <c r="AA77" i="28" s="1"/>
  <c r="AF77" i="28"/>
  <c r="AH77" i="28"/>
  <c r="AI77" i="28"/>
  <c r="AJ77" i="28" s="1"/>
  <c r="N78" i="28"/>
  <c r="L78" i="28" s="1"/>
  <c r="P78" i="28"/>
  <c r="Q78" i="28" s="1"/>
  <c r="R78" i="28"/>
  <c r="S78" i="28" s="1"/>
  <c r="T78" i="28"/>
  <c r="U78" i="28" s="1"/>
  <c r="X78" i="28"/>
  <c r="Y78" i="28" s="1"/>
  <c r="Z78" i="28"/>
  <c r="AA78" i="28" s="1"/>
  <c r="AF78" i="28"/>
  <c r="AG78" i="28" s="1"/>
  <c r="AH78" i="28"/>
  <c r="AI78" i="28"/>
  <c r="AJ78" i="28" s="1"/>
  <c r="N79" i="28"/>
  <c r="P79" i="28"/>
  <c r="Q79" i="28" s="1"/>
  <c r="R79" i="28"/>
  <c r="S79" i="28" s="1"/>
  <c r="T79" i="28"/>
  <c r="U79" i="28" s="1"/>
  <c r="X79" i="28"/>
  <c r="Y79" i="28" s="1"/>
  <c r="Z79" i="28"/>
  <c r="AA79" i="28" s="1"/>
  <c r="AF79" i="28"/>
  <c r="AH79" i="28"/>
  <c r="AI79" i="28"/>
  <c r="AJ79" i="28" s="1"/>
  <c r="N80" i="28"/>
  <c r="O80" i="28" s="1"/>
  <c r="P80" i="28"/>
  <c r="Q80" i="28" s="1"/>
  <c r="R80" i="28"/>
  <c r="S80" i="28" s="1"/>
  <c r="T80" i="28"/>
  <c r="U80" i="28" s="1"/>
  <c r="X80" i="28"/>
  <c r="Z80" i="28"/>
  <c r="AA80" i="28" s="1"/>
  <c r="AF80" i="28"/>
  <c r="AH80" i="28"/>
  <c r="AI80" i="28"/>
  <c r="AJ80" i="28" s="1"/>
  <c r="N81" i="28"/>
  <c r="P81" i="28"/>
  <c r="Q81" i="28" s="1"/>
  <c r="R81" i="28"/>
  <c r="S81" i="28" s="1"/>
  <c r="T81" i="28"/>
  <c r="U81" i="28" s="1"/>
  <c r="X81" i="28"/>
  <c r="Y81" i="28" s="1"/>
  <c r="Z81" i="28"/>
  <c r="AA81" i="28" s="1"/>
  <c r="AF81" i="28"/>
  <c r="AH81" i="28"/>
  <c r="AI81" i="28"/>
  <c r="AJ81" i="28" s="1"/>
  <c r="N82" i="28"/>
  <c r="P82" i="28"/>
  <c r="Q82" i="28" s="1"/>
  <c r="R82" i="28"/>
  <c r="S82" i="28" s="1"/>
  <c r="T82" i="28"/>
  <c r="U82" i="28" s="1"/>
  <c r="X82" i="28"/>
  <c r="Y82" i="28" s="1"/>
  <c r="Z82" i="28"/>
  <c r="AA82" i="28" s="1"/>
  <c r="AF82" i="28"/>
  <c r="AG82" i="28" s="1"/>
  <c r="AH82" i="28"/>
  <c r="AI82" i="28"/>
  <c r="AJ82" i="28" s="1"/>
  <c r="N83" i="28"/>
  <c r="O83" i="28" s="1"/>
  <c r="P83" i="28"/>
  <c r="Q83" i="28" s="1"/>
  <c r="R83" i="28"/>
  <c r="S83" i="28" s="1"/>
  <c r="T83" i="28"/>
  <c r="U83" i="28" s="1"/>
  <c r="X83" i="28"/>
  <c r="Y83" i="28" s="1"/>
  <c r="Z83" i="28"/>
  <c r="AA83" i="28" s="1"/>
  <c r="AF83" i="28"/>
  <c r="AH83" i="28"/>
  <c r="AI83" i="28"/>
  <c r="AJ83" i="28" s="1"/>
  <c r="N84" i="28"/>
  <c r="P84" i="28"/>
  <c r="Q84" i="28" s="1"/>
  <c r="R84" i="28"/>
  <c r="S84" i="28" s="1"/>
  <c r="T84" i="28"/>
  <c r="U84" i="28" s="1"/>
  <c r="X84" i="28"/>
  <c r="Y84" i="28" s="1"/>
  <c r="Z84" i="28"/>
  <c r="AA84" i="28" s="1"/>
  <c r="AF84" i="28"/>
  <c r="AG84" i="28" s="1"/>
  <c r="AH84" i="28"/>
  <c r="AI84" i="28"/>
  <c r="AJ84" i="28" s="1"/>
  <c r="N85" i="28"/>
  <c r="P85" i="28"/>
  <c r="Q85" i="28" s="1"/>
  <c r="R85" i="28"/>
  <c r="S85" i="28" s="1"/>
  <c r="T85" i="28"/>
  <c r="U85" i="28" s="1"/>
  <c r="X85" i="28"/>
  <c r="Y85" i="28" s="1"/>
  <c r="Z85" i="28"/>
  <c r="AA85" i="28" s="1"/>
  <c r="AF85" i="28"/>
  <c r="AH85" i="28"/>
  <c r="AI85" i="28"/>
  <c r="AJ85" i="28" s="1"/>
  <c r="N86" i="28"/>
  <c r="O86" i="28" s="1"/>
  <c r="P86" i="28"/>
  <c r="Q86" i="28" s="1"/>
  <c r="R86" i="28"/>
  <c r="S86" i="28"/>
  <c r="T86" i="28"/>
  <c r="U86" i="28" s="1"/>
  <c r="X86" i="28"/>
  <c r="Y86" i="28" s="1"/>
  <c r="Z86" i="28"/>
  <c r="AA86" i="28" s="1"/>
  <c r="AF86" i="28"/>
  <c r="AG86" i="28" s="1"/>
  <c r="AH86" i="28"/>
  <c r="AI86" i="28"/>
  <c r="AJ86" i="28" s="1"/>
  <c r="N87" i="28"/>
  <c r="O87" i="28" s="1"/>
  <c r="P87" i="28"/>
  <c r="Q87" i="28" s="1"/>
  <c r="R87" i="28"/>
  <c r="S87" i="28" s="1"/>
  <c r="T87" i="28"/>
  <c r="U87" i="28"/>
  <c r="X87" i="28"/>
  <c r="L87" i="28" s="1"/>
  <c r="Z87" i="28"/>
  <c r="AA87" i="28" s="1"/>
  <c r="AF87" i="28"/>
  <c r="AG87" i="28" s="1"/>
  <c r="AH87" i="28"/>
  <c r="AI87" i="28"/>
  <c r="AJ87" i="28" s="1"/>
  <c r="N88" i="28"/>
  <c r="O88" i="28" s="1"/>
  <c r="P88" i="28"/>
  <c r="Q88" i="28" s="1"/>
  <c r="R88" i="28"/>
  <c r="S88" i="28" s="1"/>
  <c r="T88" i="28"/>
  <c r="U88" i="28" s="1"/>
  <c r="X88" i="28"/>
  <c r="Z88" i="28"/>
  <c r="AA88" i="28" s="1"/>
  <c r="AF88" i="28"/>
  <c r="AG88" i="28" s="1"/>
  <c r="AH88" i="28"/>
  <c r="AI88" i="28"/>
  <c r="AJ88" i="28" s="1"/>
  <c r="N89" i="28"/>
  <c r="L89" i="28" s="1"/>
  <c r="P89" i="28"/>
  <c r="Q89" i="28" s="1"/>
  <c r="R89" i="28"/>
  <c r="S89" i="28" s="1"/>
  <c r="T89" i="28"/>
  <c r="U89" i="28" s="1"/>
  <c r="X89" i="28"/>
  <c r="Y89" i="28"/>
  <c r="Z89" i="28"/>
  <c r="AA89" i="28" s="1"/>
  <c r="AF89" i="28"/>
  <c r="AG89" i="28"/>
  <c r="AH89" i="28"/>
  <c r="AI89" i="28"/>
  <c r="AJ89" i="28" s="1"/>
  <c r="N90" i="28"/>
  <c r="P90" i="28"/>
  <c r="Q90" i="28" s="1"/>
  <c r="R90" i="28"/>
  <c r="S90" i="28" s="1"/>
  <c r="T90" i="28"/>
  <c r="U90" i="28" s="1"/>
  <c r="X90" i="28"/>
  <c r="Y90" i="28" s="1"/>
  <c r="Z90" i="28"/>
  <c r="AA90" i="28" s="1"/>
  <c r="AF90" i="28"/>
  <c r="AG90" i="28" s="1"/>
  <c r="AH90" i="28"/>
  <c r="AI90" i="28"/>
  <c r="AJ90" i="28" s="1"/>
  <c r="N91" i="28"/>
  <c r="O91" i="28" s="1"/>
  <c r="P91" i="28"/>
  <c r="Q91" i="28"/>
  <c r="R91" i="28"/>
  <c r="S91" i="28" s="1"/>
  <c r="T91" i="28"/>
  <c r="U91" i="28" s="1"/>
  <c r="X91" i="28"/>
  <c r="Y91" i="28"/>
  <c r="Z91" i="28"/>
  <c r="AA91" i="28" s="1"/>
  <c r="AF91" i="28"/>
  <c r="AG91" i="28" s="1"/>
  <c r="AH91" i="28"/>
  <c r="AI91" i="28"/>
  <c r="AJ91" i="28" s="1"/>
  <c r="N92" i="28"/>
  <c r="O92" i="28" s="1"/>
  <c r="P92" i="28"/>
  <c r="Q92" i="28" s="1"/>
  <c r="R92" i="28"/>
  <c r="S92" i="28" s="1"/>
  <c r="T92" i="28"/>
  <c r="U92" i="28" s="1"/>
  <c r="X92" i="28"/>
  <c r="Y92" i="28" s="1"/>
  <c r="Z92" i="28"/>
  <c r="AA92" i="28" s="1"/>
  <c r="AF92" i="28"/>
  <c r="AH92" i="28"/>
  <c r="AI92" i="28"/>
  <c r="AJ92" i="28" s="1"/>
  <c r="N93" i="28"/>
  <c r="O93" i="28"/>
  <c r="P93" i="28"/>
  <c r="Q93" i="28" s="1"/>
  <c r="R93" i="28"/>
  <c r="S93" i="28" s="1"/>
  <c r="T93" i="28"/>
  <c r="U93" i="28"/>
  <c r="X93" i="28"/>
  <c r="Y93" i="28" s="1"/>
  <c r="Z93" i="28"/>
  <c r="AA93" i="28" s="1"/>
  <c r="AF93" i="28"/>
  <c r="AH93" i="28"/>
  <c r="AI93" i="28"/>
  <c r="AJ93" i="28" s="1"/>
  <c r="N94" i="28"/>
  <c r="P94" i="28"/>
  <c r="Q94" i="28" s="1"/>
  <c r="R94" i="28"/>
  <c r="S94" i="28" s="1"/>
  <c r="T94" i="28"/>
  <c r="U94" i="28" s="1"/>
  <c r="X94" i="28"/>
  <c r="Y94" i="28" s="1"/>
  <c r="Z94" i="28"/>
  <c r="AA94" i="28" s="1"/>
  <c r="AF94" i="28"/>
  <c r="AH94" i="28"/>
  <c r="AI94" i="28"/>
  <c r="AJ94" i="28" s="1"/>
  <c r="N95" i="28"/>
  <c r="P95" i="28"/>
  <c r="Q95" i="28" s="1"/>
  <c r="R95" i="28"/>
  <c r="S95" i="28" s="1"/>
  <c r="T95" i="28"/>
  <c r="U95" i="28" s="1"/>
  <c r="X95" i="28"/>
  <c r="Y95" i="28" s="1"/>
  <c r="Z95" i="28"/>
  <c r="AA95" i="28" s="1"/>
  <c r="AF95" i="28"/>
  <c r="AG95" i="28"/>
  <c r="AH95" i="28"/>
  <c r="AI95" i="28"/>
  <c r="AJ95" i="28" s="1"/>
  <c r="N96" i="28"/>
  <c r="O96" i="28" s="1"/>
  <c r="P96" i="28"/>
  <c r="Q96" i="28" s="1"/>
  <c r="R96" i="28"/>
  <c r="S96" i="28" s="1"/>
  <c r="T96" i="28"/>
  <c r="U96" i="28" s="1"/>
  <c r="X96" i="28"/>
  <c r="Y96" i="28" s="1"/>
  <c r="Z96" i="28"/>
  <c r="AA96" i="28" s="1"/>
  <c r="AF96" i="28"/>
  <c r="AG96" i="28" s="1"/>
  <c r="AH96" i="28"/>
  <c r="AI96" i="28"/>
  <c r="AJ96" i="28"/>
  <c r="N97" i="28"/>
  <c r="O97" i="28" s="1"/>
  <c r="P97" i="28"/>
  <c r="Q97" i="28" s="1"/>
  <c r="R97" i="28"/>
  <c r="S97" i="28" s="1"/>
  <c r="T97" i="28"/>
  <c r="U97" i="28" s="1"/>
  <c r="X97" i="28"/>
  <c r="Y97" i="28" s="1"/>
  <c r="Z97" i="28"/>
  <c r="AA97" i="28" s="1"/>
  <c r="AF97" i="28"/>
  <c r="AG97" i="28" s="1"/>
  <c r="AH97" i="28"/>
  <c r="AI97" i="28"/>
  <c r="AJ97" i="28" s="1"/>
  <c r="N98" i="28"/>
  <c r="L98" i="28" s="1"/>
  <c r="V98" i="28" s="1"/>
  <c r="W98" i="28" s="1"/>
  <c r="P98" i="28"/>
  <c r="Q98" i="28" s="1"/>
  <c r="R98" i="28"/>
  <c r="S98" i="28" s="1"/>
  <c r="T98" i="28"/>
  <c r="U98" i="28" s="1"/>
  <c r="X98" i="28"/>
  <c r="Y98" i="28"/>
  <c r="Z98" i="28"/>
  <c r="AA98" i="28" s="1"/>
  <c r="AF98" i="28"/>
  <c r="AG98" i="28" s="1"/>
  <c r="AH98" i="28"/>
  <c r="AI98" i="28"/>
  <c r="AJ98" i="28" s="1"/>
  <c r="N99" i="28"/>
  <c r="O99" i="28"/>
  <c r="P99" i="28"/>
  <c r="Q99" i="28"/>
  <c r="R99" i="28"/>
  <c r="S99" i="28" s="1"/>
  <c r="T99" i="28"/>
  <c r="X99" i="28"/>
  <c r="Y99" i="28" s="1"/>
  <c r="Z99" i="28"/>
  <c r="AA99" i="28" s="1"/>
  <c r="AF99" i="28"/>
  <c r="AG99" i="28" s="1"/>
  <c r="AH99" i="28"/>
  <c r="AI99" i="28"/>
  <c r="AJ99" i="28" s="1"/>
  <c r="N100" i="28"/>
  <c r="L100" i="28" s="1"/>
  <c r="V100" i="28" s="1"/>
  <c r="W100" i="28" s="1"/>
  <c r="P100" i="28"/>
  <c r="Q100" i="28" s="1"/>
  <c r="R100" i="28"/>
  <c r="S100" i="28" s="1"/>
  <c r="T100" i="28"/>
  <c r="U100" i="28" s="1"/>
  <c r="X100" i="28"/>
  <c r="Y100" i="28" s="1"/>
  <c r="Z100" i="28"/>
  <c r="AA100" i="28" s="1"/>
  <c r="AF100" i="28"/>
  <c r="AH100" i="28"/>
  <c r="AI100" i="28"/>
  <c r="AJ100" i="28" s="1"/>
  <c r="N101" i="28"/>
  <c r="O101" i="28" s="1"/>
  <c r="P101" i="28"/>
  <c r="Q101" i="28" s="1"/>
  <c r="R101" i="28"/>
  <c r="S101" i="28" s="1"/>
  <c r="T101" i="28"/>
  <c r="U101" i="28"/>
  <c r="X101" i="28"/>
  <c r="Y101" i="28" s="1"/>
  <c r="Z101" i="28"/>
  <c r="AA101" i="28" s="1"/>
  <c r="AF101" i="28"/>
  <c r="AH101" i="28"/>
  <c r="AI101" i="28"/>
  <c r="AJ101" i="28" s="1"/>
  <c r="N102" i="28"/>
  <c r="P102" i="28"/>
  <c r="Q102" i="28" s="1"/>
  <c r="R102" i="28"/>
  <c r="S102" i="28" s="1"/>
  <c r="T102" i="28"/>
  <c r="U102" i="28" s="1"/>
  <c r="X102" i="28"/>
  <c r="Y102" i="28" s="1"/>
  <c r="Z102" i="28"/>
  <c r="AA102" i="28"/>
  <c r="AF102" i="28"/>
  <c r="AG102" i="28" s="1"/>
  <c r="AH102" i="28"/>
  <c r="AI102" i="28"/>
  <c r="AJ102" i="28" s="1"/>
  <c r="N103" i="28"/>
  <c r="P103" i="28"/>
  <c r="Q103" i="28" s="1"/>
  <c r="R103" i="28"/>
  <c r="S103" i="28" s="1"/>
  <c r="T103" i="28"/>
  <c r="U103" i="28" s="1"/>
  <c r="X103" i="28"/>
  <c r="Y103" i="28"/>
  <c r="Z103" i="28"/>
  <c r="AA103" i="28" s="1"/>
  <c r="AF103" i="28"/>
  <c r="AH103" i="28"/>
  <c r="AI103" i="28"/>
  <c r="AJ103" i="28" s="1"/>
  <c r="N104" i="28"/>
  <c r="O104" i="28" s="1"/>
  <c r="P104" i="28"/>
  <c r="Q104" i="28" s="1"/>
  <c r="R104" i="28"/>
  <c r="S104" i="28" s="1"/>
  <c r="T104" i="28"/>
  <c r="U104" i="28" s="1"/>
  <c r="X104" i="28"/>
  <c r="Z104" i="28"/>
  <c r="AA104" i="28" s="1"/>
  <c r="AF104" i="28"/>
  <c r="AG104" i="28" s="1"/>
  <c r="AH104" i="28"/>
  <c r="AI104" i="28"/>
  <c r="AJ104" i="28" s="1"/>
  <c r="N105" i="28"/>
  <c r="P105" i="28"/>
  <c r="Q105" i="28" s="1"/>
  <c r="R105" i="28"/>
  <c r="S105" i="28"/>
  <c r="T105" i="28"/>
  <c r="U105" i="28" s="1"/>
  <c r="X105" i="28"/>
  <c r="Y105" i="28" s="1"/>
  <c r="Z105" i="28"/>
  <c r="AA105" i="28" s="1"/>
  <c r="AF105" i="28"/>
  <c r="AH105" i="28"/>
  <c r="AI105" i="28"/>
  <c r="AJ105" i="28" s="1"/>
  <c r="N106" i="28"/>
  <c r="O106" i="28"/>
  <c r="P106" i="28"/>
  <c r="Q106" i="28" s="1"/>
  <c r="R106" i="28"/>
  <c r="S106" i="28" s="1"/>
  <c r="T106" i="28"/>
  <c r="U106" i="28" s="1"/>
  <c r="X106" i="28"/>
  <c r="Y106" i="28"/>
  <c r="Z106" i="28"/>
  <c r="AA106" i="28" s="1"/>
  <c r="AF106" i="28"/>
  <c r="AG106" i="28" s="1"/>
  <c r="AH106" i="28"/>
  <c r="AI106" i="28"/>
  <c r="AJ106" i="28" s="1"/>
  <c r="N107" i="28"/>
  <c r="O107" i="28" s="1"/>
  <c r="P107" i="28"/>
  <c r="Q107" i="28" s="1"/>
  <c r="R107" i="28"/>
  <c r="S107" i="28" s="1"/>
  <c r="T107" i="28"/>
  <c r="U107" i="28" s="1"/>
  <c r="X107" i="28"/>
  <c r="Z107" i="28"/>
  <c r="AA107" i="28" s="1"/>
  <c r="AF107" i="28"/>
  <c r="AH107" i="28"/>
  <c r="AI107" i="28"/>
  <c r="AJ107" i="28" s="1"/>
  <c r="N108" i="28"/>
  <c r="O108" i="28" s="1"/>
  <c r="P108" i="28"/>
  <c r="Q108" i="28" s="1"/>
  <c r="R108" i="28"/>
  <c r="S108" i="28" s="1"/>
  <c r="T108" i="28"/>
  <c r="U108" i="28"/>
  <c r="X108" i="28"/>
  <c r="Z108" i="28"/>
  <c r="AA108" i="28" s="1"/>
  <c r="AF108" i="28"/>
  <c r="AH108" i="28"/>
  <c r="AI108" i="28"/>
  <c r="AJ108" i="28" s="1"/>
  <c r="N109" i="28"/>
  <c r="P109" i="28"/>
  <c r="Q109" i="28" s="1"/>
  <c r="R109" i="28"/>
  <c r="S109" i="28" s="1"/>
  <c r="T109" i="28"/>
  <c r="U109" i="28" s="1"/>
  <c r="X109" i="28"/>
  <c r="Y109" i="28" s="1"/>
  <c r="Z109" i="28"/>
  <c r="AA109" i="28" s="1"/>
  <c r="AF109" i="28"/>
  <c r="AH109" i="28"/>
  <c r="AI109" i="28"/>
  <c r="AJ109" i="28" s="1"/>
  <c r="N110" i="28"/>
  <c r="P110" i="28"/>
  <c r="Q110" i="28" s="1"/>
  <c r="R110" i="28"/>
  <c r="S110" i="28" s="1"/>
  <c r="T110" i="28"/>
  <c r="U110" i="28" s="1"/>
  <c r="X110" i="28"/>
  <c r="Y110" i="28" s="1"/>
  <c r="Z110" i="28"/>
  <c r="AA110" i="28" s="1"/>
  <c r="AF110" i="28"/>
  <c r="AH110" i="28"/>
  <c r="AI110" i="28"/>
  <c r="AJ110" i="28" s="1"/>
  <c r="N111" i="28"/>
  <c r="O111" i="28" s="1"/>
  <c r="P111" i="28"/>
  <c r="Q111" i="28"/>
  <c r="R111" i="28"/>
  <c r="S111" i="28" s="1"/>
  <c r="T111" i="28"/>
  <c r="U111" i="28" s="1"/>
  <c r="X111" i="28"/>
  <c r="Y111" i="28" s="1"/>
  <c r="Z111" i="28"/>
  <c r="AA111" i="28" s="1"/>
  <c r="AF111" i="28"/>
  <c r="AG111" i="28" s="1"/>
  <c r="AH111" i="28"/>
  <c r="AI111" i="28"/>
  <c r="AJ111" i="28" s="1"/>
  <c r="N112" i="28"/>
  <c r="L112" i="28" s="1"/>
  <c r="V112" i="28" s="1"/>
  <c r="W112" i="28" s="1"/>
  <c r="P112" i="28"/>
  <c r="Q112" i="28" s="1"/>
  <c r="R112" i="28"/>
  <c r="S112" i="28"/>
  <c r="T112" i="28"/>
  <c r="U112" i="28" s="1"/>
  <c r="X112" i="28"/>
  <c r="Y112" i="28"/>
  <c r="Z112" i="28"/>
  <c r="AA112" i="28" s="1"/>
  <c r="AF112" i="28"/>
  <c r="AG112" i="28" s="1"/>
  <c r="AH112" i="28"/>
  <c r="AI112" i="28"/>
  <c r="AJ112" i="28" s="1"/>
  <c r="N113" i="28"/>
  <c r="O113" i="28" s="1"/>
  <c r="P113" i="28"/>
  <c r="Q113" i="28"/>
  <c r="R113" i="28"/>
  <c r="S113" i="28" s="1"/>
  <c r="T113" i="28"/>
  <c r="U113" i="28" s="1"/>
  <c r="X113" i="28"/>
  <c r="Z113" i="28"/>
  <c r="AA113" i="28" s="1"/>
  <c r="AF113" i="28"/>
  <c r="AG113" i="28" s="1"/>
  <c r="AH113" i="28"/>
  <c r="AI113" i="28"/>
  <c r="AJ113" i="28" s="1"/>
  <c r="N114" i="28"/>
  <c r="P114" i="28"/>
  <c r="Q114" i="28" s="1"/>
  <c r="R114" i="28"/>
  <c r="S114" i="28" s="1"/>
  <c r="T114" i="28"/>
  <c r="X114" i="28"/>
  <c r="Y114" i="28"/>
  <c r="Z114" i="28"/>
  <c r="AA114" i="28" s="1"/>
  <c r="AF114" i="28"/>
  <c r="AG114" i="28" s="1"/>
  <c r="AH114" i="28"/>
  <c r="AI114" i="28"/>
  <c r="AJ114" i="28"/>
  <c r="N115" i="28"/>
  <c r="O115" i="28"/>
  <c r="P115" i="28"/>
  <c r="Q115" i="28" s="1"/>
  <c r="R115" i="28"/>
  <c r="S115" i="28" s="1"/>
  <c r="T115" i="28"/>
  <c r="U115" i="28"/>
  <c r="X115" i="28"/>
  <c r="Z115" i="28"/>
  <c r="AA115" i="28" s="1"/>
  <c r="AF115" i="28"/>
  <c r="AH115" i="28"/>
  <c r="AI115" i="28"/>
  <c r="AJ115" i="28" s="1"/>
  <c r="N116" i="28"/>
  <c r="O116" i="28" s="1"/>
  <c r="P116" i="28"/>
  <c r="Q116" i="28" s="1"/>
  <c r="R116" i="28"/>
  <c r="S116" i="28" s="1"/>
  <c r="T116" i="28"/>
  <c r="U116" i="28" s="1"/>
  <c r="X116" i="28"/>
  <c r="Z116" i="28"/>
  <c r="AA116" i="28"/>
  <c r="AF116" i="28"/>
  <c r="AH116" i="28"/>
  <c r="AI116" i="28"/>
  <c r="AJ116" i="28" s="1"/>
  <c r="N117" i="28"/>
  <c r="P117" i="28"/>
  <c r="Q117" i="28" s="1"/>
  <c r="R117" i="28"/>
  <c r="S117" i="28" s="1"/>
  <c r="T117" i="28"/>
  <c r="U117" i="28" s="1"/>
  <c r="X117" i="28"/>
  <c r="Y117" i="28" s="1"/>
  <c r="Z117" i="28"/>
  <c r="AA117" i="28" s="1"/>
  <c r="AF117" i="28"/>
  <c r="AH117" i="28"/>
  <c r="AI117" i="28"/>
  <c r="AJ117" i="28" s="1"/>
  <c r="N118" i="28"/>
  <c r="P118" i="28"/>
  <c r="Q118" i="28"/>
  <c r="R118" i="28"/>
  <c r="S118" i="28" s="1"/>
  <c r="T118" i="28"/>
  <c r="U118" i="28" s="1"/>
  <c r="X118" i="28"/>
  <c r="Y118" i="28" s="1"/>
  <c r="Z118" i="28"/>
  <c r="AA118" i="28" s="1"/>
  <c r="AF118" i="28"/>
  <c r="AG118" i="28" s="1"/>
  <c r="AH118" i="28"/>
  <c r="AI118" i="28"/>
  <c r="AJ118" i="28" s="1"/>
  <c r="N119" i="28"/>
  <c r="O119" i="28" s="1"/>
  <c r="P119" i="28"/>
  <c r="Q119" i="28" s="1"/>
  <c r="R119" i="28"/>
  <c r="S119" i="28" s="1"/>
  <c r="T119" i="28"/>
  <c r="U119" i="28" s="1"/>
  <c r="X119" i="28"/>
  <c r="L119" i="28" s="1"/>
  <c r="V119" i="28" s="1"/>
  <c r="W119" i="28" s="1"/>
  <c r="Z119" i="28"/>
  <c r="AA119" i="28" s="1"/>
  <c r="AF119" i="28"/>
  <c r="AG119" i="28" s="1"/>
  <c r="AH119" i="28"/>
  <c r="AI119" i="28"/>
  <c r="AJ119" i="28" s="1"/>
  <c r="N120" i="28"/>
  <c r="O120" i="28" s="1"/>
  <c r="P120" i="28"/>
  <c r="Q120" i="28" s="1"/>
  <c r="R120" i="28"/>
  <c r="S120" i="28" s="1"/>
  <c r="T120" i="28"/>
  <c r="U120" i="28" s="1"/>
  <c r="X120" i="28"/>
  <c r="Y120" i="28" s="1"/>
  <c r="Z120" i="28"/>
  <c r="AA120" i="28" s="1"/>
  <c r="AF120" i="28"/>
  <c r="AG120" i="28" s="1"/>
  <c r="AH120" i="28"/>
  <c r="AI120" i="28"/>
  <c r="AJ120" i="28" s="1"/>
  <c r="N121" i="28"/>
  <c r="P121" i="28"/>
  <c r="Q121" i="28" s="1"/>
  <c r="R121" i="28"/>
  <c r="S121" i="28" s="1"/>
  <c r="T121" i="28"/>
  <c r="U121" i="28" s="1"/>
  <c r="X121" i="28"/>
  <c r="Y121" i="28" s="1"/>
  <c r="Z121" i="28"/>
  <c r="AA121" i="28" s="1"/>
  <c r="AF121" i="28"/>
  <c r="AG121" i="28" s="1"/>
  <c r="AH121" i="28"/>
  <c r="AI121" i="28"/>
  <c r="AJ121" i="28" s="1"/>
  <c r="N122" i="28"/>
  <c r="O122" i="28" s="1"/>
  <c r="P122" i="28"/>
  <c r="Q122" i="28" s="1"/>
  <c r="R122" i="28"/>
  <c r="S122" i="28" s="1"/>
  <c r="T122" i="28"/>
  <c r="U122" i="28" s="1"/>
  <c r="X122" i="28"/>
  <c r="Z122" i="28"/>
  <c r="AA122" i="28" s="1"/>
  <c r="AF122" i="28"/>
  <c r="AG122" i="28" s="1"/>
  <c r="AH122" i="28"/>
  <c r="AI122" i="28"/>
  <c r="AJ122" i="28" s="1"/>
  <c r="N123" i="28"/>
  <c r="O123" i="28" s="1"/>
  <c r="P123" i="28"/>
  <c r="Q123" i="28" s="1"/>
  <c r="R123" i="28"/>
  <c r="S123" i="28" s="1"/>
  <c r="T123" i="28"/>
  <c r="U123" i="28" s="1"/>
  <c r="X123" i="28"/>
  <c r="Z123" i="28"/>
  <c r="AA123" i="28" s="1"/>
  <c r="AF123" i="28"/>
  <c r="AH123" i="28"/>
  <c r="AI123" i="28"/>
  <c r="AJ123" i="28" s="1"/>
  <c r="N124" i="28"/>
  <c r="O124" i="28" s="1"/>
  <c r="P124" i="28"/>
  <c r="Q124" i="28" s="1"/>
  <c r="R124" i="28"/>
  <c r="S124" i="28" s="1"/>
  <c r="T124" i="28"/>
  <c r="U124" i="28" s="1"/>
  <c r="X124" i="28"/>
  <c r="Z124" i="28"/>
  <c r="AA124" i="28" s="1"/>
  <c r="AF124" i="28"/>
  <c r="AH124" i="28"/>
  <c r="AI124" i="28"/>
  <c r="AJ124" i="28" s="1"/>
  <c r="N125" i="28"/>
  <c r="P125" i="28"/>
  <c r="Q125" i="28" s="1"/>
  <c r="R125" i="28"/>
  <c r="S125" i="28" s="1"/>
  <c r="T125" i="28"/>
  <c r="U125" i="28" s="1"/>
  <c r="X125" i="28"/>
  <c r="Y125" i="28" s="1"/>
  <c r="Z125" i="28"/>
  <c r="AA125" i="28" s="1"/>
  <c r="AF125" i="28"/>
  <c r="AH125" i="28"/>
  <c r="AI125" i="28"/>
  <c r="AJ125" i="28" s="1"/>
  <c r="N126" i="28"/>
  <c r="P126" i="28"/>
  <c r="Q126" i="28" s="1"/>
  <c r="R126" i="28"/>
  <c r="S126" i="28" s="1"/>
  <c r="T126" i="28"/>
  <c r="U126" i="28" s="1"/>
  <c r="X126" i="28"/>
  <c r="Y126" i="28" s="1"/>
  <c r="Z126" i="28"/>
  <c r="AA126" i="28" s="1"/>
  <c r="AF126" i="28"/>
  <c r="AG126" i="28" s="1"/>
  <c r="AH126" i="28"/>
  <c r="AI126" i="28"/>
  <c r="AJ126" i="28" s="1"/>
  <c r="N127" i="28"/>
  <c r="P127" i="28"/>
  <c r="Q127" i="28"/>
  <c r="R127" i="28"/>
  <c r="S127" i="28" s="1"/>
  <c r="T127" i="28"/>
  <c r="U127" i="28" s="1"/>
  <c r="X127" i="28"/>
  <c r="Y127" i="28" s="1"/>
  <c r="Z127" i="28"/>
  <c r="AA127" i="28" s="1"/>
  <c r="AF127" i="28"/>
  <c r="AG127" i="28" s="1"/>
  <c r="AH127" i="28"/>
  <c r="AI127" i="28"/>
  <c r="AJ127" i="28" s="1"/>
  <c r="N128" i="28"/>
  <c r="O128" i="28" s="1"/>
  <c r="P128" i="28"/>
  <c r="Q128" i="28" s="1"/>
  <c r="R128" i="28"/>
  <c r="S128" i="28" s="1"/>
  <c r="T128" i="28"/>
  <c r="U128" i="28" s="1"/>
  <c r="X128" i="28"/>
  <c r="Y128" i="28" s="1"/>
  <c r="Z128" i="28"/>
  <c r="AA128" i="28" s="1"/>
  <c r="AF128" i="28"/>
  <c r="AG128" i="28"/>
  <c r="AH128" i="28"/>
  <c r="AI128" i="28"/>
  <c r="AJ128" i="28" s="1"/>
  <c r="N129" i="28"/>
  <c r="O129" i="28" s="1"/>
  <c r="P129" i="28"/>
  <c r="Q129" i="28"/>
  <c r="R129" i="28"/>
  <c r="S129" i="28" s="1"/>
  <c r="T129" i="28"/>
  <c r="U129" i="28" s="1"/>
  <c r="X129" i="28"/>
  <c r="Z129" i="28"/>
  <c r="AA129" i="28" s="1"/>
  <c r="AF129" i="28"/>
  <c r="AG129" i="28" s="1"/>
  <c r="AH129" i="28"/>
  <c r="AI129" i="28"/>
  <c r="AJ129" i="28" s="1"/>
  <c r="N130" i="28"/>
  <c r="O130" i="28" s="1"/>
  <c r="P130" i="28"/>
  <c r="Q130" i="28"/>
  <c r="R130" i="28"/>
  <c r="S130" i="28" s="1"/>
  <c r="T130" i="28"/>
  <c r="U130" i="28" s="1"/>
  <c r="X130" i="28"/>
  <c r="Y130" i="28" s="1"/>
  <c r="Z130" i="28"/>
  <c r="AA130" i="28" s="1"/>
  <c r="AF130" i="28"/>
  <c r="AG130" i="28"/>
  <c r="AH130" i="28"/>
  <c r="AI130" i="28"/>
  <c r="AJ130" i="28" s="1"/>
  <c r="N131" i="28"/>
  <c r="O131" i="28" s="1"/>
  <c r="P131" i="28"/>
  <c r="Q131" i="28" s="1"/>
  <c r="R131" i="28"/>
  <c r="S131" i="28" s="1"/>
  <c r="T131" i="28"/>
  <c r="U131" i="28" s="1"/>
  <c r="X131" i="28"/>
  <c r="Z131" i="28"/>
  <c r="AA131" i="28" s="1"/>
  <c r="AF131" i="28"/>
  <c r="AH131" i="28"/>
  <c r="AI131" i="28"/>
  <c r="AJ131" i="28" s="1"/>
  <c r="N132" i="28"/>
  <c r="O132" i="28"/>
  <c r="P132" i="28"/>
  <c r="Q132" i="28" s="1"/>
  <c r="R132" i="28"/>
  <c r="S132" i="28" s="1"/>
  <c r="T132" i="28"/>
  <c r="U132" i="28" s="1"/>
  <c r="X132" i="28"/>
  <c r="Z132" i="28"/>
  <c r="AA132" i="28" s="1"/>
  <c r="AF132" i="28"/>
  <c r="AH132" i="28"/>
  <c r="AI132" i="28"/>
  <c r="AJ132" i="28" s="1"/>
  <c r="N133" i="28"/>
  <c r="P133" i="28"/>
  <c r="Q133" i="28" s="1"/>
  <c r="R133" i="28"/>
  <c r="S133" i="28" s="1"/>
  <c r="T133" i="28"/>
  <c r="U133" i="28"/>
  <c r="X133" i="28"/>
  <c r="Y133" i="28" s="1"/>
  <c r="Z133" i="28"/>
  <c r="AA133" i="28" s="1"/>
  <c r="AF133" i="28"/>
  <c r="AH133" i="28"/>
  <c r="AI133" i="28"/>
  <c r="AJ133" i="28" s="1"/>
  <c r="N134" i="28"/>
  <c r="P134" i="28"/>
  <c r="Q134" i="28" s="1"/>
  <c r="R134" i="28"/>
  <c r="S134" i="28" s="1"/>
  <c r="T134" i="28"/>
  <c r="U134" i="28" s="1"/>
  <c r="X134" i="28"/>
  <c r="Y134" i="28" s="1"/>
  <c r="Z134" i="28"/>
  <c r="AA134" i="28"/>
  <c r="AF134" i="28"/>
  <c r="AG134" i="28" s="1"/>
  <c r="AH134" i="28"/>
  <c r="AI134" i="28"/>
  <c r="AJ134" i="28" s="1"/>
  <c r="N135" i="28"/>
  <c r="O135" i="28" s="1"/>
  <c r="P135" i="28"/>
  <c r="Q135" i="28" s="1"/>
  <c r="R135" i="28"/>
  <c r="S135" i="28" s="1"/>
  <c r="T135" i="28"/>
  <c r="U135" i="28" s="1"/>
  <c r="X135" i="28"/>
  <c r="Y135" i="28"/>
  <c r="Z135" i="28"/>
  <c r="AA135" i="28"/>
  <c r="AF135" i="28"/>
  <c r="AH135" i="28"/>
  <c r="AI135" i="28"/>
  <c r="AJ135" i="28" s="1"/>
  <c r="N136" i="28"/>
  <c r="P136" i="28"/>
  <c r="Q136" i="28"/>
  <c r="R136" i="28"/>
  <c r="S136" i="28"/>
  <c r="T136" i="28"/>
  <c r="U136" i="28" s="1"/>
  <c r="X136" i="28"/>
  <c r="Y136" i="28" s="1"/>
  <c r="Z136" i="28"/>
  <c r="AA136" i="28" s="1"/>
  <c r="AF136" i="28"/>
  <c r="AG136" i="28" s="1"/>
  <c r="AH136" i="28"/>
  <c r="AI136" i="28"/>
  <c r="AJ136" i="28" s="1"/>
  <c r="N137" i="28"/>
  <c r="P137" i="28"/>
  <c r="Q137" i="28" s="1"/>
  <c r="R137" i="28"/>
  <c r="S137" i="28" s="1"/>
  <c r="T137" i="28"/>
  <c r="U137" i="28" s="1"/>
  <c r="X137" i="28"/>
  <c r="Y137" i="28"/>
  <c r="Z137" i="28"/>
  <c r="AA137" i="28" s="1"/>
  <c r="AF137" i="28"/>
  <c r="AG137" i="28" s="1"/>
  <c r="AH137" i="28"/>
  <c r="AI137" i="28"/>
  <c r="AJ137" i="28" s="1"/>
  <c r="N138" i="28"/>
  <c r="P138" i="28"/>
  <c r="Q138" i="28"/>
  <c r="R138" i="28"/>
  <c r="S138" i="28" s="1"/>
  <c r="T138" i="28"/>
  <c r="U138" i="28" s="1"/>
  <c r="X138" i="28"/>
  <c r="Y138" i="28" s="1"/>
  <c r="Z138" i="28"/>
  <c r="AA138" i="28" s="1"/>
  <c r="AF138" i="28"/>
  <c r="AG138" i="28"/>
  <c r="AH138" i="28"/>
  <c r="AI138" i="28"/>
  <c r="AJ138" i="28"/>
  <c r="N139" i="28"/>
  <c r="O139" i="28" s="1"/>
  <c r="P139" i="28"/>
  <c r="Q139" i="28" s="1"/>
  <c r="R139" i="28"/>
  <c r="S139" i="28" s="1"/>
  <c r="T139" i="28"/>
  <c r="U139" i="28"/>
  <c r="X139" i="28"/>
  <c r="Y139" i="28" s="1"/>
  <c r="Z139" i="28"/>
  <c r="AA139" i="28" s="1"/>
  <c r="AF139" i="28"/>
  <c r="AH139" i="28"/>
  <c r="AI139" i="28"/>
  <c r="AJ139" i="28"/>
  <c r="N140" i="28"/>
  <c r="O140" i="28"/>
  <c r="P140" i="28"/>
  <c r="Q140" i="28" s="1"/>
  <c r="R140" i="28"/>
  <c r="S140" i="28" s="1"/>
  <c r="T140" i="28"/>
  <c r="U140" i="28" s="1"/>
  <c r="X140" i="28"/>
  <c r="Z140" i="28"/>
  <c r="AA140" i="28" s="1"/>
  <c r="AF140" i="28"/>
  <c r="AH140" i="28"/>
  <c r="AI140" i="28"/>
  <c r="AJ140" i="28" s="1"/>
  <c r="N141" i="28"/>
  <c r="P141" i="28"/>
  <c r="Q141" i="28" s="1"/>
  <c r="R141" i="28"/>
  <c r="S141" i="28" s="1"/>
  <c r="T141" i="28"/>
  <c r="U141" i="28"/>
  <c r="X141" i="28"/>
  <c r="Y141" i="28" s="1"/>
  <c r="Z141" i="28"/>
  <c r="AA141" i="28" s="1"/>
  <c r="AF141" i="28"/>
  <c r="AH141" i="28"/>
  <c r="AI141" i="28"/>
  <c r="AJ141" i="28" s="1"/>
  <c r="N142" i="28"/>
  <c r="P142" i="28"/>
  <c r="Q142" i="28"/>
  <c r="R142" i="28"/>
  <c r="S142" i="28" s="1"/>
  <c r="T142" i="28"/>
  <c r="U142" i="28" s="1"/>
  <c r="X142" i="28"/>
  <c r="Y142" i="28" s="1"/>
  <c r="Z142" i="28"/>
  <c r="AA142" i="28"/>
  <c r="AF142" i="28"/>
  <c r="AG142" i="28" s="1"/>
  <c r="AH142" i="28"/>
  <c r="AI142" i="28"/>
  <c r="AJ142" i="28" s="1"/>
  <c r="N143" i="28"/>
  <c r="O143" i="28" s="1"/>
  <c r="P143" i="28"/>
  <c r="Q143" i="28" s="1"/>
  <c r="R143" i="28"/>
  <c r="S143" i="28"/>
  <c r="T143" i="28"/>
  <c r="U143" i="28" s="1"/>
  <c r="X143" i="28"/>
  <c r="L143" i="28" s="1"/>
  <c r="Z143" i="28"/>
  <c r="AA143" i="28"/>
  <c r="AF143" i="28"/>
  <c r="AG143" i="28" s="1"/>
  <c r="AH143" i="28"/>
  <c r="AI143" i="28"/>
  <c r="AJ143" i="28"/>
  <c r="N144" i="28"/>
  <c r="O144" i="28" s="1"/>
  <c r="P144" i="28"/>
  <c r="Q144" i="28" s="1"/>
  <c r="R144" i="28"/>
  <c r="S144" i="28" s="1"/>
  <c r="T144" i="28"/>
  <c r="U144" i="28" s="1"/>
  <c r="X144" i="28"/>
  <c r="Z144" i="28"/>
  <c r="AA144" i="28"/>
  <c r="AF144" i="28"/>
  <c r="AG144" i="28" s="1"/>
  <c r="AH144" i="28"/>
  <c r="AI144" i="28"/>
  <c r="AJ144" i="28" s="1"/>
  <c r="N145" i="28"/>
  <c r="P145" i="28"/>
  <c r="Q145" i="28"/>
  <c r="R145" i="28"/>
  <c r="S145" i="28" s="1"/>
  <c r="T145" i="28"/>
  <c r="U145" i="28" s="1"/>
  <c r="X145" i="28"/>
  <c r="Y145" i="28" s="1"/>
  <c r="Z145" i="28"/>
  <c r="AA145" i="28" s="1"/>
  <c r="AF145" i="28"/>
  <c r="AH145" i="28"/>
  <c r="AI145" i="28"/>
  <c r="AJ145" i="28"/>
  <c r="N146" i="28"/>
  <c r="O146" i="28" s="1"/>
  <c r="P146" i="28"/>
  <c r="Q146" i="28"/>
  <c r="R146" i="28"/>
  <c r="S146" i="28" s="1"/>
  <c r="T146" i="28"/>
  <c r="U146" i="28" s="1"/>
  <c r="X146" i="28"/>
  <c r="Z146" i="28"/>
  <c r="AA146" i="28" s="1"/>
  <c r="AF146" i="28"/>
  <c r="AG146" i="28" s="1"/>
  <c r="AH146" i="28"/>
  <c r="AI146" i="28"/>
  <c r="AJ146" i="28" s="1"/>
  <c r="N147" i="28"/>
  <c r="O147" i="28" s="1"/>
  <c r="P147" i="28"/>
  <c r="Q147" i="28" s="1"/>
  <c r="R147" i="28"/>
  <c r="S147" i="28" s="1"/>
  <c r="T147" i="28"/>
  <c r="U147" i="28"/>
  <c r="X147" i="28"/>
  <c r="Y147" i="28" s="1"/>
  <c r="Z147" i="28"/>
  <c r="AA147" i="28" s="1"/>
  <c r="AF147" i="28"/>
  <c r="AG147" i="28" s="1"/>
  <c r="AH147" i="28"/>
  <c r="AI147" i="28"/>
  <c r="AJ147" i="28" s="1"/>
  <c r="N148" i="28"/>
  <c r="O148" i="28" s="1"/>
  <c r="P148" i="28"/>
  <c r="Q148" i="28" s="1"/>
  <c r="R148" i="28"/>
  <c r="S148" i="28" s="1"/>
  <c r="T148" i="28"/>
  <c r="U148" i="28" s="1"/>
  <c r="X148" i="28"/>
  <c r="Z148" i="28"/>
  <c r="AA148" i="28" s="1"/>
  <c r="AF148" i="28"/>
  <c r="AG148" i="28" s="1"/>
  <c r="AH148" i="28"/>
  <c r="AI148" i="28"/>
  <c r="AJ148" i="28" s="1"/>
  <c r="N149" i="28"/>
  <c r="P149" i="28"/>
  <c r="Q149" i="28" s="1"/>
  <c r="R149" i="28"/>
  <c r="S149" i="28"/>
  <c r="T149" i="28"/>
  <c r="U149" i="28" s="1"/>
  <c r="X149" i="28"/>
  <c r="Y149" i="28" s="1"/>
  <c r="Z149" i="28"/>
  <c r="AA149" i="28" s="1"/>
  <c r="AF149" i="28"/>
  <c r="AG149" i="28" s="1"/>
  <c r="AH149" i="28"/>
  <c r="AI149" i="28"/>
  <c r="AJ149" i="28" s="1"/>
  <c r="N150" i="28"/>
  <c r="O150" i="28"/>
  <c r="P150" i="28"/>
  <c r="Q150" i="28" s="1"/>
  <c r="R150" i="28"/>
  <c r="S150" i="28"/>
  <c r="T150" i="28"/>
  <c r="U150" i="28" s="1"/>
  <c r="X150" i="28"/>
  <c r="Y150" i="28"/>
  <c r="Z150" i="28"/>
  <c r="AA150" i="28"/>
  <c r="AF150" i="28"/>
  <c r="AG150" i="28" s="1"/>
  <c r="AH150" i="28"/>
  <c r="AI150" i="28"/>
  <c r="AJ150" i="28" s="1"/>
  <c r="N151" i="28"/>
  <c r="O151" i="28" s="1"/>
  <c r="P151" i="28"/>
  <c r="Q151" i="28" s="1"/>
  <c r="R151" i="28"/>
  <c r="S151" i="28" s="1"/>
  <c r="T151" i="28"/>
  <c r="U151" i="28" s="1"/>
  <c r="X151" i="28"/>
  <c r="Y151" i="28" s="1"/>
  <c r="Z151" i="28"/>
  <c r="AA151" i="28" s="1"/>
  <c r="AF151" i="28"/>
  <c r="AG151" i="28" s="1"/>
  <c r="AH151" i="28"/>
  <c r="AI151" i="28"/>
  <c r="AJ151" i="28"/>
  <c r="N152" i="28"/>
  <c r="O152" i="28"/>
  <c r="P152" i="28"/>
  <c r="Q152" i="28" s="1"/>
  <c r="R152" i="28"/>
  <c r="S152" i="28" s="1"/>
  <c r="T152" i="28"/>
  <c r="U152" i="28" s="1"/>
  <c r="X152" i="28"/>
  <c r="Z152" i="28"/>
  <c r="AA152" i="28" s="1"/>
  <c r="AF152" i="28"/>
  <c r="AG152" i="28" s="1"/>
  <c r="AH152" i="28"/>
  <c r="AI152" i="28"/>
  <c r="AJ152" i="28" s="1"/>
  <c r="N153" i="28"/>
  <c r="P153" i="28"/>
  <c r="Q153" i="28"/>
  <c r="R153" i="28"/>
  <c r="S153" i="28" s="1"/>
  <c r="T153" i="28"/>
  <c r="U153" i="28" s="1"/>
  <c r="X153" i="28"/>
  <c r="Y153" i="28" s="1"/>
  <c r="Z153" i="28"/>
  <c r="AA153" i="28" s="1"/>
  <c r="AF153" i="28"/>
  <c r="AH153" i="28"/>
  <c r="AI153" i="28"/>
  <c r="AJ153" i="28" s="1"/>
  <c r="L154" i="28"/>
  <c r="N154" i="28"/>
  <c r="O154" i="28"/>
  <c r="P154" i="28"/>
  <c r="Q154" i="28" s="1"/>
  <c r="R154" i="28"/>
  <c r="S154" i="28"/>
  <c r="T154" i="28"/>
  <c r="U154" i="28" s="1"/>
  <c r="X154" i="28"/>
  <c r="Y154" i="28" s="1"/>
  <c r="Z154" i="28"/>
  <c r="AA154" i="28" s="1"/>
  <c r="AF154" i="28"/>
  <c r="AG154" i="28" s="1"/>
  <c r="AH154" i="28"/>
  <c r="AI154" i="28"/>
  <c r="AJ154" i="28" s="1"/>
  <c r="N155" i="28"/>
  <c r="P155" i="28"/>
  <c r="Q155" i="28" s="1"/>
  <c r="R155" i="28"/>
  <c r="S155" i="28" s="1"/>
  <c r="T155" i="28"/>
  <c r="U155" i="28" s="1"/>
  <c r="X155" i="28"/>
  <c r="Y155" i="28" s="1"/>
  <c r="Z155" i="28"/>
  <c r="AA155" i="28" s="1"/>
  <c r="AF155" i="28"/>
  <c r="AG155" i="28" s="1"/>
  <c r="AH155" i="28"/>
  <c r="AI155" i="28"/>
  <c r="AJ155" i="28" s="1"/>
  <c r="N156" i="28"/>
  <c r="O156" i="28" s="1"/>
  <c r="P156" i="28"/>
  <c r="Q156" i="28"/>
  <c r="R156" i="28"/>
  <c r="S156" i="28" s="1"/>
  <c r="T156" i="28"/>
  <c r="U156" i="28" s="1"/>
  <c r="X156" i="28"/>
  <c r="Z156" i="28"/>
  <c r="AA156" i="28" s="1"/>
  <c r="AF156" i="28"/>
  <c r="AG156" i="28" s="1"/>
  <c r="AH156" i="28"/>
  <c r="AI156" i="28"/>
  <c r="AJ156" i="28" s="1"/>
  <c r="N157" i="28"/>
  <c r="P157" i="28"/>
  <c r="Q157" i="28" s="1"/>
  <c r="R157" i="28"/>
  <c r="S157" i="28" s="1"/>
  <c r="T157" i="28"/>
  <c r="U157" i="28" s="1"/>
  <c r="X157" i="28"/>
  <c r="Y157" i="28" s="1"/>
  <c r="Z157" i="28"/>
  <c r="AA157" i="28" s="1"/>
  <c r="AF157" i="28"/>
  <c r="AH157" i="28"/>
  <c r="AI157" i="28"/>
  <c r="AJ157" i="28" s="1"/>
  <c r="N158" i="28"/>
  <c r="P158" i="28"/>
  <c r="Q158" i="28" s="1"/>
  <c r="R158" i="28"/>
  <c r="S158" i="28"/>
  <c r="T158" i="28"/>
  <c r="U158" i="28" s="1"/>
  <c r="X158" i="28"/>
  <c r="Y158" i="28" s="1"/>
  <c r="Z158" i="28"/>
  <c r="AA158" i="28" s="1"/>
  <c r="AF158" i="28"/>
  <c r="AG158" i="28" s="1"/>
  <c r="AH158" i="28"/>
  <c r="AI158" i="28"/>
  <c r="AJ158" i="28" s="1"/>
  <c r="L159" i="28"/>
  <c r="N159" i="28"/>
  <c r="O159" i="28" s="1"/>
  <c r="P159" i="28"/>
  <c r="Q159" i="28" s="1"/>
  <c r="R159" i="28"/>
  <c r="S159" i="28" s="1"/>
  <c r="T159" i="28"/>
  <c r="U159" i="28" s="1"/>
  <c r="X159" i="28"/>
  <c r="Y159" i="28"/>
  <c r="Z159" i="28"/>
  <c r="AA159" i="28" s="1"/>
  <c r="AF159" i="28"/>
  <c r="AG159" i="28"/>
  <c r="AH159" i="28"/>
  <c r="AI159" i="28"/>
  <c r="AJ159" i="28" s="1"/>
  <c r="N160" i="28"/>
  <c r="P160" i="28"/>
  <c r="Q160" i="28"/>
  <c r="R160" i="28"/>
  <c r="S160" i="28" s="1"/>
  <c r="T160" i="28"/>
  <c r="U160" i="28" s="1"/>
  <c r="X160" i="28"/>
  <c r="Y160" i="28" s="1"/>
  <c r="Z160" i="28"/>
  <c r="AA160" i="28"/>
  <c r="AF160" i="28"/>
  <c r="AG160" i="28" s="1"/>
  <c r="AH160" i="28"/>
  <c r="AI160" i="28"/>
  <c r="AJ160" i="28" s="1"/>
  <c r="N161" i="28"/>
  <c r="O161" i="28" s="1"/>
  <c r="P161" i="28"/>
  <c r="Q161" i="28" s="1"/>
  <c r="R161" i="28"/>
  <c r="S161" i="28" s="1"/>
  <c r="T161" i="28"/>
  <c r="U161" i="28" s="1"/>
  <c r="X161" i="28"/>
  <c r="Y161" i="28"/>
  <c r="Z161" i="28"/>
  <c r="AA161" i="28" s="1"/>
  <c r="AF161" i="28"/>
  <c r="AG161" i="28" s="1"/>
  <c r="AH161" i="28"/>
  <c r="AI161" i="28"/>
  <c r="AJ161" i="28" s="1"/>
  <c r="N162" i="28"/>
  <c r="O162" i="28"/>
  <c r="P162" i="28"/>
  <c r="Q162" i="28" s="1"/>
  <c r="R162" i="28"/>
  <c r="T162" i="28"/>
  <c r="U162" i="28" s="1"/>
  <c r="X162" i="28"/>
  <c r="Y162" i="28" s="1"/>
  <c r="Z162" i="28"/>
  <c r="AA162" i="28" s="1"/>
  <c r="AF162" i="28"/>
  <c r="AG162" i="28" s="1"/>
  <c r="AH162" i="28"/>
  <c r="AI162" i="28"/>
  <c r="AJ162" i="28" s="1"/>
  <c r="N163" i="28"/>
  <c r="O163" i="28" s="1"/>
  <c r="P163" i="28"/>
  <c r="Q163" i="28" s="1"/>
  <c r="R163" i="28"/>
  <c r="S163" i="28" s="1"/>
  <c r="T163" i="28"/>
  <c r="U163" i="28"/>
  <c r="X163" i="28"/>
  <c r="Z163" i="28"/>
  <c r="AA163" i="28" s="1"/>
  <c r="AF163" i="28"/>
  <c r="AH163" i="28"/>
  <c r="AI163" i="28"/>
  <c r="AJ163" i="28" s="1"/>
  <c r="N164" i="28"/>
  <c r="O164" i="28"/>
  <c r="P164" i="28"/>
  <c r="Q164" i="28" s="1"/>
  <c r="R164" i="28"/>
  <c r="S164" i="28" s="1"/>
  <c r="T164" i="28"/>
  <c r="U164" i="28" s="1"/>
  <c r="X164" i="28"/>
  <c r="Z164" i="28"/>
  <c r="AA164" i="28" s="1"/>
  <c r="AF164" i="28"/>
  <c r="AH164" i="28"/>
  <c r="AI164" i="28"/>
  <c r="AJ164" i="28" s="1"/>
  <c r="N165" i="28"/>
  <c r="P165" i="28"/>
  <c r="Q165" i="28" s="1"/>
  <c r="R165" i="28"/>
  <c r="S165" i="28" s="1"/>
  <c r="T165" i="28"/>
  <c r="U165" i="28" s="1"/>
  <c r="X165" i="28"/>
  <c r="Y165" i="28" s="1"/>
  <c r="Z165" i="28"/>
  <c r="AA165" i="28" s="1"/>
  <c r="AF165" i="28"/>
  <c r="AH165" i="28"/>
  <c r="AI165" i="28"/>
  <c r="AJ165" i="28" s="1"/>
  <c r="N166" i="28"/>
  <c r="P166" i="28"/>
  <c r="Q166" i="28" s="1"/>
  <c r="R166" i="28"/>
  <c r="S166" i="28" s="1"/>
  <c r="T166" i="28"/>
  <c r="U166" i="28" s="1"/>
  <c r="X166" i="28"/>
  <c r="Y166" i="28" s="1"/>
  <c r="Z166" i="28"/>
  <c r="AA166" i="28" s="1"/>
  <c r="AF166" i="28"/>
  <c r="AG166" i="28"/>
  <c r="AH166" i="28"/>
  <c r="AI166" i="28"/>
  <c r="AJ166" i="28" s="1"/>
  <c r="N167" i="28"/>
  <c r="P167" i="28"/>
  <c r="Q167" i="28" s="1"/>
  <c r="R167" i="28"/>
  <c r="S167" i="28" s="1"/>
  <c r="T167" i="28"/>
  <c r="U167" i="28" s="1"/>
  <c r="X167" i="28"/>
  <c r="Y167" i="28" s="1"/>
  <c r="Z167" i="28"/>
  <c r="AA167" i="28"/>
  <c r="AF167" i="28"/>
  <c r="AG167" i="28" s="1"/>
  <c r="AH167" i="28"/>
  <c r="AI167" i="28"/>
  <c r="AJ167" i="28" s="1"/>
  <c r="N168" i="28"/>
  <c r="P168" i="28"/>
  <c r="Q168" i="28" s="1"/>
  <c r="R168" i="28"/>
  <c r="S168" i="28" s="1"/>
  <c r="T168" i="28"/>
  <c r="U168" i="28" s="1"/>
  <c r="X168" i="28"/>
  <c r="Y168" i="28" s="1"/>
  <c r="Z168" i="28"/>
  <c r="AA168" i="28" s="1"/>
  <c r="AF168" i="28"/>
  <c r="AH168" i="28"/>
  <c r="AI168" i="28"/>
  <c r="AJ168" i="28" s="1"/>
  <c r="N169" i="28"/>
  <c r="P169" i="28"/>
  <c r="Q169" i="28" s="1"/>
  <c r="R169" i="28"/>
  <c r="S169" i="28"/>
  <c r="T169" i="28"/>
  <c r="U169" i="28" s="1"/>
  <c r="X169" i="28"/>
  <c r="Y169" i="28"/>
  <c r="Z169" i="28"/>
  <c r="AA169" i="28" s="1"/>
  <c r="AF169" i="28"/>
  <c r="AG169" i="28" s="1"/>
  <c r="AH169" i="28"/>
  <c r="AI169" i="28"/>
  <c r="AJ169" i="28" s="1"/>
  <c r="N170" i="28"/>
  <c r="O170" i="28"/>
  <c r="P170" i="28"/>
  <c r="Q170" i="28" s="1"/>
  <c r="R170" i="28"/>
  <c r="S170" i="28" s="1"/>
  <c r="T170" i="28"/>
  <c r="U170" i="28" s="1"/>
  <c r="X170" i="28"/>
  <c r="Y170" i="28" s="1"/>
  <c r="Z170" i="28"/>
  <c r="AA170" i="28" s="1"/>
  <c r="AF170" i="28"/>
  <c r="AG170" i="28"/>
  <c r="AH170" i="28"/>
  <c r="AI170" i="28"/>
  <c r="AJ170" i="28" s="1"/>
  <c r="N171" i="28"/>
  <c r="O171" i="28" s="1"/>
  <c r="P171" i="28"/>
  <c r="Q171" i="28" s="1"/>
  <c r="R171" i="28"/>
  <c r="S171" i="28" s="1"/>
  <c r="T171" i="28"/>
  <c r="U171" i="28" s="1"/>
  <c r="X171" i="28"/>
  <c r="Z171" i="28"/>
  <c r="AA171" i="28" s="1"/>
  <c r="AF171" i="28"/>
  <c r="AG171" i="28"/>
  <c r="AH171" i="28"/>
  <c r="AI171" i="28"/>
  <c r="AJ171" i="28"/>
  <c r="N172" i="28"/>
  <c r="O172" i="28" s="1"/>
  <c r="P172" i="28"/>
  <c r="Q172" i="28" s="1"/>
  <c r="R172" i="28"/>
  <c r="S172" i="28" s="1"/>
  <c r="T172" i="28"/>
  <c r="U172" i="28" s="1"/>
  <c r="X172" i="28"/>
  <c r="Z172" i="28"/>
  <c r="AA172" i="28" s="1"/>
  <c r="AF172" i="28"/>
  <c r="AH172" i="28"/>
  <c r="AI172" i="28"/>
  <c r="AJ172" i="28" s="1"/>
  <c r="N173" i="28"/>
  <c r="O173" i="28" s="1"/>
  <c r="P173" i="28"/>
  <c r="Q173" i="28" s="1"/>
  <c r="R173" i="28"/>
  <c r="S173" i="28" s="1"/>
  <c r="T173" i="28"/>
  <c r="U173" i="28" s="1"/>
  <c r="X173" i="28"/>
  <c r="Y173" i="28" s="1"/>
  <c r="Z173" i="28"/>
  <c r="AA173" i="28" s="1"/>
  <c r="AF173" i="28"/>
  <c r="AH173" i="28"/>
  <c r="AI173" i="28"/>
  <c r="AJ173" i="28" s="1"/>
  <c r="N174" i="28"/>
  <c r="P174" i="28"/>
  <c r="Q174" i="28" s="1"/>
  <c r="R174" i="28"/>
  <c r="S174" i="28" s="1"/>
  <c r="T174" i="28"/>
  <c r="U174" i="28" s="1"/>
  <c r="X174" i="28"/>
  <c r="Y174" i="28" s="1"/>
  <c r="Z174" i="28"/>
  <c r="AA174" i="28" s="1"/>
  <c r="AF174" i="28"/>
  <c r="AG174" i="28" s="1"/>
  <c r="AH174" i="28"/>
  <c r="AI174" i="28"/>
  <c r="AJ174" i="28" s="1"/>
  <c r="N175" i="28"/>
  <c r="O175" i="28" s="1"/>
  <c r="P175" i="28"/>
  <c r="Q175" i="28" s="1"/>
  <c r="R175" i="28"/>
  <c r="S175" i="28" s="1"/>
  <c r="T175" i="28"/>
  <c r="U175" i="28" s="1"/>
  <c r="X175" i="28"/>
  <c r="Y175" i="28" s="1"/>
  <c r="Z175" i="28"/>
  <c r="AA175" i="28"/>
  <c r="AF175" i="28"/>
  <c r="AG175" i="28" s="1"/>
  <c r="AH175" i="28"/>
  <c r="AI175" i="28"/>
  <c r="AJ175" i="28" s="1"/>
  <c r="N176" i="28"/>
  <c r="O176" i="28" s="1"/>
  <c r="P176" i="28"/>
  <c r="Q176" i="28" s="1"/>
  <c r="R176" i="28"/>
  <c r="S176" i="28" s="1"/>
  <c r="T176" i="28"/>
  <c r="U176" i="28" s="1"/>
  <c r="X176" i="28"/>
  <c r="Z176" i="28"/>
  <c r="AA176" i="28"/>
  <c r="AF176" i="28"/>
  <c r="AH176" i="28"/>
  <c r="AI176" i="28"/>
  <c r="AJ176" i="28" s="1"/>
  <c r="N177" i="28"/>
  <c r="P177" i="28"/>
  <c r="Q177" i="28" s="1"/>
  <c r="R177" i="28"/>
  <c r="S177" i="28" s="1"/>
  <c r="T177" i="28"/>
  <c r="U177" i="28" s="1"/>
  <c r="X177" i="28"/>
  <c r="Y177" i="28" s="1"/>
  <c r="Z177" i="28"/>
  <c r="AA177" i="28" s="1"/>
  <c r="AF177" i="28"/>
  <c r="AG177" i="28" s="1"/>
  <c r="AH177" i="28"/>
  <c r="AI177" i="28"/>
  <c r="AJ177" i="28" s="1"/>
  <c r="N178" i="28"/>
  <c r="O178" i="28" s="1"/>
  <c r="P178" i="28"/>
  <c r="Q178" i="28" s="1"/>
  <c r="R178" i="28"/>
  <c r="S178" i="28" s="1"/>
  <c r="T178" i="28"/>
  <c r="U178" i="28" s="1"/>
  <c r="X178" i="28"/>
  <c r="Y178" i="28" s="1"/>
  <c r="Z178" i="28"/>
  <c r="AA178" i="28" s="1"/>
  <c r="AF178" i="28"/>
  <c r="AG178" i="28" s="1"/>
  <c r="AH178" i="28"/>
  <c r="AI178" i="28"/>
  <c r="AJ178" i="28" s="1"/>
  <c r="N179" i="28"/>
  <c r="O179" i="28" s="1"/>
  <c r="P179" i="28"/>
  <c r="R179" i="28"/>
  <c r="S179" i="28" s="1"/>
  <c r="T179" i="28"/>
  <c r="U179" i="28"/>
  <c r="X179" i="28"/>
  <c r="Z179" i="28"/>
  <c r="AA179" i="28" s="1"/>
  <c r="AF179" i="28"/>
  <c r="AH179" i="28"/>
  <c r="AI179" i="28"/>
  <c r="AJ179" i="28" s="1"/>
  <c r="N180" i="28"/>
  <c r="P180" i="28"/>
  <c r="Q180" i="28" s="1"/>
  <c r="R180" i="28"/>
  <c r="S180" i="28" s="1"/>
  <c r="T180" i="28"/>
  <c r="U180" i="28" s="1"/>
  <c r="X180" i="28"/>
  <c r="Y180" i="28" s="1"/>
  <c r="Z180" i="28"/>
  <c r="AA180" i="28" s="1"/>
  <c r="AF180" i="28"/>
  <c r="AH180" i="28"/>
  <c r="AI180" i="28"/>
  <c r="AJ180" i="28" s="1"/>
  <c r="N181" i="28"/>
  <c r="O181" i="28" s="1"/>
  <c r="P181" i="28"/>
  <c r="Q181" i="28" s="1"/>
  <c r="R181" i="28"/>
  <c r="S181" i="28" s="1"/>
  <c r="T181" i="28"/>
  <c r="U181" i="28" s="1"/>
  <c r="X181" i="28"/>
  <c r="Y181" i="28" s="1"/>
  <c r="Z181" i="28"/>
  <c r="AA181" i="28"/>
  <c r="AF181" i="28"/>
  <c r="AH181" i="28"/>
  <c r="AI181" i="28"/>
  <c r="AJ181" i="28" s="1"/>
  <c r="N182" i="28"/>
  <c r="P182" i="28"/>
  <c r="Q182" i="28"/>
  <c r="R182" i="28"/>
  <c r="S182" i="28"/>
  <c r="T182" i="28"/>
  <c r="U182" i="28" s="1"/>
  <c r="X182" i="28"/>
  <c r="Y182" i="28" s="1"/>
  <c r="Z182" i="28"/>
  <c r="AA182" i="28" s="1"/>
  <c r="AF182" i="28"/>
  <c r="AH182" i="28"/>
  <c r="AI182" i="28"/>
  <c r="AJ182" i="28" s="1"/>
  <c r="N183" i="28"/>
  <c r="P183" i="28"/>
  <c r="Q183" i="28" s="1"/>
  <c r="R183" i="28"/>
  <c r="S183" i="28" s="1"/>
  <c r="T183" i="28"/>
  <c r="U183" i="28" s="1"/>
  <c r="X183" i="28"/>
  <c r="Y183" i="28" s="1"/>
  <c r="Z183" i="28"/>
  <c r="AA183" i="28" s="1"/>
  <c r="AF183" i="28"/>
  <c r="AG183" i="28" s="1"/>
  <c r="AH183" i="28"/>
  <c r="AI183" i="28"/>
  <c r="AJ183" i="28" s="1"/>
  <c r="L184" i="28"/>
  <c r="V184" i="28" s="1"/>
  <c r="W184" i="28" s="1"/>
  <c r="N184" i="28"/>
  <c r="O184" i="28"/>
  <c r="P184" i="28"/>
  <c r="Q184" i="28" s="1"/>
  <c r="R184" i="28"/>
  <c r="S184" i="28"/>
  <c r="T184" i="28"/>
  <c r="U184" i="28" s="1"/>
  <c r="X184" i="28"/>
  <c r="Y184" i="28" s="1"/>
  <c r="Z184" i="28"/>
  <c r="AA184" i="28"/>
  <c r="AF184" i="28"/>
  <c r="AG184" i="28" s="1"/>
  <c r="AH184" i="28"/>
  <c r="AI184" i="28"/>
  <c r="AJ184" i="28" s="1"/>
  <c r="N185" i="28"/>
  <c r="O185" i="28" s="1"/>
  <c r="P185" i="28"/>
  <c r="Q185" i="28" s="1"/>
  <c r="R185" i="28"/>
  <c r="S185" i="28" s="1"/>
  <c r="T185" i="28"/>
  <c r="U185" i="28" s="1"/>
  <c r="X185" i="28"/>
  <c r="L185" i="28" s="1"/>
  <c r="Y185" i="28"/>
  <c r="Z185" i="28"/>
  <c r="AA185" i="28" s="1"/>
  <c r="AF185" i="28"/>
  <c r="AG185" i="28"/>
  <c r="AH185" i="28"/>
  <c r="AI185" i="28"/>
  <c r="AJ185" i="28" s="1"/>
  <c r="L186" i="28"/>
  <c r="M186" i="28" s="1"/>
  <c r="N186" i="28"/>
  <c r="O186" i="28" s="1"/>
  <c r="P186" i="28"/>
  <c r="Q186" i="28" s="1"/>
  <c r="R186" i="28"/>
  <c r="S186" i="28" s="1"/>
  <c r="T186" i="28"/>
  <c r="U186" i="28" s="1"/>
  <c r="X186" i="28"/>
  <c r="Y186" i="28" s="1"/>
  <c r="Z186" i="28"/>
  <c r="AA186" i="28" s="1"/>
  <c r="AF186" i="28"/>
  <c r="AG186" i="28" s="1"/>
  <c r="AH186" i="28"/>
  <c r="AI186" i="28"/>
  <c r="AJ186" i="28" s="1"/>
  <c r="N187" i="28"/>
  <c r="O187" i="28" s="1"/>
  <c r="P187" i="28"/>
  <c r="R187" i="28"/>
  <c r="S187" i="28" s="1"/>
  <c r="T187" i="28"/>
  <c r="U187" i="28" s="1"/>
  <c r="X187" i="28"/>
  <c r="Z187" i="28"/>
  <c r="AA187" i="28" s="1"/>
  <c r="AF187" i="28"/>
  <c r="AG187" i="28" s="1"/>
  <c r="AH187" i="28"/>
  <c r="AI187" i="28"/>
  <c r="AJ187" i="28" s="1"/>
  <c r="N188" i="28"/>
  <c r="O188" i="28" s="1"/>
  <c r="P188" i="28"/>
  <c r="Q188" i="28" s="1"/>
  <c r="R188" i="28"/>
  <c r="S188" i="28"/>
  <c r="T188" i="28"/>
  <c r="U188" i="28" s="1"/>
  <c r="X188" i="28"/>
  <c r="Y188" i="28" s="1"/>
  <c r="Z188" i="28"/>
  <c r="AA188" i="28" s="1"/>
  <c r="AF188" i="28"/>
  <c r="AH188" i="28"/>
  <c r="AI188" i="28"/>
  <c r="AJ188" i="28" s="1"/>
  <c r="N189" i="28"/>
  <c r="O189" i="28" s="1"/>
  <c r="P189" i="28"/>
  <c r="Q189" i="28" s="1"/>
  <c r="R189" i="28"/>
  <c r="S189" i="28" s="1"/>
  <c r="T189" i="28"/>
  <c r="U189" i="28"/>
  <c r="X189" i="28"/>
  <c r="Y189" i="28" s="1"/>
  <c r="Z189" i="28"/>
  <c r="AA189" i="28" s="1"/>
  <c r="AF189" i="28"/>
  <c r="AH189" i="28"/>
  <c r="AI189" i="28"/>
  <c r="AJ189" i="28" s="1"/>
  <c r="N190" i="28"/>
  <c r="P190" i="28"/>
  <c r="Q190" i="28"/>
  <c r="R190" i="28"/>
  <c r="S190" i="28" s="1"/>
  <c r="T190" i="28"/>
  <c r="U190" i="28" s="1"/>
  <c r="X190" i="28"/>
  <c r="Y190" i="28" s="1"/>
  <c r="Z190" i="28"/>
  <c r="AA190" i="28" s="1"/>
  <c r="AF190" i="28"/>
  <c r="AG190" i="28" s="1"/>
  <c r="AH190" i="28"/>
  <c r="AI190" i="28"/>
  <c r="AJ190" i="28" s="1"/>
  <c r="N191" i="28"/>
  <c r="O191" i="28" s="1"/>
  <c r="P191" i="28"/>
  <c r="Q191" i="28" s="1"/>
  <c r="R191" i="28"/>
  <c r="S191" i="28"/>
  <c r="T191" i="28"/>
  <c r="U191" i="28" s="1"/>
  <c r="X191" i="28"/>
  <c r="Z191" i="28"/>
  <c r="AA191" i="28" s="1"/>
  <c r="AF191" i="28"/>
  <c r="AG191" i="28" s="1"/>
  <c r="AH191" i="28"/>
  <c r="AI191" i="28"/>
  <c r="AJ191" i="28" s="1"/>
  <c r="N192" i="28"/>
  <c r="P192" i="28"/>
  <c r="Q192" i="28" s="1"/>
  <c r="R192" i="28"/>
  <c r="S192" i="28" s="1"/>
  <c r="T192" i="28"/>
  <c r="U192" i="28" s="1"/>
  <c r="X192" i="28"/>
  <c r="Y192" i="28" s="1"/>
  <c r="Z192" i="28"/>
  <c r="AA192" i="28" s="1"/>
  <c r="AF192" i="28"/>
  <c r="AG192" i="28"/>
  <c r="AH192" i="28"/>
  <c r="AI192" i="28"/>
  <c r="AJ192" i="28" s="1"/>
  <c r="N193" i="28"/>
  <c r="P193" i="28"/>
  <c r="Q193" i="28" s="1"/>
  <c r="R193" i="28"/>
  <c r="T193" i="28"/>
  <c r="U193" i="28" s="1"/>
  <c r="X193" i="28"/>
  <c r="Y193" i="28"/>
  <c r="Z193" i="28"/>
  <c r="AA193" i="28" s="1"/>
  <c r="AF193" i="28"/>
  <c r="AG193" i="28" s="1"/>
  <c r="AH193" i="28"/>
  <c r="AI193" i="28"/>
  <c r="AJ193" i="28" s="1"/>
  <c r="N194" i="28"/>
  <c r="L194" i="28" s="1"/>
  <c r="P194" i="28"/>
  <c r="Q194" i="28" s="1"/>
  <c r="R194" i="28"/>
  <c r="S194" i="28" s="1"/>
  <c r="T194" i="28"/>
  <c r="U194" i="28" s="1"/>
  <c r="X194" i="28"/>
  <c r="Y194" i="28"/>
  <c r="Z194" i="28"/>
  <c r="AA194" i="28" s="1"/>
  <c r="AF194" i="28"/>
  <c r="AG194" i="28" s="1"/>
  <c r="AH194" i="28"/>
  <c r="AI194" i="28"/>
  <c r="AJ194" i="28"/>
  <c r="N195" i="28"/>
  <c r="L195" i="28" s="1"/>
  <c r="M195" i="28" s="1"/>
  <c r="P195" i="28"/>
  <c r="Q195" i="28" s="1"/>
  <c r="R195" i="28"/>
  <c r="S195" i="28" s="1"/>
  <c r="T195" i="28"/>
  <c r="U195" i="28"/>
  <c r="X195" i="28"/>
  <c r="Y195" i="28"/>
  <c r="Z195" i="28"/>
  <c r="AA195" i="28" s="1"/>
  <c r="AF195" i="28"/>
  <c r="AH195" i="28"/>
  <c r="AI195" i="28"/>
  <c r="AJ195" i="28" s="1"/>
  <c r="N196" i="28"/>
  <c r="O196" i="28" s="1"/>
  <c r="P196" i="28"/>
  <c r="Q196" i="28" s="1"/>
  <c r="R196" i="28"/>
  <c r="S196" i="28" s="1"/>
  <c r="T196" i="28"/>
  <c r="U196" i="28" s="1"/>
  <c r="X196" i="28"/>
  <c r="Y196" i="28" s="1"/>
  <c r="Z196" i="28"/>
  <c r="AA196" i="28" s="1"/>
  <c r="AF196" i="28"/>
  <c r="AG196" i="28" s="1"/>
  <c r="AH196" i="28"/>
  <c r="AI196" i="28"/>
  <c r="AJ196" i="28" s="1"/>
  <c r="N197" i="28"/>
  <c r="O197" i="28" s="1"/>
  <c r="P197" i="28"/>
  <c r="Q197" i="28" s="1"/>
  <c r="R197" i="28"/>
  <c r="S197" i="28" s="1"/>
  <c r="T197" i="28"/>
  <c r="U197" i="28" s="1"/>
  <c r="X197" i="28"/>
  <c r="Y197" i="28" s="1"/>
  <c r="Z197" i="28"/>
  <c r="AA197" i="28" s="1"/>
  <c r="AF197" i="28"/>
  <c r="AG197" i="28" s="1"/>
  <c r="AH197" i="28"/>
  <c r="AI197" i="28"/>
  <c r="AJ197" i="28" s="1"/>
  <c r="N198" i="28"/>
  <c r="P198" i="28"/>
  <c r="Q198" i="28" s="1"/>
  <c r="R198" i="28"/>
  <c r="S198" i="28" s="1"/>
  <c r="T198" i="28"/>
  <c r="U198" i="28" s="1"/>
  <c r="X198" i="28"/>
  <c r="Y198" i="28" s="1"/>
  <c r="Z198" i="28"/>
  <c r="AA198" i="28" s="1"/>
  <c r="AF198" i="28"/>
  <c r="AG198" i="28" s="1"/>
  <c r="AH198" i="28"/>
  <c r="AI198" i="28"/>
  <c r="AJ198" i="28"/>
  <c r="N199" i="28"/>
  <c r="P199" i="28"/>
  <c r="Q199" i="28" s="1"/>
  <c r="R199" i="28"/>
  <c r="S199" i="28" s="1"/>
  <c r="T199" i="28"/>
  <c r="U199" i="28" s="1"/>
  <c r="X199" i="28"/>
  <c r="Y199" i="28" s="1"/>
  <c r="Z199" i="28"/>
  <c r="AF199" i="28"/>
  <c r="AH199" i="28"/>
  <c r="AI199" i="28"/>
  <c r="AJ199" i="28"/>
  <c r="N200" i="28"/>
  <c r="O200" i="28" s="1"/>
  <c r="P200" i="28"/>
  <c r="Q200" i="28" s="1"/>
  <c r="R200" i="28"/>
  <c r="S200" i="28" s="1"/>
  <c r="T200" i="28"/>
  <c r="U200" i="28"/>
  <c r="X200" i="28"/>
  <c r="Y200" i="28" s="1"/>
  <c r="Z200" i="28"/>
  <c r="AA200" i="28" s="1"/>
  <c r="AF200" i="28"/>
  <c r="AH200" i="28"/>
  <c r="AI200" i="28"/>
  <c r="AJ200" i="28" s="1"/>
  <c r="N201" i="28"/>
  <c r="P201" i="28"/>
  <c r="Q201" i="28" s="1"/>
  <c r="R201" i="28"/>
  <c r="S201" i="28" s="1"/>
  <c r="T201" i="28"/>
  <c r="U201" i="28" s="1"/>
  <c r="X201" i="28"/>
  <c r="Y201" i="28" s="1"/>
  <c r="Z201" i="28"/>
  <c r="AA201" i="28" s="1"/>
  <c r="AF201" i="28"/>
  <c r="AG201" i="28" s="1"/>
  <c r="AH201" i="28"/>
  <c r="AI201" i="28"/>
  <c r="AJ201" i="28" s="1"/>
  <c r="N202" i="28"/>
  <c r="O202" i="28" s="1"/>
  <c r="P202" i="28"/>
  <c r="Q202" i="28" s="1"/>
  <c r="R202" i="28"/>
  <c r="S202" i="28" s="1"/>
  <c r="T202" i="28"/>
  <c r="U202" i="28" s="1"/>
  <c r="X202" i="28"/>
  <c r="Y202" i="28" s="1"/>
  <c r="Z202" i="28"/>
  <c r="AA202" i="28" s="1"/>
  <c r="AF202" i="28"/>
  <c r="AG202" i="28" s="1"/>
  <c r="AH202" i="28"/>
  <c r="AI202" i="28"/>
  <c r="AJ202" i="28" s="1"/>
  <c r="N203" i="28"/>
  <c r="L203" i="28" s="1"/>
  <c r="V203" i="28" s="1"/>
  <c r="W203" i="28" s="1"/>
  <c r="P203" i="28"/>
  <c r="Q203" i="28" s="1"/>
  <c r="R203" i="28"/>
  <c r="S203" i="28" s="1"/>
  <c r="T203" i="28"/>
  <c r="U203" i="28" s="1"/>
  <c r="X203" i="28"/>
  <c r="Y203" i="28" s="1"/>
  <c r="Z203" i="28"/>
  <c r="AA203" i="28" s="1"/>
  <c r="AF203" i="28"/>
  <c r="AH203" i="28"/>
  <c r="AI203" i="28"/>
  <c r="AJ203" i="28" s="1"/>
  <c r="N204" i="28"/>
  <c r="P204" i="28"/>
  <c r="Q204" i="28" s="1"/>
  <c r="R204" i="28"/>
  <c r="S204" i="28" s="1"/>
  <c r="T204" i="28"/>
  <c r="U204" i="28" s="1"/>
  <c r="X204" i="28"/>
  <c r="Y204" i="28" s="1"/>
  <c r="Z204" i="28"/>
  <c r="AA204" i="28" s="1"/>
  <c r="AF204" i="28"/>
  <c r="AG204" i="28" s="1"/>
  <c r="AH204" i="28"/>
  <c r="AI204" i="28"/>
  <c r="AJ204" i="28" s="1"/>
  <c r="N205" i="28"/>
  <c r="L205" i="28" s="1"/>
  <c r="M205" i="28" s="1"/>
  <c r="P205" i="28"/>
  <c r="Q205" i="28"/>
  <c r="R205" i="28"/>
  <c r="S205" i="28" s="1"/>
  <c r="T205" i="28"/>
  <c r="U205" i="28"/>
  <c r="X205" i="28"/>
  <c r="Y205" i="28" s="1"/>
  <c r="Z205" i="28"/>
  <c r="AA205" i="28" s="1"/>
  <c r="AF205" i="28"/>
  <c r="AG205" i="28" s="1"/>
  <c r="AH205" i="28"/>
  <c r="AI205" i="28"/>
  <c r="AJ205" i="28"/>
  <c r="N206" i="28"/>
  <c r="O206" i="28" s="1"/>
  <c r="P206" i="28"/>
  <c r="Q206" i="28" s="1"/>
  <c r="R206" i="28"/>
  <c r="S206" i="28" s="1"/>
  <c r="T206" i="28"/>
  <c r="U206" i="28" s="1"/>
  <c r="X206" i="28"/>
  <c r="L206" i="28" s="1"/>
  <c r="Z206" i="28"/>
  <c r="AA206" i="28" s="1"/>
  <c r="AF206" i="28"/>
  <c r="AG206" i="28" s="1"/>
  <c r="AH206" i="28"/>
  <c r="AI206" i="28"/>
  <c r="AJ206" i="28" s="1"/>
  <c r="N207" i="28"/>
  <c r="O207" i="28"/>
  <c r="P207" i="28"/>
  <c r="Q207" i="28" s="1"/>
  <c r="R207" i="28"/>
  <c r="S207" i="28" s="1"/>
  <c r="T207" i="28"/>
  <c r="U207" i="28" s="1"/>
  <c r="X207" i="28"/>
  <c r="Z207" i="28"/>
  <c r="AA207" i="28" s="1"/>
  <c r="AF207" i="28"/>
  <c r="AH207" i="28"/>
  <c r="AI207" i="28"/>
  <c r="AJ207" i="28" s="1"/>
  <c r="N208" i="28"/>
  <c r="P208" i="28"/>
  <c r="Q208" i="28" s="1"/>
  <c r="R208" i="28"/>
  <c r="S208" i="28" s="1"/>
  <c r="T208" i="28"/>
  <c r="U208" i="28" s="1"/>
  <c r="X208" i="28"/>
  <c r="Y208" i="28" s="1"/>
  <c r="Z208" i="28"/>
  <c r="AA208" i="28" s="1"/>
  <c r="AF208" i="28"/>
  <c r="AH208" i="28"/>
  <c r="AI208" i="28"/>
  <c r="AJ208" i="28" s="1"/>
  <c r="N209" i="28"/>
  <c r="L209" i="28" s="1"/>
  <c r="V209" i="28" s="1"/>
  <c r="W209" i="28" s="1"/>
  <c r="P209" i="28"/>
  <c r="R209" i="28"/>
  <c r="T209" i="28"/>
  <c r="U209" i="28" s="1"/>
  <c r="X209" i="28"/>
  <c r="Y209" i="28"/>
  <c r="Z209" i="28"/>
  <c r="AA209" i="28" s="1"/>
  <c r="AF209" i="28"/>
  <c r="AG209" i="28" s="1"/>
  <c r="AH209" i="28"/>
  <c r="AI209" i="28"/>
  <c r="AJ209" i="28" s="1"/>
  <c r="N210" i="28"/>
  <c r="O210" i="28" s="1"/>
  <c r="P210" i="28"/>
  <c r="Q210" i="28" s="1"/>
  <c r="R210" i="28"/>
  <c r="S210" i="28" s="1"/>
  <c r="T210" i="28"/>
  <c r="U210" i="28" s="1"/>
  <c r="X210" i="28"/>
  <c r="Y210" i="28" s="1"/>
  <c r="Z210" i="28"/>
  <c r="AA210" i="28" s="1"/>
  <c r="AF210" i="28"/>
  <c r="AG210" i="28" s="1"/>
  <c r="AH210" i="28"/>
  <c r="AI210" i="28"/>
  <c r="AJ210" i="28" s="1"/>
  <c r="N211" i="28"/>
  <c r="L211" i="28" s="1"/>
  <c r="V211" i="28" s="1"/>
  <c r="W211" i="28" s="1"/>
  <c r="P211" i="28"/>
  <c r="Q211" i="28" s="1"/>
  <c r="R211" i="28"/>
  <c r="S211" i="28"/>
  <c r="T211" i="28"/>
  <c r="U211" i="28" s="1"/>
  <c r="X211" i="28"/>
  <c r="Y211" i="28" s="1"/>
  <c r="Z211" i="28"/>
  <c r="AA211" i="28" s="1"/>
  <c r="AF211" i="28"/>
  <c r="AG211" i="28" s="1"/>
  <c r="AH211" i="28"/>
  <c r="AI211" i="28"/>
  <c r="AJ211" i="28" s="1"/>
  <c r="N212" i="28"/>
  <c r="P212" i="28"/>
  <c r="Q212" i="28" s="1"/>
  <c r="R212" i="28"/>
  <c r="S212" i="28" s="1"/>
  <c r="T212" i="28"/>
  <c r="U212" i="28" s="1"/>
  <c r="X212" i="28"/>
  <c r="Y212" i="28" s="1"/>
  <c r="Z212" i="28"/>
  <c r="AA212" i="28" s="1"/>
  <c r="AF212" i="28"/>
  <c r="AG212" i="28" s="1"/>
  <c r="AH212" i="28"/>
  <c r="AI212" i="28"/>
  <c r="AJ212" i="28" s="1"/>
  <c r="N213" i="28"/>
  <c r="O213" i="28" s="1"/>
  <c r="P213" i="28"/>
  <c r="Q213" i="28" s="1"/>
  <c r="R213" i="28"/>
  <c r="S213" i="28" s="1"/>
  <c r="T213" i="28"/>
  <c r="U213" i="28" s="1"/>
  <c r="X213" i="28"/>
  <c r="Y213" i="28" s="1"/>
  <c r="Z213" i="28"/>
  <c r="AA213" i="28" s="1"/>
  <c r="AF213" i="28"/>
  <c r="AG213" i="28" s="1"/>
  <c r="AH213" i="28"/>
  <c r="AI213" i="28"/>
  <c r="AJ213" i="28" s="1"/>
  <c r="N214" i="28"/>
  <c r="O214" i="28" s="1"/>
  <c r="P214" i="28"/>
  <c r="Q214" i="28" s="1"/>
  <c r="R214" i="28"/>
  <c r="S214" i="28" s="1"/>
  <c r="T214" i="28"/>
  <c r="U214" i="28" s="1"/>
  <c r="X214" i="28"/>
  <c r="Z214" i="28"/>
  <c r="AA214" i="28" s="1"/>
  <c r="AF214" i="28"/>
  <c r="AG214" i="28" s="1"/>
  <c r="AH214" i="28"/>
  <c r="AI214" i="28"/>
  <c r="AJ214" i="28" s="1"/>
  <c r="N215" i="28"/>
  <c r="O215" i="28" s="1"/>
  <c r="P215" i="28"/>
  <c r="Q215" i="28" s="1"/>
  <c r="R215" i="28"/>
  <c r="S215" i="28" s="1"/>
  <c r="T215" i="28"/>
  <c r="U215" i="28" s="1"/>
  <c r="X215" i="28"/>
  <c r="Y215" i="28" s="1"/>
  <c r="Z215" i="28"/>
  <c r="AA215" i="28" s="1"/>
  <c r="AF215" i="28"/>
  <c r="AH215" i="28"/>
  <c r="AI215" i="28"/>
  <c r="AJ215" i="28" s="1"/>
  <c r="N216" i="28"/>
  <c r="O216" i="28" s="1"/>
  <c r="P216" i="28"/>
  <c r="Q216" i="28" s="1"/>
  <c r="R216" i="28"/>
  <c r="S216" i="28" s="1"/>
  <c r="T216" i="28"/>
  <c r="U216" i="28" s="1"/>
  <c r="X216" i="28"/>
  <c r="Y216" i="28" s="1"/>
  <c r="Z216" i="28"/>
  <c r="AA216" i="28" s="1"/>
  <c r="AF216" i="28"/>
  <c r="AH216" i="28"/>
  <c r="AI216" i="28"/>
  <c r="AJ216" i="28" s="1"/>
  <c r="N217" i="28"/>
  <c r="P217" i="28"/>
  <c r="Q217" i="28" s="1"/>
  <c r="R217" i="28"/>
  <c r="S217" i="28" s="1"/>
  <c r="T217" i="28"/>
  <c r="U217" i="28" s="1"/>
  <c r="X217" i="28"/>
  <c r="Y217" i="28" s="1"/>
  <c r="Z217" i="28"/>
  <c r="AA217" i="28" s="1"/>
  <c r="AF217" i="28"/>
  <c r="AH217" i="28"/>
  <c r="AI217" i="28"/>
  <c r="AJ217" i="28" s="1"/>
  <c r="N218" i="28"/>
  <c r="O218" i="28" s="1"/>
  <c r="P218" i="28"/>
  <c r="Q218" i="28" s="1"/>
  <c r="R218" i="28"/>
  <c r="S218" i="28" s="1"/>
  <c r="T218" i="28"/>
  <c r="U218" i="28"/>
  <c r="X218" i="28"/>
  <c r="Y218" i="28" s="1"/>
  <c r="Z218" i="28"/>
  <c r="AA218" i="28" s="1"/>
  <c r="AF218" i="28"/>
  <c r="AH218" i="28"/>
  <c r="AI218" i="28"/>
  <c r="AJ218" i="28" s="1"/>
  <c r="N219" i="28"/>
  <c r="O219" i="28" s="1"/>
  <c r="P219" i="28"/>
  <c r="Q219" i="28"/>
  <c r="R219" i="28"/>
  <c r="S219" i="28"/>
  <c r="T219" i="28"/>
  <c r="U219" i="28" s="1"/>
  <c r="X219" i="28"/>
  <c r="Y219" i="28" s="1"/>
  <c r="Z219" i="28"/>
  <c r="AA219" i="28" s="1"/>
  <c r="AF219" i="28"/>
  <c r="AG219" i="28" s="1"/>
  <c r="AH219" i="28"/>
  <c r="AI219" i="28"/>
  <c r="AJ219" i="28" s="1"/>
  <c r="N220" i="28"/>
  <c r="L220" i="28" s="1"/>
  <c r="P220" i="28"/>
  <c r="Q220" i="28" s="1"/>
  <c r="R220" i="28"/>
  <c r="S220" i="28" s="1"/>
  <c r="T220" i="28"/>
  <c r="X220" i="28"/>
  <c r="Y220" i="28" s="1"/>
  <c r="Z220" i="28"/>
  <c r="AA220" i="28" s="1"/>
  <c r="AF220" i="28"/>
  <c r="AG220" i="28" s="1"/>
  <c r="AH220" i="28"/>
  <c r="AI220" i="28"/>
  <c r="AJ220" i="28" s="1"/>
  <c r="N221" i="28"/>
  <c r="P221" i="28"/>
  <c r="Q221" i="28" s="1"/>
  <c r="R221" i="28"/>
  <c r="S221" i="28" s="1"/>
  <c r="T221" i="28"/>
  <c r="U221" i="28" s="1"/>
  <c r="X221" i="28"/>
  <c r="Y221" i="28" s="1"/>
  <c r="Z221" i="28"/>
  <c r="AA221" i="28" s="1"/>
  <c r="AF221" i="28"/>
  <c r="AG221" i="28"/>
  <c r="AH221" i="28"/>
  <c r="AI221" i="28"/>
  <c r="AJ221" i="28" s="1"/>
  <c r="N222" i="28"/>
  <c r="P222" i="28"/>
  <c r="Q222" i="28" s="1"/>
  <c r="R222" i="28"/>
  <c r="S222" i="28" s="1"/>
  <c r="T222" i="28"/>
  <c r="U222" i="28" s="1"/>
  <c r="X222" i="28"/>
  <c r="Y222" i="28"/>
  <c r="Z222" i="28"/>
  <c r="AA222" i="28" s="1"/>
  <c r="AF222" i="28"/>
  <c r="AH222" i="28"/>
  <c r="AI222" i="28"/>
  <c r="AJ222" i="28"/>
  <c r="N223" i="28"/>
  <c r="P223" i="28"/>
  <c r="Q223" i="28" s="1"/>
  <c r="R223" i="28"/>
  <c r="T223" i="28"/>
  <c r="U223" i="28"/>
  <c r="X223" i="28"/>
  <c r="Y223" i="28" s="1"/>
  <c r="Z223" i="28"/>
  <c r="AA223" i="28" s="1"/>
  <c r="AF223" i="28"/>
  <c r="AG223" i="28"/>
  <c r="AH223" i="28"/>
  <c r="AI223" i="28"/>
  <c r="AJ223" i="28" s="1"/>
  <c r="N224" i="28"/>
  <c r="L224" i="28" s="1"/>
  <c r="P224" i="28"/>
  <c r="Q224" i="28" s="1"/>
  <c r="R224" i="28"/>
  <c r="S224" i="28" s="1"/>
  <c r="T224" i="28"/>
  <c r="U224" i="28" s="1"/>
  <c r="X224" i="28"/>
  <c r="Y224" i="28" s="1"/>
  <c r="Z224" i="28"/>
  <c r="AA224" i="28" s="1"/>
  <c r="AF224" i="28"/>
  <c r="AG224" i="28" s="1"/>
  <c r="AH224" i="28"/>
  <c r="AI224" i="28"/>
  <c r="AJ224" i="28" s="1"/>
  <c r="N225" i="28"/>
  <c r="O225" i="28" s="1"/>
  <c r="P225" i="28"/>
  <c r="Q225" i="28" s="1"/>
  <c r="R225" i="28"/>
  <c r="S225" i="28" s="1"/>
  <c r="T225" i="28"/>
  <c r="U225" i="28"/>
  <c r="X225" i="28"/>
  <c r="Y225" i="28" s="1"/>
  <c r="Z225" i="28"/>
  <c r="AA225" i="28" s="1"/>
  <c r="AF225" i="28"/>
  <c r="AG225" i="28" s="1"/>
  <c r="AH225" i="28"/>
  <c r="AI225" i="28"/>
  <c r="AJ225" i="28" s="1"/>
  <c r="N226" i="28"/>
  <c r="O226" i="28" s="1"/>
  <c r="P226" i="28"/>
  <c r="Q226" i="28" s="1"/>
  <c r="R226" i="28"/>
  <c r="S226" i="28" s="1"/>
  <c r="T226" i="28"/>
  <c r="U226" i="28" s="1"/>
  <c r="X226" i="28"/>
  <c r="Y226" i="28" s="1"/>
  <c r="Z226" i="28"/>
  <c r="AA226" i="28" s="1"/>
  <c r="AF226" i="28"/>
  <c r="AH226" i="28"/>
  <c r="AI226" i="28"/>
  <c r="AJ226" i="28" s="1"/>
  <c r="N227" i="28"/>
  <c r="O227" i="28" s="1"/>
  <c r="P227" i="28"/>
  <c r="Q227" i="28"/>
  <c r="R227" i="28"/>
  <c r="S227" i="28" s="1"/>
  <c r="T227" i="28"/>
  <c r="U227" i="28" s="1"/>
  <c r="X227" i="28"/>
  <c r="Y227" i="28" s="1"/>
  <c r="Z227" i="28"/>
  <c r="AA227" i="28"/>
  <c r="AF227" i="28"/>
  <c r="AG227" i="28" s="1"/>
  <c r="AH227" i="28"/>
  <c r="AI227" i="28"/>
  <c r="AJ227" i="28" s="1"/>
  <c r="N228" i="28"/>
  <c r="O228" i="28" s="1"/>
  <c r="P228" i="28"/>
  <c r="Q228" i="28" s="1"/>
  <c r="R228" i="28"/>
  <c r="S228" i="28" s="1"/>
  <c r="T228" i="28"/>
  <c r="U228" i="28" s="1"/>
  <c r="X228" i="28"/>
  <c r="Z228" i="28"/>
  <c r="AA228" i="28" s="1"/>
  <c r="AF228" i="28"/>
  <c r="AG228" i="28" s="1"/>
  <c r="AH228" i="28"/>
  <c r="AI228" i="28"/>
  <c r="AJ228" i="28" s="1"/>
  <c r="N229" i="28"/>
  <c r="O229" i="28" s="1"/>
  <c r="P229" i="28"/>
  <c r="Q229" i="28"/>
  <c r="R229" i="28"/>
  <c r="S229" i="28" s="1"/>
  <c r="T229" i="28"/>
  <c r="U229" i="28" s="1"/>
  <c r="X229" i="28"/>
  <c r="Z229" i="28"/>
  <c r="AA229" i="28" s="1"/>
  <c r="AF229" i="28"/>
  <c r="AG229" i="28" s="1"/>
  <c r="AH229" i="28"/>
  <c r="AI229" i="28"/>
  <c r="AJ229" i="28" s="1"/>
  <c r="N230" i="28"/>
  <c r="O230" i="28"/>
  <c r="P230" i="28"/>
  <c r="Q230" i="28" s="1"/>
  <c r="R230" i="28"/>
  <c r="S230" i="28" s="1"/>
  <c r="T230" i="28"/>
  <c r="U230" i="28" s="1"/>
  <c r="X230" i="28"/>
  <c r="Z230" i="28"/>
  <c r="AA230" i="28" s="1"/>
  <c r="AF230" i="28"/>
  <c r="AH230" i="28"/>
  <c r="AI230" i="28"/>
  <c r="AJ230" i="28" s="1"/>
  <c r="N231" i="28"/>
  <c r="P231" i="28"/>
  <c r="Q231" i="28" s="1"/>
  <c r="R231" i="28"/>
  <c r="T231" i="28"/>
  <c r="U231" i="28" s="1"/>
  <c r="X231" i="28"/>
  <c r="Y231" i="28" s="1"/>
  <c r="Z231" i="28"/>
  <c r="AA231" i="28" s="1"/>
  <c r="AF231" i="28"/>
  <c r="AH231" i="28"/>
  <c r="AI231" i="28"/>
  <c r="AJ231" i="28" s="1"/>
  <c r="N232" i="28"/>
  <c r="P232" i="28"/>
  <c r="Q232" i="28" s="1"/>
  <c r="R232" i="28"/>
  <c r="S232" i="28" s="1"/>
  <c r="T232" i="28"/>
  <c r="U232" i="28" s="1"/>
  <c r="X232" i="28"/>
  <c r="Y232" i="28" s="1"/>
  <c r="Z232" i="28"/>
  <c r="AA232" i="28" s="1"/>
  <c r="AF232" i="28"/>
  <c r="AG232" i="28" s="1"/>
  <c r="AH232" i="28"/>
  <c r="AI232" i="28"/>
  <c r="AJ232" i="28" s="1"/>
  <c r="N233" i="28"/>
  <c r="P233" i="28"/>
  <c r="Q233" i="28" s="1"/>
  <c r="R233" i="28"/>
  <c r="S233" i="28" s="1"/>
  <c r="T233" i="28"/>
  <c r="U233" i="28" s="1"/>
  <c r="X233" i="28"/>
  <c r="Y233" i="28" s="1"/>
  <c r="Z233" i="28"/>
  <c r="AA233" i="28" s="1"/>
  <c r="AF233" i="28"/>
  <c r="AG233" i="28" s="1"/>
  <c r="AH233" i="28"/>
  <c r="AI233" i="28"/>
  <c r="AJ233" i="28" s="1"/>
  <c r="N234" i="28"/>
  <c r="O234" i="28" s="1"/>
  <c r="P234" i="28"/>
  <c r="Q234" i="28" s="1"/>
  <c r="R234" i="28"/>
  <c r="S234" i="28" s="1"/>
  <c r="T234" i="28"/>
  <c r="U234" i="28" s="1"/>
  <c r="X234" i="28"/>
  <c r="Y234" i="28" s="1"/>
  <c r="Z234" i="28"/>
  <c r="AA234" i="28"/>
  <c r="AF234" i="28"/>
  <c r="AH234" i="28"/>
  <c r="AI234" i="28"/>
  <c r="AJ234" i="28" s="1"/>
  <c r="N235" i="28"/>
  <c r="P235" i="28"/>
  <c r="Q235" i="28" s="1"/>
  <c r="R235" i="28"/>
  <c r="S235" i="28" s="1"/>
  <c r="T235" i="28"/>
  <c r="U235" i="28" s="1"/>
  <c r="X235" i="28"/>
  <c r="Y235" i="28" s="1"/>
  <c r="Z235" i="28"/>
  <c r="AA235" i="28" s="1"/>
  <c r="AF235" i="28"/>
  <c r="AG235" i="28"/>
  <c r="AH235" i="28"/>
  <c r="AI235" i="28"/>
  <c r="AJ235" i="28" s="1"/>
  <c r="N236" i="28"/>
  <c r="P236" i="28"/>
  <c r="Q236" i="28"/>
  <c r="R236" i="28"/>
  <c r="S236" i="28" s="1"/>
  <c r="T236" i="28"/>
  <c r="U236" i="28" s="1"/>
  <c r="X236" i="28"/>
  <c r="Y236" i="28" s="1"/>
  <c r="Z236" i="28"/>
  <c r="AA236" i="28" s="1"/>
  <c r="AF236" i="28"/>
  <c r="AG236" i="28" s="1"/>
  <c r="AH236" i="28"/>
  <c r="AI236" i="28"/>
  <c r="AJ236" i="28"/>
  <c r="N237" i="28"/>
  <c r="O237" i="28" s="1"/>
  <c r="P237" i="28"/>
  <c r="Q237" i="28" s="1"/>
  <c r="R237" i="28"/>
  <c r="S237" i="28" s="1"/>
  <c r="T237" i="28"/>
  <c r="U237" i="28"/>
  <c r="X237" i="28"/>
  <c r="Z237" i="28"/>
  <c r="AA237" i="28" s="1"/>
  <c r="AF237" i="28"/>
  <c r="AG237" i="28" s="1"/>
  <c r="AH237" i="28"/>
  <c r="AI237" i="28"/>
  <c r="AJ237" i="28"/>
  <c r="N238" i="28"/>
  <c r="O238" i="28" s="1"/>
  <c r="P238" i="28"/>
  <c r="Q238" i="28" s="1"/>
  <c r="R238" i="28"/>
  <c r="S238" i="28" s="1"/>
  <c r="T238" i="28"/>
  <c r="U238" i="28" s="1"/>
  <c r="X238" i="28"/>
  <c r="Y238" i="28" s="1"/>
  <c r="Z238" i="28"/>
  <c r="AA238" i="28" s="1"/>
  <c r="AF238" i="28"/>
  <c r="AH238" i="28"/>
  <c r="AI238" i="28"/>
  <c r="AJ238" i="28"/>
  <c r="N239" i="28"/>
  <c r="L239" i="28" s="1"/>
  <c r="O239" i="28"/>
  <c r="P239" i="28"/>
  <c r="Q239" i="28" s="1"/>
  <c r="R239" i="28"/>
  <c r="T239" i="28"/>
  <c r="U239" i="28" s="1"/>
  <c r="X239" i="28"/>
  <c r="Y239" i="28" s="1"/>
  <c r="Z239" i="28"/>
  <c r="AA239" i="28" s="1"/>
  <c r="AF239" i="28"/>
  <c r="AH239" i="28"/>
  <c r="AI239" i="28"/>
  <c r="AJ239" i="28" s="1"/>
  <c r="N240" i="28"/>
  <c r="P240" i="28"/>
  <c r="Q240" i="28" s="1"/>
  <c r="R240" i="28"/>
  <c r="S240" i="28" s="1"/>
  <c r="T240" i="28"/>
  <c r="U240" i="28" s="1"/>
  <c r="X240" i="28"/>
  <c r="Y240" i="28" s="1"/>
  <c r="Z240" i="28"/>
  <c r="AA240" i="28" s="1"/>
  <c r="AF240" i="28"/>
  <c r="AG240" i="28" s="1"/>
  <c r="AH240" i="28"/>
  <c r="AI240" i="28"/>
  <c r="AJ240" i="28" s="1"/>
  <c r="N241" i="28"/>
  <c r="P241" i="28"/>
  <c r="Q241" i="28" s="1"/>
  <c r="R241" i="28"/>
  <c r="S241" i="28"/>
  <c r="T241" i="28"/>
  <c r="U241" i="28" s="1"/>
  <c r="X241" i="28"/>
  <c r="Y241" i="28" s="1"/>
  <c r="Z241" i="28"/>
  <c r="AA241" i="28" s="1"/>
  <c r="AF241" i="28"/>
  <c r="AH241" i="28"/>
  <c r="AI241" i="28"/>
  <c r="AJ241" i="28" s="1"/>
  <c r="N242" i="28"/>
  <c r="P242" i="28"/>
  <c r="Q242" i="28" s="1"/>
  <c r="R242" i="28"/>
  <c r="S242" i="28" s="1"/>
  <c r="T242" i="28"/>
  <c r="U242" i="28" s="1"/>
  <c r="X242" i="28"/>
  <c r="Y242" i="28" s="1"/>
  <c r="Z242" i="28"/>
  <c r="AA242" i="28"/>
  <c r="AF242" i="28"/>
  <c r="AH242" i="28"/>
  <c r="AI242" i="28"/>
  <c r="AJ242" i="28" s="1"/>
  <c r="N243" i="28"/>
  <c r="P243" i="28"/>
  <c r="Q243" i="28" s="1"/>
  <c r="R243" i="28"/>
  <c r="S243" i="28" s="1"/>
  <c r="T243" i="28"/>
  <c r="U243" i="28" s="1"/>
  <c r="X243" i="28"/>
  <c r="Y243" i="28" s="1"/>
  <c r="Z243" i="28"/>
  <c r="AA243" i="28" s="1"/>
  <c r="AF243" i="28"/>
  <c r="AG243" i="28" s="1"/>
  <c r="AH243" i="28"/>
  <c r="AI243" i="28"/>
  <c r="AJ243" i="28" s="1"/>
  <c r="N244" i="28"/>
  <c r="O244" i="28" s="1"/>
  <c r="P244" i="28"/>
  <c r="Q244" i="28"/>
  <c r="R244" i="28"/>
  <c r="S244" i="28" s="1"/>
  <c r="T244" i="28"/>
  <c r="U244" i="28" s="1"/>
  <c r="X244" i="28"/>
  <c r="Y244" i="28" s="1"/>
  <c r="Z244" i="28"/>
  <c r="AA244" i="28" s="1"/>
  <c r="AF244" i="28"/>
  <c r="AG244" i="28" s="1"/>
  <c r="AH244" i="28"/>
  <c r="AI244" i="28"/>
  <c r="AJ244" i="28" s="1"/>
  <c r="N245" i="28"/>
  <c r="L245" i="28" s="1"/>
  <c r="M245" i="28" s="1"/>
  <c r="O245" i="28"/>
  <c r="P245" i="28"/>
  <c r="Q245" i="28"/>
  <c r="R245" i="28"/>
  <c r="S245" i="28" s="1"/>
  <c r="T245" i="28"/>
  <c r="U245" i="28"/>
  <c r="X245" i="28"/>
  <c r="Y245" i="28"/>
  <c r="Z245" i="28"/>
  <c r="AA245" i="28" s="1"/>
  <c r="AF245" i="28"/>
  <c r="AG245" i="28" s="1"/>
  <c r="AH245" i="28"/>
  <c r="AI245" i="28"/>
  <c r="AJ245" i="28" s="1"/>
  <c r="N246" i="28"/>
  <c r="O246" i="28" s="1"/>
  <c r="P246" i="28"/>
  <c r="Q246" i="28" s="1"/>
  <c r="R246" i="28"/>
  <c r="S246" i="28" s="1"/>
  <c r="T246" i="28"/>
  <c r="U246" i="28" s="1"/>
  <c r="X246" i="28"/>
  <c r="Z246" i="28"/>
  <c r="AA246" i="28" s="1"/>
  <c r="AF246" i="28"/>
  <c r="AG246" i="28" s="1"/>
  <c r="AH246" i="28"/>
  <c r="AI246" i="28"/>
  <c r="AJ246" i="28" s="1"/>
  <c r="N247" i="28"/>
  <c r="O247" i="28" s="1"/>
  <c r="P247" i="28"/>
  <c r="Q247" i="28" s="1"/>
  <c r="R247" i="28"/>
  <c r="S247" i="28" s="1"/>
  <c r="T247" i="28"/>
  <c r="U247" i="28" s="1"/>
  <c r="X247" i="28"/>
  <c r="Y247" i="28"/>
  <c r="Z247" i="28"/>
  <c r="AA247" i="28" s="1"/>
  <c r="AF247" i="28"/>
  <c r="AG247" i="28" s="1"/>
  <c r="AH247" i="28"/>
  <c r="AI247" i="28"/>
  <c r="AJ247" i="28"/>
  <c r="N248" i="28"/>
  <c r="P248" i="28"/>
  <c r="Q248" i="28" s="1"/>
  <c r="R248" i="28"/>
  <c r="S248" i="28" s="1"/>
  <c r="T248" i="28"/>
  <c r="U248" i="28"/>
  <c r="X248" i="28"/>
  <c r="Y248" i="28" s="1"/>
  <c r="Z248" i="28"/>
  <c r="AA248" i="28" s="1"/>
  <c r="AF248" i="28"/>
  <c r="AG248" i="28" s="1"/>
  <c r="AH248" i="28"/>
  <c r="AI248" i="28"/>
  <c r="AJ248" i="28"/>
  <c r="N249" i="28"/>
  <c r="O249" i="28"/>
  <c r="P249" i="28"/>
  <c r="Q249" i="28" s="1"/>
  <c r="R249" i="28"/>
  <c r="S249" i="28" s="1"/>
  <c r="T249" i="28"/>
  <c r="U249" i="28" s="1"/>
  <c r="X249" i="28"/>
  <c r="Y249" i="28" s="1"/>
  <c r="Z249" i="28"/>
  <c r="AA249" i="28" s="1"/>
  <c r="AF249" i="28"/>
  <c r="AG249" i="28" s="1"/>
  <c r="AH249" i="28"/>
  <c r="AI249" i="28"/>
  <c r="AJ249" i="28" s="1"/>
  <c r="L250" i="28"/>
  <c r="N250" i="28"/>
  <c r="O250" i="28" s="1"/>
  <c r="P250" i="28"/>
  <c r="Q250" i="28" s="1"/>
  <c r="R250" i="28"/>
  <c r="T250" i="28"/>
  <c r="U250" i="28" s="1"/>
  <c r="V250" i="28"/>
  <c r="W250" i="28" s="1"/>
  <c r="X250" i="28"/>
  <c r="Y250" i="28" s="1"/>
  <c r="Z250" i="28"/>
  <c r="AA250" i="28" s="1"/>
  <c r="AF250" i="28"/>
  <c r="AH250" i="28"/>
  <c r="AI250" i="28"/>
  <c r="AJ250" i="28" s="1"/>
  <c r="N251" i="28"/>
  <c r="P251" i="28"/>
  <c r="Q251" i="28" s="1"/>
  <c r="R251" i="28"/>
  <c r="S251" i="28" s="1"/>
  <c r="T251" i="28"/>
  <c r="U251" i="28" s="1"/>
  <c r="X251" i="28"/>
  <c r="Y251" i="28" s="1"/>
  <c r="Z251" i="28"/>
  <c r="AA251" i="28" s="1"/>
  <c r="AF251" i="28"/>
  <c r="AH251" i="28"/>
  <c r="AI251" i="28"/>
  <c r="AJ251" i="28" s="1"/>
  <c r="N252" i="28"/>
  <c r="O252" i="28" s="1"/>
  <c r="P252" i="28"/>
  <c r="Q252" i="28" s="1"/>
  <c r="R252" i="28"/>
  <c r="S252" i="28" s="1"/>
  <c r="T252" i="28"/>
  <c r="U252" i="28" s="1"/>
  <c r="X252" i="28"/>
  <c r="Y252" i="28" s="1"/>
  <c r="Z252" i="28"/>
  <c r="AA252" i="28" s="1"/>
  <c r="AF252" i="28"/>
  <c r="AG252" i="28" s="1"/>
  <c r="AH252" i="28"/>
  <c r="AI252" i="28"/>
  <c r="AJ252" i="28"/>
  <c r="N253" i="28"/>
  <c r="P253" i="28"/>
  <c r="Q253" i="28" s="1"/>
  <c r="R253" i="28"/>
  <c r="S253" i="28" s="1"/>
  <c r="T253" i="28"/>
  <c r="U253" i="28" s="1"/>
  <c r="X253" i="28"/>
  <c r="Y253" i="28" s="1"/>
  <c r="Z253" i="28"/>
  <c r="AA253" i="28"/>
  <c r="AF253" i="28"/>
  <c r="AG253" i="28" s="1"/>
  <c r="AH253" i="28"/>
  <c r="AI253" i="28"/>
  <c r="AJ253" i="28" s="1"/>
  <c r="N254" i="28"/>
  <c r="P254" i="28"/>
  <c r="Q254" i="28" s="1"/>
  <c r="R254" i="28"/>
  <c r="S254" i="28" s="1"/>
  <c r="T254" i="28"/>
  <c r="U254" i="28" s="1"/>
  <c r="X254" i="28"/>
  <c r="Y254" i="28" s="1"/>
  <c r="Z254" i="28"/>
  <c r="AA254" i="28" s="1"/>
  <c r="AF254" i="28"/>
  <c r="AH254" i="28"/>
  <c r="AI254" i="28"/>
  <c r="AJ254" i="28" s="1"/>
  <c r="L255" i="28"/>
  <c r="N255" i="28"/>
  <c r="O255" i="28" s="1"/>
  <c r="P255" i="28"/>
  <c r="Q255" i="28"/>
  <c r="R255" i="28"/>
  <c r="T255" i="28"/>
  <c r="U255" i="28" s="1"/>
  <c r="X255" i="28"/>
  <c r="Y255" i="28" s="1"/>
  <c r="Z255" i="28"/>
  <c r="AA255" i="28" s="1"/>
  <c r="AF255" i="28"/>
  <c r="AG255" i="28" s="1"/>
  <c r="AH255" i="28"/>
  <c r="AI255" i="28"/>
  <c r="AJ255" i="28" s="1"/>
  <c r="N256" i="28"/>
  <c r="P256" i="28"/>
  <c r="Q256" i="28" s="1"/>
  <c r="R256" i="28"/>
  <c r="S256" i="28" s="1"/>
  <c r="T256" i="28"/>
  <c r="U256" i="28" s="1"/>
  <c r="X256" i="28"/>
  <c r="Y256" i="28" s="1"/>
  <c r="Z256" i="28"/>
  <c r="AA256" i="28" s="1"/>
  <c r="AF256" i="28"/>
  <c r="AG256" i="28" s="1"/>
  <c r="AH256" i="28"/>
  <c r="AI256" i="28"/>
  <c r="AJ256" i="28" s="1"/>
  <c r="N257" i="28"/>
  <c r="O257" i="28"/>
  <c r="P257" i="28"/>
  <c r="Q257" i="28" s="1"/>
  <c r="R257" i="28"/>
  <c r="S257" i="28" s="1"/>
  <c r="T257" i="28"/>
  <c r="U257" i="28" s="1"/>
  <c r="X257" i="28"/>
  <c r="Y257" i="28"/>
  <c r="Z257" i="28"/>
  <c r="AA257" i="28" s="1"/>
  <c r="AF257" i="28"/>
  <c r="AG257" i="28" s="1"/>
  <c r="AH257" i="28"/>
  <c r="AI257" i="28"/>
  <c r="AJ257" i="28" s="1"/>
  <c r="N258" i="28"/>
  <c r="P258" i="28"/>
  <c r="Q258" i="28" s="1"/>
  <c r="R258" i="28"/>
  <c r="S258" i="28" s="1"/>
  <c r="T258" i="28"/>
  <c r="U258" i="28"/>
  <c r="X258" i="28"/>
  <c r="Y258" i="28" s="1"/>
  <c r="Z258" i="28"/>
  <c r="AA258" i="28" s="1"/>
  <c r="AF258" i="28"/>
  <c r="AG258" i="28" s="1"/>
  <c r="AH258" i="28"/>
  <c r="AI258" i="28"/>
  <c r="AJ258" i="28" s="1"/>
  <c r="N259" i="28"/>
  <c r="P259" i="28"/>
  <c r="Q259" i="28" s="1"/>
  <c r="R259" i="28"/>
  <c r="S259" i="28" s="1"/>
  <c r="T259" i="28"/>
  <c r="U259" i="28" s="1"/>
  <c r="X259" i="28"/>
  <c r="Y259" i="28" s="1"/>
  <c r="Z259" i="28"/>
  <c r="AA259" i="28" s="1"/>
  <c r="AF259" i="28"/>
  <c r="AH259" i="28"/>
  <c r="AI259" i="28"/>
  <c r="AJ259" i="28" s="1"/>
  <c r="N260" i="28"/>
  <c r="O260" i="28" s="1"/>
  <c r="P260" i="28"/>
  <c r="Q260" i="28" s="1"/>
  <c r="R260" i="28"/>
  <c r="S260" i="28" s="1"/>
  <c r="T260" i="28"/>
  <c r="U260" i="28" s="1"/>
  <c r="X260" i="28"/>
  <c r="Y260" i="28" s="1"/>
  <c r="Z260" i="28"/>
  <c r="AA260" i="28" s="1"/>
  <c r="AF260" i="28"/>
  <c r="AG260" i="28"/>
  <c r="AH260" i="28"/>
  <c r="AI260" i="28"/>
  <c r="AJ260" i="28" s="1"/>
  <c r="N261" i="28"/>
  <c r="O261" i="28" s="1"/>
  <c r="P261" i="28"/>
  <c r="Q261" i="28" s="1"/>
  <c r="R261" i="28"/>
  <c r="S261" i="28" s="1"/>
  <c r="T261" i="28"/>
  <c r="U261" i="28" s="1"/>
  <c r="X261" i="28"/>
  <c r="Y261" i="28"/>
  <c r="Z261" i="28"/>
  <c r="AA261" i="28" s="1"/>
  <c r="AF261" i="28"/>
  <c r="AG261" i="28" s="1"/>
  <c r="AH261" i="28"/>
  <c r="AI261" i="28"/>
  <c r="AJ261" i="28" s="1"/>
  <c r="N262" i="28"/>
  <c r="P262" i="28"/>
  <c r="Q262" i="28" s="1"/>
  <c r="R262" i="28"/>
  <c r="T262" i="28"/>
  <c r="U262" i="28" s="1"/>
  <c r="X262" i="28"/>
  <c r="Y262" i="28" s="1"/>
  <c r="Z262" i="28"/>
  <c r="AA262" i="28" s="1"/>
  <c r="AF262" i="28"/>
  <c r="AH262" i="28"/>
  <c r="AI262" i="28"/>
  <c r="AJ262" i="28"/>
  <c r="N263" i="28"/>
  <c r="O263" i="28" s="1"/>
  <c r="P263" i="28"/>
  <c r="Q263" i="28" s="1"/>
  <c r="R263" i="28"/>
  <c r="S263" i="28" s="1"/>
  <c r="T263" i="28"/>
  <c r="U263" i="28" s="1"/>
  <c r="X263" i="28"/>
  <c r="Y263" i="28" s="1"/>
  <c r="Z263" i="28"/>
  <c r="AA263" i="28"/>
  <c r="AF263" i="28"/>
  <c r="AG263" i="28" s="1"/>
  <c r="AH263" i="28"/>
  <c r="AI263" i="28"/>
  <c r="AJ263" i="28" s="1"/>
  <c r="N264" i="28"/>
  <c r="P264" i="28"/>
  <c r="Q264" i="28" s="1"/>
  <c r="R264" i="28"/>
  <c r="S264" i="28" s="1"/>
  <c r="T264" i="28"/>
  <c r="U264" i="28"/>
  <c r="X264" i="28"/>
  <c r="Y264" i="28" s="1"/>
  <c r="Z264" i="28"/>
  <c r="AA264" i="28" s="1"/>
  <c r="AF264" i="28"/>
  <c r="AG264" i="28" s="1"/>
  <c r="AH264" i="28"/>
  <c r="AI264" i="28"/>
  <c r="AJ264" i="28" s="1"/>
  <c r="N265" i="28"/>
  <c r="O265" i="28"/>
  <c r="P265" i="28"/>
  <c r="Q265" i="28" s="1"/>
  <c r="R265" i="28"/>
  <c r="S265" i="28" s="1"/>
  <c r="T265" i="28"/>
  <c r="U265" i="28"/>
  <c r="X265" i="28"/>
  <c r="Y265" i="28"/>
  <c r="Z265" i="28"/>
  <c r="AA265" i="28" s="1"/>
  <c r="AF265" i="28"/>
  <c r="AG265" i="28" s="1"/>
  <c r="AH265" i="28"/>
  <c r="AI265" i="28"/>
  <c r="AJ265" i="28" s="1"/>
  <c r="N266" i="28"/>
  <c r="O266" i="28" s="1"/>
  <c r="P266" i="28"/>
  <c r="Q266" i="28" s="1"/>
  <c r="R266" i="28"/>
  <c r="S266" i="28" s="1"/>
  <c r="T266" i="28"/>
  <c r="U266" i="28" s="1"/>
  <c r="X266" i="28"/>
  <c r="Y266" i="28" s="1"/>
  <c r="Z266" i="28"/>
  <c r="AA266" i="28" s="1"/>
  <c r="AF266" i="28"/>
  <c r="AG266" i="28" s="1"/>
  <c r="AH266" i="28"/>
  <c r="AI266" i="28"/>
  <c r="AJ266" i="28" s="1"/>
  <c r="N267" i="28"/>
  <c r="P267" i="28"/>
  <c r="Q267" i="28" s="1"/>
  <c r="R267" i="28"/>
  <c r="S267" i="28" s="1"/>
  <c r="T267" i="28"/>
  <c r="U267" i="28" s="1"/>
  <c r="X267" i="28"/>
  <c r="Y267" i="28"/>
  <c r="Z267" i="28"/>
  <c r="AA267" i="28" s="1"/>
  <c r="AF267" i="28"/>
  <c r="AH267" i="28"/>
  <c r="AI267" i="28"/>
  <c r="AJ267" i="28" s="1"/>
  <c r="N268" i="28"/>
  <c r="O268" i="28" s="1"/>
  <c r="P268" i="28"/>
  <c r="Q268" i="28" s="1"/>
  <c r="R268" i="28"/>
  <c r="S268" i="28" s="1"/>
  <c r="T268" i="28"/>
  <c r="U268" i="28" s="1"/>
  <c r="X268" i="28"/>
  <c r="Z268" i="28"/>
  <c r="AA268" i="28" s="1"/>
  <c r="AF268" i="28"/>
  <c r="AH268" i="28"/>
  <c r="AI268" i="28"/>
  <c r="AJ268" i="28" s="1"/>
  <c r="N269" i="28"/>
  <c r="P269" i="28"/>
  <c r="Q269" i="28" s="1"/>
  <c r="R269" i="28"/>
  <c r="S269" i="28" s="1"/>
  <c r="T269" i="28"/>
  <c r="U269" i="28" s="1"/>
  <c r="X269" i="28"/>
  <c r="Y269" i="28" s="1"/>
  <c r="Z269" i="28"/>
  <c r="AA269" i="28" s="1"/>
  <c r="AF269" i="28"/>
  <c r="AG269" i="28" s="1"/>
  <c r="AH269" i="28"/>
  <c r="AI269" i="28"/>
  <c r="AJ269" i="28" s="1"/>
  <c r="N270" i="28"/>
  <c r="P270" i="28"/>
  <c r="Q270" i="28" s="1"/>
  <c r="R270" i="28"/>
  <c r="S270" i="28" s="1"/>
  <c r="T270" i="28"/>
  <c r="U270" i="28" s="1"/>
  <c r="X270" i="28"/>
  <c r="Y270" i="28" s="1"/>
  <c r="Z270" i="28"/>
  <c r="AA270" i="28" s="1"/>
  <c r="AF270" i="28"/>
  <c r="AG270" i="28" s="1"/>
  <c r="AH270" i="28"/>
  <c r="AI270" i="28"/>
  <c r="AJ270" i="28" s="1"/>
  <c r="N271" i="28"/>
  <c r="P271" i="28"/>
  <c r="Q271" i="28" s="1"/>
  <c r="R271" i="28"/>
  <c r="S271" i="28"/>
  <c r="T271" i="28"/>
  <c r="U271" i="28" s="1"/>
  <c r="X271" i="28"/>
  <c r="Y271" i="28"/>
  <c r="Z271" i="28"/>
  <c r="AA271" i="28" s="1"/>
  <c r="AF271" i="28"/>
  <c r="AG271" i="28" s="1"/>
  <c r="AH271" i="28"/>
  <c r="AI271" i="28"/>
  <c r="AJ271" i="28"/>
  <c r="N272" i="28"/>
  <c r="P272" i="28"/>
  <c r="Q272" i="28" s="1"/>
  <c r="R272" i="28"/>
  <c r="S272" i="28" s="1"/>
  <c r="T272" i="28"/>
  <c r="U272" i="28" s="1"/>
  <c r="X272" i="28"/>
  <c r="Y272" i="28" s="1"/>
  <c r="Z272" i="28"/>
  <c r="AA272" i="28" s="1"/>
  <c r="AF272" i="28"/>
  <c r="AG272" i="28" s="1"/>
  <c r="AH272" i="28"/>
  <c r="AI272" i="28"/>
  <c r="AJ272" i="28"/>
  <c r="N273" i="28"/>
  <c r="P273" i="28"/>
  <c r="Q273" i="28" s="1"/>
  <c r="R273" i="28"/>
  <c r="S273" i="28" s="1"/>
  <c r="T273" i="28"/>
  <c r="U273" i="28" s="1"/>
  <c r="X273" i="28"/>
  <c r="Y273" i="28"/>
  <c r="Z273" i="28"/>
  <c r="AA273" i="28" s="1"/>
  <c r="AF273" i="28"/>
  <c r="AG273" i="28" s="1"/>
  <c r="AH273" i="28"/>
  <c r="AI273" i="28"/>
  <c r="AJ273" i="28" s="1"/>
  <c r="N274" i="28"/>
  <c r="P274" i="28"/>
  <c r="Q274" i="28" s="1"/>
  <c r="R274" i="28"/>
  <c r="S274" i="28" s="1"/>
  <c r="T274" i="28"/>
  <c r="U274" i="28" s="1"/>
  <c r="X274" i="28"/>
  <c r="Y274" i="28" s="1"/>
  <c r="Z274" i="28"/>
  <c r="AA274" i="28" s="1"/>
  <c r="AF274" i="28"/>
  <c r="AH274" i="28"/>
  <c r="AI274" i="28"/>
  <c r="AJ274" i="28" s="1"/>
  <c r="N275" i="28"/>
  <c r="P275" i="28"/>
  <c r="Q275" i="28" s="1"/>
  <c r="R275" i="28"/>
  <c r="S275" i="28" s="1"/>
  <c r="T275" i="28"/>
  <c r="U275" i="28" s="1"/>
  <c r="X275" i="28"/>
  <c r="Y275" i="28" s="1"/>
  <c r="Z275" i="28"/>
  <c r="AA275" i="28"/>
  <c r="AF275" i="28"/>
  <c r="AG275" i="28" s="1"/>
  <c r="AH275" i="28"/>
  <c r="AI275" i="28"/>
  <c r="AJ275" i="28" s="1"/>
  <c r="N276" i="28"/>
  <c r="O276" i="28" s="1"/>
  <c r="P276" i="28"/>
  <c r="Q276" i="28" s="1"/>
  <c r="R276" i="28"/>
  <c r="S276" i="28" s="1"/>
  <c r="T276" i="28"/>
  <c r="U276" i="28" s="1"/>
  <c r="X276" i="28"/>
  <c r="L276" i="28" s="1"/>
  <c r="V276" i="28" s="1"/>
  <c r="W276" i="28" s="1"/>
  <c r="Z276" i="28"/>
  <c r="AA276" i="28" s="1"/>
  <c r="AF276" i="28"/>
  <c r="AG276" i="28" s="1"/>
  <c r="AH276" i="28"/>
  <c r="AI276" i="28"/>
  <c r="AJ276" i="28" s="1"/>
  <c r="N277" i="28"/>
  <c r="P277" i="28"/>
  <c r="Q277" i="28" s="1"/>
  <c r="R277" i="28"/>
  <c r="S277" i="28" s="1"/>
  <c r="T277" i="28"/>
  <c r="U277" i="28" s="1"/>
  <c r="X277" i="28"/>
  <c r="Y277" i="28" s="1"/>
  <c r="Z277" i="28"/>
  <c r="AA277" i="28" s="1"/>
  <c r="AF277" i="28"/>
  <c r="AG277" i="28" s="1"/>
  <c r="AH277" i="28"/>
  <c r="AI277" i="28"/>
  <c r="AJ277" i="28" s="1"/>
  <c r="N278" i="28"/>
  <c r="O278" i="28" s="1"/>
  <c r="P278" i="28"/>
  <c r="Q278" i="28" s="1"/>
  <c r="R278" i="28"/>
  <c r="S278" i="28" s="1"/>
  <c r="T278" i="28"/>
  <c r="U278" i="28" s="1"/>
  <c r="X278" i="28"/>
  <c r="Y278" i="28" s="1"/>
  <c r="Z278" i="28"/>
  <c r="AA278" i="28" s="1"/>
  <c r="AF278" i="28"/>
  <c r="AG278" i="28" s="1"/>
  <c r="AH278" i="28"/>
  <c r="AI278" i="28"/>
  <c r="AJ278" i="28" s="1"/>
  <c r="N279" i="28"/>
  <c r="O279" i="28"/>
  <c r="P279" i="28"/>
  <c r="Q279" i="28" s="1"/>
  <c r="R279" i="28"/>
  <c r="S279" i="28" s="1"/>
  <c r="T279" i="28"/>
  <c r="U279" i="28" s="1"/>
  <c r="X279" i="28"/>
  <c r="Z279" i="28"/>
  <c r="AA279" i="28" s="1"/>
  <c r="AF279" i="28"/>
  <c r="AG279" i="28" s="1"/>
  <c r="AH279" i="28"/>
  <c r="AI279" i="28"/>
  <c r="AJ279" i="28" s="1"/>
  <c r="N280" i="28"/>
  <c r="O280" i="28"/>
  <c r="P280" i="28"/>
  <c r="Q280" i="28" s="1"/>
  <c r="R280" i="28"/>
  <c r="S280" i="28"/>
  <c r="T280" i="28"/>
  <c r="U280" i="28" s="1"/>
  <c r="X280" i="28"/>
  <c r="Y280" i="28" s="1"/>
  <c r="Z280" i="28"/>
  <c r="AA280" i="28" s="1"/>
  <c r="AF280" i="28"/>
  <c r="AG280" i="28" s="1"/>
  <c r="AH280" i="28"/>
  <c r="AI280" i="28"/>
  <c r="AJ280" i="28" s="1"/>
  <c r="N281" i="28"/>
  <c r="L281" i="28" s="1"/>
  <c r="M281" i="28" s="1"/>
  <c r="P281" i="28"/>
  <c r="Q281" i="28" s="1"/>
  <c r="R281" i="28"/>
  <c r="S281" i="28" s="1"/>
  <c r="T281" i="28"/>
  <c r="U281" i="28" s="1"/>
  <c r="V281" i="28"/>
  <c r="W281" i="28" s="1"/>
  <c r="X281" i="28"/>
  <c r="Y281" i="28" s="1"/>
  <c r="Z281" i="28"/>
  <c r="AA281" i="28"/>
  <c r="AF281" i="28"/>
  <c r="AH281" i="28"/>
  <c r="AI281" i="28"/>
  <c r="AJ281" i="28" s="1"/>
  <c r="N282" i="28"/>
  <c r="O282" i="28" s="1"/>
  <c r="P282" i="28"/>
  <c r="Q282" i="28" s="1"/>
  <c r="R282" i="28"/>
  <c r="S282" i="28" s="1"/>
  <c r="T282" i="28"/>
  <c r="U282" i="28" s="1"/>
  <c r="X282" i="28"/>
  <c r="Y282" i="28" s="1"/>
  <c r="Z282" i="28"/>
  <c r="AA282" i="28" s="1"/>
  <c r="AF282" i="28"/>
  <c r="AG282" i="28" s="1"/>
  <c r="AH282" i="28"/>
  <c r="AI282" i="28"/>
  <c r="AJ282" i="28" s="1"/>
  <c r="N283" i="28"/>
  <c r="O283" i="28" s="1"/>
  <c r="P283" i="28"/>
  <c r="Q283" i="28" s="1"/>
  <c r="R283" i="28"/>
  <c r="S283" i="28" s="1"/>
  <c r="T283" i="28"/>
  <c r="U283" i="28" s="1"/>
  <c r="X283" i="28"/>
  <c r="Y283" i="28" s="1"/>
  <c r="Z283" i="28"/>
  <c r="AA283" i="28" s="1"/>
  <c r="AF283" i="28"/>
  <c r="AH283" i="28"/>
  <c r="AI283" i="28"/>
  <c r="AJ283" i="28" s="1"/>
  <c r="N284" i="28"/>
  <c r="P284" i="28"/>
  <c r="Q284" i="28" s="1"/>
  <c r="R284" i="28"/>
  <c r="S284" i="28"/>
  <c r="T284" i="28"/>
  <c r="U284" i="28" s="1"/>
  <c r="X284" i="28"/>
  <c r="Y284" i="28" s="1"/>
  <c r="Z284" i="28"/>
  <c r="AA284" i="28" s="1"/>
  <c r="AF284" i="28"/>
  <c r="AH284" i="28"/>
  <c r="AI284" i="28"/>
  <c r="AJ284" i="28" s="1"/>
  <c r="N285" i="28"/>
  <c r="P285" i="28"/>
  <c r="Q285" i="28" s="1"/>
  <c r="R285" i="28"/>
  <c r="S285" i="28" s="1"/>
  <c r="T285" i="28"/>
  <c r="U285" i="28" s="1"/>
  <c r="X285" i="28"/>
  <c r="Y285" i="28"/>
  <c r="Z285" i="28"/>
  <c r="AA285" i="28" s="1"/>
  <c r="AF285" i="28"/>
  <c r="AG285" i="28" s="1"/>
  <c r="AH285" i="28"/>
  <c r="AI285" i="28"/>
  <c r="AJ285" i="28" s="1"/>
  <c r="N286" i="28"/>
  <c r="O286" i="28" s="1"/>
  <c r="P286" i="28"/>
  <c r="Q286" i="28" s="1"/>
  <c r="R286" i="28"/>
  <c r="S286" i="28" s="1"/>
  <c r="T286" i="28"/>
  <c r="U286" i="28" s="1"/>
  <c r="X286" i="28"/>
  <c r="Y286" i="28" s="1"/>
  <c r="Z286" i="28"/>
  <c r="AA286" i="28" s="1"/>
  <c r="AF286" i="28"/>
  <c r="AH286" i="28"/>
  <c r="AI286" i="28"/>
  <c r="AJ286" i="28" s="1"/>
  <c r="N287" i="28"/>
  <c r="O287" i="28" s="1"/>
  <c r="P287" i="28"/>
  <c r="Q287" i="28" s="1"/>
  <c r="R287" i="28"/>
  <c r="S287" i="28" s="1"/>
  <c r="T287" i="28"/>
  <c r="U287" i="28"/>
  <c r="X287" i="28"/>
  <c r="L287" i="28" s="1"/>
  <c r="Y287" i="28"/>
  <c r="Z287" i="28"/>
  <c r="AA287" i="28" s="1"/>
  <c r="AF287" i="28"/>
  <c r="AH287" i="28"/>
  <c r="AI287" i="28"/>
  <c r="AJ287" i="28"/>
  <c r="N288" i="28"/>
  <c r="P288" i="28"/>
  <c r="Q288" i="28" s="1"/>
  <c r="R288" i="28"/>
  <c r="S288" i="28" s="1"/>
  <c r="T288" i="28"/>
  <c r="U288" i="28" s="1"/>
  <c r="X288" i="28"/>
  <c r="Y288" i="28" s="1"/>
  <c r="Z288" i="28"/>
  <c r="AA288" i="28" s="1"/>
  <c r="AF288" i="28"/>
  <c r="AG288" i="28" s="1"/>
  <c r="AH288" i="28"/>
  <c r="AI288" i="28"/>
  <c r="AJ288" i="28"/>
  <c r="N289" i="28"/>
  <c r="O289" i="28" s="1"/>
  <c r="P289" i="28"/>
  <c r="Q289" i="28" s="1"/>
  <c r="R289" i="28"/>
  <c r="S289" i="28" s="1"/>
  <c r="T289" i="28"/>
  <c r="U289" i="28"/>
  <c r="X289" i="28"/>
  <c r="Y289" i="28" s="1"/>
  <c r="Z289" i="28"/>
  <c r="AA289" i="28" s="1"/>
  <c r="AF289" i="28"/>
  <c r="AH289" i="28"/>
  <c r="AI289" i="28"/>
  <c r="AJ289" i="28" s="1"/>
  <c r="N290" i="28"/>
  <c r="O290" i="28" s="1"/>
  <c r="P290" i="28"/>
  <c r="Q290" i="28" s="1"/>
  <c r="R290" i="28"/>
  <c r="S290" i="28" s="1"/>
  <c r="T290" i="28"/>
  <c r="U290" i="28"/>
  <c r="X290" i="28"/>
  <c r="Y290" i="28" s="1"/>
  <c r="Z290" i="28"/>
  <c r="AA290" i="28" s="1"/>
  <c r="AF290" i="28"/>
  <c r="AG290" i="28" s="1"/>
  <c r="AH290" i="28"/>
  <c r="AI290" i="28"/>
  <c r="AJ290" i="28" s="1"/>
  <c r="N291" i="28"/>
  <c r="O291" i="28" s="1"/>
  <c r="P291" i="28"/>
  <c r="Q291" i="28" s="1"/>
  <c r="R291" i="28"/>
  <c r="S291" i="28" s="1"/>
  <c r="T291" i="28"/>
  <c r="U291" i="28" s="1"/>
  <c r="X291" i="28"/>
  <c r="Y291" i="28" s="1"/>
  <c r="Z291" i="28"/>
  <c r="AA291" i="28" s="1"/>
  <c r="AF291" i="28"/>
  <c r="AH291" i="28"/>
  <c r="AI291" i="28"/>
  <c r="AJ291" i="28" s="1"/>
  <c r="N292" i="28"/>
  <c r="O292" i="28" s="1"/>
  <c r="P292" i="28"/>
  <c r="Q292" i="28" s="1"/>
  <c r="R292" i="28"/>
  <c r="S292" i="28" s="1"/>
  <c r="T292" i="28"/>
  <c r="U292" i="28" s="1"/>
  <c r="X292" i="28"/>
  <c r="L292" i="28" s="1"/>
  <c r="Z292" i="28"/>
  <c r="AA292" i="28" s="1"/>
  <c r="AF292" i="28"/>
  <c r="AG292" i="28" s="1"/>
  <c r="AH292" i="28"/>
  <c r="AI292" i="28"/>
  <c r="AJ292" i="28" s="1"/>
  <c r="N293" i="28"/>
  <c r="P293" i="28"/>
  <c r="Q293" i="28" s="1"/>
  <c r="R293" i="28"/>
  <c r="S293" i="28" s="1"/>
  <c r="T293" i="28"/>
  <c r="U293" i="28" s="1"/>
  <c r="X293" i="28"/>
  <c r="Y293" i="28" s="1"/>
  <c r="Z293" i="28"/>
  <c r="AA293" i="28"/>
  <c r="AF293" i="28"/>
  <c r="AG293" i="28" s="1"/>
  <c r="AH293" i="28"/>
  <c r="AI293" i="28"/>
  <c r="AJ293" i="28" s="1"/>
  <c r="N294" i="28"/>
  <c r="O294" i="28" s="1"/>
  <c r="P294" i="28"/>
  <c r="Q294" i="28" s="1"/>
  <c r="R294" i="28"/>
  <c r="S294" i="28" s="1"/>
  <c r="T294" i="28"/>
  <c r="U294" i="28" s="1"/>
  <c r="X294" i="28"/>
  <c r="Y294" i="28" s="1"/>
  <c r="Z294" i="28"/>
  <c r="AA294" i="28" s="1"/>
  <c r="AF294" i="28"/>
  <c r="AG294" i="28" s="1"/>
  <c r="AH294" i="28"/>
  <c r="AI294" i="28"/>
  <c r="AJ294" i="28" s="1"/>
  <c r="L295" i="28"/>
  <c r="N295" i="28"/>
  <c r="O295" i="28" s="1"/>
  <c r="P295" i="28"/>
  <c r="Q295" i="28" s="1"/>
  <c r="R295" i="28"/>
  <c r="S295" i="28" s="1"/>
  <c r="T295" i="28"/>
  <c r="U295" i="28" s="1"/>
  <c r="X295" i="28"/>
  <c r="Y295" i="28" s="1"/>
  <c r="Z295" i="28"/>
  <c r="AA295" i="28" s="1"/>
  <c r="AF295" i="28"/>
  <c r="AG295" i="28"/>
  <c r="AH295" i="28"/>
  <c r="AI295" i="28"/>
  <c r="AJ295" i="28" s="1"/>
  <c r="N296" i="28"/>
  <c r="O296" i="28" s="1"/>
  <c r="P296" i="28"/>
  <c r="Q296" i="28" s="1"/>
  <c r="R296" i="28"/>
  <c r="S296" i="28" s="1"/>
  <c r="T296" i="28"/>
  <c r="U296" i="28" s="1"/>
  <c r="X296" i="28"/>
  <c r="Z296" i="28"/>
  <c r="AA296" i="28" s="1"/>
  <c r="AF296" i="28"/>
  <c r="AG296" i="28" s="1"/>
  <c r="AH296" i="28"/>
  <c r="AI296" i="28"/>
  <c r="AJ296" i="28"/>
  <c r="N297" i="28"/>
  <c r="O297" i="28"/>
  <c r="P297" i="28"/>
  <c r="Q297" i="28" s="1"/>
  <c r="R297" i="28"/>
  <c r="S297" i="28" s="1"/>
  <c r="T297" i="28"/>
  <c r="U297" i="28" s="1"/>
  <c r="X297" i="28"/>
  <c r="Y297" i="28" s="1"/>
  <c r="Z297" i="28"/>
  <c r="AA297" i="28" s="1"/>
  <c r="AF297" i="28"/>
  <c r="AG297" i="28" s="1"/>
  <c r="AH297" i="28"/>
  <c r="AI297" i="28"/>
  <c r="AJ297" i="28" s="1"/>
  <c r="N298" i="28"/>
  <c r="O298" i="28" s="1"/>
  <c r="P298" i="28"/>
  <c r="Q298" i="28" s="1"/>
  <c r="R298" i="28"/>
  <c r="S298" i="28" s="1"/>
  <c r="T298" i="28"/>
  <c r="U298" i="28"/>
  <c r="X298" i="28"/>
  <c r="Y298" i="28" s="1"/>
  <c r="Z298" i="28"/>
  <c r="AA298" i="28" s="1"/>
  <c r="AF298" i="28"/>
  <c r="AG298" i="28"/>
  <c r="AH298" i="28"/>
  <c r="AI298" i="28"/>
  <c r="AJ298" i="28" s="1"/>
  <c r="N299" i="28"/>
  <c r="O299" i="28" s="1"/>
  <c r="P299" i="28"/>
  <c r="Q299" i="28" s="1"/>
  <c r="R299" i="28"/>
  <c r="S299" i="28" s="1"/>
  <c r="T299" i="28"/>
  <c r="U299" i="28" s="1"/>
  <c r="X299" i="28"/>
  <c r="Y299" i="28" s="1"/>
  <c r="Z299" i="28"/>
  <c r="AA299" i="28" s="1"/>
  <c r="AF299" i="28"/>
  <c r="AG299" i="28" s="1"/>
  <c r="AH299" i="28"/>
  <c r="AI299" i="28"/>
  <c r="AJ299" i="28"/>
  <c r="N300" i="28"/>
  <c r="O300" i="28" s="1"/>
  <c r="P300" i="28"/>
  <c r="Q300" i="28" s="1"/>
  <c r="R300" i="28"/>
  <c r="S300" i="28" s="1"/>
  <c r="T300" i="28"/>
  <c r="U300" i="28" s="1"/>
  <c r="X300" i="28"/>
  <c r="Y300" i="28" s="1"/>
  <c r="Z300" i="28"/>
  <c r="AA300" i="28" s="1"/>
  <c r="AF300" i="28"/>
  <c r="AH300" i="28"/>
  <c r="AI300" i="28"/>
  <c r="AJ300" i="28" s="1"/>
  <c r="L301" i="28"/>
  <c r="N301" i="28"/>
  <c r="O301" i="28" s="1"/>
  <c r="P301" i="28"/>
  <c r="Q301" i="28" s="1"/>
  <c r="R301" i="28"/>
  <c r="S301" i="28" s="1"/>
  <c r="T301" i="28"/>
  <c r="U301" i="28" s="1"/>
  <c r="X301" i="28"/>
  <c r="Y301" i="28" s="1"/>
  <c r="Z301" i="28"/>
  <c r="AA301" i="28" s="1"/>
  <c r="AF301" i="28"/>
  <c r="AG301" i="28" s="1"/>
  <c r="AH301" i="28"/>
  <c r="AI301" i="28"/>
  <c r="AJ301" i="28" s="1"/>
  <c r="N302" i="28"/>
  <c r="O302" i="28" s="1"/>
  <c r="P302" i="28"/>
  <c r="Q302" i="28" s="1"/>
  <c r="R302" i="28"/>
  <c r="S302" i="28" s="1"/>
  <c r="T302" i="28"/>
  <c r="U302" i="28" s="1"/>
  <c r="X302" i="28"/>
  <c r="Y302" i="28" s="1"/>
  <c r="Z302" i="28"/>
  <c r="AA302" i="28" s="1"/>
  <c r="AF302" i="28"/>
  <c r="AG302" i="28" s="1"/>
  <c r="AH302" i="28"/>
  <c r="AI302" i="28"/>
  <c r="AJ302" i="28" s="1"/>
  <c r="N303" i="28"/>
  <c r="O303" i="28" s="1"/>
  <c r="P303" i="28"/>
  <c r="Q303" i="28" s="1"/>
  <c r="R303" i="28"/>
  <c r="S303" i="28" s="1"/>
  <c r="T303" i="28"/>
  <c r="U303" i="28" s="1"/>
  <c r="X303" i="28"/>
  <c r="Z303" i="28"/>
  <c r="AA303" i="28" s="1"/>
  <c r="AF303" i="28"/>
  <c r="AH303" i="28"/>
  <c r="AI303" i="28"/>
  <c r="AJ303" i="28"/>
  <c r="N304" i="28"/>
  <c r="O304" i="28" s="1"/>
  <c r="P304" i="28"/>
  <c r="Q304" i="28" s="1"/>
  <c r="R304" i="28"/>
  <c r="S304" i="28" s="1"/>
  <c r="T304" i="28"/>
  <c r="U304" i="28" s="1"/>
  <c r="X304" i="28"/>
  <c r="Y304" i="28" s="1"/>
  <c r="Z304" i="28"/>
  <c r="AA304" i="28" s="1"/>
  <c r="AF304" i="28"/>
  <c r="AG304" i="28" s="1"/>
  <c r="AH304" i="28"/>
  <c r="AI304" i="28"/>
  <c r="AJ304" i="28" s="1"/>
  <c r="N305" i="28"/>
  <c r="O305" i="28"/>
  <c r="P305" i="28"/>
  <c r="Q305" i="28" s="1"/>
  <c r="R305" i="28"/>
  <c r="S305" i="28" s="1"/>
  <c r="T305" i="28"/>
  <c r="U305" i="28" s="1"/>
  <c r="X305" i="28"/>
  <c r="Y305" i="28" s="1"/>
  <c r="Z305" i="28"/>
  <c r="AA305" i="28" s="1"/>
  <c r="AF305" i="28"/>
  <c r="AH305" i="28"/>
  <c r="AI305" i="28"/>
  <c r="AJ305" i="28" s="1"/>
  <c r="N306" i="28"/>
  <c r="O306" i="28" s="1"/>
  <c r="P306" i="28"/>
  <c r="Q306" i="28"/>
  <c r="R306" i="28"/>
  <c r="S306" i="28" s="1"/>
  <c r="T306" i="28"/>
  <c r="U306" i="28" s="1"/>
  <c r="X306" i="28"/>
  <c r="Y306" i="28" s="1"/>
  <c r="Z306" i="28"/>
  <c r="AA306" i="28" s="1"/>
  <c r="AF306" i="28"/>
  <c r="AG306" i="28" s="1"/>
  <c r="AH306" i="28"/>
  <c r="AI306" i="28"/>
  <c r="AJ306" i="28" s="1"/>
  <c r="N307" i="28"/>
  <c r="O307" i="28" s="1"/>
  <c r="P307" i="28"/>
  <c r="Q307" i="28"/>
  <c r="R307" i="28"/>
  <c r="S307" i="28" s="1"/>
  <c r="T307" i="28"/>
  <c r="U307" i="28"/>
  <c r="X307" i="28"/>
  <c r="Y307" i="28" s="1"/>
  <c r="Z307" i="28"/>
  <c r="AA307" i="28" s="1"/>
  <c r="AF307" i="28"/>
  <c r="AG307" i="28" s="1"/>
  <c r="AH307" i="28"/>
  <c r="AI307" i="28"/>
  <c r="AJ307" i="28" s="1"/>
  <c r="N308" i="28"/>
  <c r="O308" i="28" s="1"/>
  <c r="P308" i="28"/>
  <c r="Q308" i="28" s="1"/>
  <c r="R308" i="28"/>
  <c r="S308" i="28"/>
  <c r="T308" i="28"/>
  <c r="U308" i="28" s="1"/>
  <c r="X308" i="28"/>
  <c r="Z308" i="28"/>
  <c r="AA308" i="28"/>
  <c r="AF308" i="28"/>
  <c r="AG308" i="28" s="1"/>
  <c r="AH308" i="28"/>
  <c r="AI308" i="28"/>
  <c r="AJ308" i="28" s="1"/>
  <c r="N309" i="28"/>
  <c r="O309" i="28" s="1"/>
  <c r="P309" i="28"/>
  <c r="Q309" i="28" s="1"/>
  <c r="R309" i="28"/>
  <c r="S309" i="28" s="1"/>
  <c r="T309" i="28"/>
  <c r="U309" i="28" s="1"/>
  <c r="X309" i="28"/>
  <c r="Y309" i="28" s="1"/>
  <c r="Z309" i="28"/>
  <c r="AA309" i="28" s="1"/>
  <c r="AF309" i="28"/>
  <c r="AG309" i="28" s="1"/>
  <c r="AH309" i="28"/>
  <c r="AI309" i="28"/>
  <c r="AJ309" i="28" s="1"/>
  <c r="N310" i="28"/>
  <c r="P310" i="28"/>
  <c r="Q310" i="28" s="1"/>
  <c r="R310" i="28"/>
  <c r="S310" i="28" s="1"/>
  <c r="T310" i="28"/>
  <c r="U310" i="28" s="1"/>
  <c r="X310" i="28"/>
  <c r="Y310" i="28" s="1"/>
  <c r="Z310" i="28"/>
  <c r="AA310" i="28" s="1"/>
  <c r="AF310" i="28"/>
  <c r="AG310" i="28" s="1"/>
  <c r="AH310" i="28"/>
  <c r="AI310" i="28"/>
  <c r="AJ310" i="28" s="1"/>
  <c r="N311" i="28"/>
  <c r="O311" i="28" s="1"/>
  <c r="P311" i="28"/>
  <c r="Q311" i="28" s="1"/>
  <c r="R311" i="28"/>
  <c r="S311" i="28" s="1"/>
  <c r="T311" i="28"/>
  <c r="U311" i="28" s="1"/>
  <c r="X311" i="28"/>
  <c r="Y311" i="28" s="1"/>
  <c r="Z311" i="28"/>
  <c r="AA311" i="28" s="1"/>
  <c r="AF311" i="28"/>
  <c r="AG311" i="28" s="1"/>
  <c r="AH311" i="28"/>
  <c r="AI311" i="28"/>
  <c r="AJ311" i="28" s="1"/>
  <c r="N312" i="28"/>
  <c r="O312" i="28" s="1"/>
  <c r="P312" i="28"/>
  <c r="Q312" i="28" s="1"/>
  <c r="R312" i="28"/>
  <c r="S312" i="28" s="1"/>
  <c r="T312" i="28"/>
  <c r="U312" i="28" s="1"/>
  <c r="X312" i="28"/>
  <c r="Y312" i="28" s="1"/>
  <c r="Z312" i="28"/>
  <c r="AA312" i="28" s="1"/>
  <c r="AF312" i="28"/>
  <c r="AH312" i="28"/>
  <c r="AI312" i="28"/>
  <c r="AJ312" i="28" s="1"/>
  <c r="N313" i="28"/>
  <c r="O313" i="28" s="1"/>
  <c r="P313" i="28"/>
  <c r="Q313" i="28" s="1"/>
  <c r="R313" i="28"/>
  <c r="S313" i="28" s="1"/>
  <c r="T313" i="28"/>
  <c r="U313" i="28" s="1"/>
  <c r="X313" i="28"/>
  <c r="Y313" i="28" s="1"/>
  <c r="Z313" i="28"/>
  <c r="AA313" i="28" s="1"/>
  <c r="AF313" i="28"/>
  <c r="AG313" i="28" s="1"/>
  <c r="AH313" i="28"/>
  <c r="AI313" i="28"/>
  <c r="AJ313" i="28" s="1"/>
  <c r="N314" i="28"/>
  <c r="P314" i="28"/>
  <c r="Q314" i="28"/>
  <c r="R314" i="28"/>
  <c r="S314" i="28" s="1"/>
  <c r="T314" i="28"/>
  <c r="U314" i="28" s="1"/>
  <c r="X314" i="28"/>
  <c r="Y314" i="28" s="1"/>
  <c r="Z314" i="28"/>
  <c r="AA314" i="28" s="1"/>
  <c r="AF314" i="28"/>
  <c r="AG314" i="28" s="1"/>
  <c r="AH314" i="28"/>
  <c r="AI314" i="28"/>
  <c r="AJ314" i="28" s="1"/>
  <c r="N315" i="28"/>
  <c r="O315" i="28" s="1"/>
  <c r="P315" i="28"/>
  <c r="Q315" i="28" s="1"/>
  <c r="R315" i="28"/>
  <c r="S315" i="28" s="1"/>
  <c r="T315" i="28"/>
  <c r="U315" i="28" s="1"/>
  <c r="X315" i="28"/>
  <c r="Y315" i="28" s="1"/>
  <c r="Z315" i="28"/>
  <c r="AA315" i="28" s="1"/>
  <c r="AF315" i="28"/>
  <c r="AH315" i="28"/>
  <c r="AI315" i="28"/>
  <c r="AJ315" i="28" s="1"/>
  <c r="N316" i="28"/>
  <c r="O316" i="28" s="1"/>
  <c r="P316" i="28"/>
  <c r="Q316" i="28" s="1"/>
  <c r="R316" i="28"/>
  <c r="S316" i="28" s="1"/>
  <c r="T316" i="28"/>
  <c r="U316" i="28" s="1"/>
  <c r="X316" i="28"/>
  <c r="Y316" i="28" s="1"/>
  <c r="Z316" i="28"/>
  <c r="AA316" i="28"/>
  <c r="AF316" i="28"/>
  <c r="AH316" i="28"/>
  <c r="AI316" i="28"/>
  <c r="AJ316" i="28" s="1"/>
  <c r="N317" i="28"/>
  <c r="P317" i="28"/>
  <c r="Q317" i="28" s="1"/>
  <c r="R317" i="28"/>
  <c r="S317" i="28" s="1"/>
  <c r="T317" i="28"/>
  <c r="U317" i="28" s="1"/>
  <c r="X317" i="28"/>
  <c r="Y317" i="28" s="1"/>
  <c r="Z317" i="28"/>
  <c r="AA317" i="28" s="1"/>
  <c r="AF317" i="28"/>
  <c r="AG317" i="28" s="1"/>
  <c r="AH317" i="28"/>
  <c r="AI317" i="28"/>
  <c r="AJ317" i="28" s="1"/>
  <c r="N318" i="28"/>
  <c r="P318" i="28"/>
  <c r="Q318" i="28" s="1"/>
  <c r="R318" i="28"/>
  <c r="S318" i="28" s="1"/>
  <c r="T318" i="28"/>
  <c r="U318" i="28"/>
  <c r="X318" i="28"/>
  <c r="Y318" i="28"/>
  <c r="Z318" i="28"/>
  <c r="AA318" i="28" s="1"/>
  <c r="AF318" i="28"/>
  <c r="AG318" i="28" s="1"/>
  <c r="AH318" i="28"/>
  <c r="AI318" i="28"/>
  <c r="AJ318" i="28" s="1"/>
  <c r="N319" i="28"/>
  <c r="O319" i="28" s="1"/>
  <c r="P319" i="28"/>
  <c r="Q319" i="28" s="1"/>
  <c r="R319" i="28"/>
  <c r="S319" i="28" s="1"/>
  <c r="T319" i="28"/>
  <c r="U319" i="28"/>
  <c r="X319" i="28"/>
  <c r="Y319" i="28" s="1"/>
  <c r="Z319" i="28"/>
  <c r="AA319" i="28" s="1"/>
  <c r="AF319" i="28"/>
  <c r="AG319" i="28" s="1"/>
  <c r="AH319" i="28"/>
  <c r="AI319" i="28"/>
  <c r="AJ319" i="28" s="1"/>
  <c r="N320" i="28"/>
  <c r="O320" i="28" s="1"/>
  <c r="P320" i="28"/>
  <c r="Q320" i="28" s="1"/>
  <c r="R320" i="28"/>
  <c r="S320" i="28" s="1"/>
  <c r="T320" i="28"/>
  <c r="U320" i="28" s="1"/>
  <c r="X320" i="28"/>
  <c r="Y320" i="28" s="1"/>
  <c r="Z320" i="28"/>
  <c r="AA320" i="28" s="1"/>
  <c r="AF320" i="28"/>
  <c r="AH320" i="28"/>
  <c r="AI320" i="28"/>
  <c r="AJ320" i="28"/>
  <c r="N321" i="28"/>
  <c r="P321" i="28"/>
  <c r="Q321" i="28" s="1"/>
  <c r="R321" i="28"/>
  <c r="S321" i="28"/>
  <c r="T321" i="28"/>
  <c r="U321" i="28" s="1"/>
  <c r="X321" i="28"/>
  <c r="Y321" i="28" s="1"/>
  <c r="Z321" i="28"/>
  <c r="AA321" i="28" s="1"/>
  <c r="AF321" i="28"/>
  <c r="AG321" i="28" s="1"/>
  <c r="AH321" i="28"/>
  <c r="AI321" i="28"/>
  <c r="AJ321" i="28" s="1"/>
  <c r="N322" i="28"/>
  <c r="P322" i="28"/>
  <c r="Q322" i="28" s="1"/>
  <c r="R322" i="28"/>
  <c r="S322" i="28" s="1"/>
  <c r="T322" i="28"/>
  <c r="U322" i="28" s="1"/>
  <c r="X322" i="28"/>
  <c r="Y322" i="28"/>
  <c r="Z322" i="28"/>
  <c r="AA322" i="28" s="1"/>
  <c r="AF322" i="28"/>
  <c r="AG322" i="28" s="1"/>
  <c r="AH322" i="28"/>
  <c r="AI322" i="28"/>
  <c r="AJ322" i="28" s="1"/>
  <c r="N323" i="28"/>
  <c r="O323" i="28" s="1"/>
  <c r="P323" i="28"/>
  <c r="Q323" i="28" s="1"/>
  <c r="R323" i="28"/>
  <c r="S323" i="28" s="1"/>
  <c r="T323" i="28"/>
  <c r="U323" i="28" s="1"/>
  <c r="X323" i="28"/>
  <c r="Y323" i="28" s="1"/>
  <c r="Z323" i="28"/>
  <c r="AA323" i="28" s="1"/>
  <c r="AF323" i="28"/>
  <c r="AG323" i="28"/>
  <c r="AH323" i="28"/>
  <c r="AI323" i="28"/>
  <c r="AJ323" i="28" s="1"/>
  <c r="N324" i="28"/>
  <c r="O324" i="28" s="1"/>
  <c r="P324" i="28"/>
  <c r="Q324" i="28"/>
  <c r="R324" i="28"/>
  <c r="S324" i="28" s="1"/>
  <c r="T324" i="28"/>
  <c r="U324" i="28" s="1"/>
  <c r="X324" i="28"/>
  <c r="Z324" i="28"/>
  <c r="AA324" i="28" s="1"/>
  <c r="AF324" i="28"/>
  <c r="AG324" i="28" s="1"/>
  <c r="AH324" i="28"/>
  <c r="AI324" i="28"/>
  <c r="AJ324" i="28" s="1"/>
  <c r="N325" i="28"/>
  <c r="O325" i="28" s="1"/>
  <c r="P325" i="28"/>
  <c r="Q325" i="28" s="1"/>
  <c r="R325" i="28"/>
  <c r="S325" i="28" s="1"/>
  <c r="T325" i="28"/>
  <c r="U325" i="28" s="1"/>
  <c r="X325" i="28"/>
  <c r="Y325" i="28" s="1"/>
  <c r="Z325" i="28"/>
  <c r="AA325" i="28" s="1"/>
  <c r="AF325" i="28"/>
  <c r="AG325" i="28" s="1"/>
  <c r="AH325" i="28"/>
  <c r="AI325" i="28"/>
  <c r="AJ325" i="28" s="1"/>
  <c r="N326" i="28"/>
  <c r="P326" i="28"/>
  <c r="Q326" i="28" s="1"/>
  <c r="R326" i="28"/>
  <c r="S326" i="28" s="1"/>
  <c r="T326" i="28"/>
  <c r="U326" i="28" s="1"/>
  <c r="X326" i="28"/>
  <c r="Y326" i="28" s="1"/>
  <c r="Z326" i="28"/>
  <c r="AA326" i="28" s="1"/>
  <c r="AF326" i="28"/>
  <c r="AG326" i="28" s="1"/>
  <c r="AH326" i="28"/>
  <c r="AI326" i="28"/>
  <c r="AJ326" i="28" s="1"/>
  <c r="N327" i="28"/>
  <c r="O327" i="28" s="1"/>
  <c r="P327" i="28"/>
  <c r="Q327" i="28" s="1"/>
  <c r="R327" i="28"/>
  <c r="S327" i="28" s="1"/>
  <c r="T327" i="28"/>
  <c r="U327" i="28" s="1"/>
  <c r="X327" i="28"/>
  <c r="Y327" i="28" s="1"/>
  <c r="Z327" i="28"/>
  <c r="AA327" i="28" s="1"/>
  <c r="AF327" i="28"/>
  <c r="AG327" i="28" s="1"/>
  <c r="AH327" i="28"/>
  <c r="AI327" i="28"/>
  <c r="AJ327" i="28"/>
  <c r="N328" i="28"/>
  <c r="O328" i="28" s="1"/>
  <c r="P328" i="28"/>
  <c r="Q328" i="28" s="1"/>
  <c r="R328" i="28"/>
  <c r="S328" i="28" s="1"/>
  <c r="T328" i="28"/>
  <c r="U328" i="28" s="1"/>
  <c r="X328" i="28"/>
  <c r="Y328" i="28" s="1"/>
  <c r="Z328" i="28"/>
  <c r="AA328" i="28" s="1"/>
  <c r="AF328" i="28"/>
  <c r="AG328" i="28" s="1"/>
  <c r="AH328" i="28"/>
  <c r="AI328" i="28"/>
  <c r="AJ328" i="28" s="1"/>
  <c r="N329" i="28"/>
  <c r="P329" i="28"/>
  <c r="Q329" i="28" s="1"/>
  <c r="R329" i="28"/>
  <c r="S329" i="28" s="1"/>
  <c r="T329" i="28"/>
  <c r="U329" i="28" s="1"/>
  <c r="X329" i="28"/>
  <c r="Y329" i="28"/>
  <c r="Z329" i="28"/>
  <c r="AA329" i="28" s="1"/>
  <c r="AF329" i="28"/>
  <c r="AH329" i="28"/>
  <c r="AI329" i="28"/>
  <c r="AJ329" i="28" s="1"/>
  <c r="N330" i="28"/>
  <c r="O330" i="28" s="1"/>
  <c r="P330" i="28"/>
  <c r="Q330" i="28" s="1"/>
  <c r="R330" i="28"/>
  <c r="S330" i="28" s="1"/>
  <c r="T330" i="28"/>
  <c r="U330" i="28" s="1"/>
  <c r="X330" i="28"/>
  <c r="Y330" i="28"/>
  <c r="Z330" i="28"/>
  <c r="AA330" i="28" s="1"/>
  <c r="AF330" i="28"/>
  <c r="AG330" i="28" s="1"/>
  <c r="AH330" i="28"/>
  <c r="AI330" i="28"/>
  <c r="AJ330" i="28" s="1"/>
  <c r="N331" i="28"/>
  <c r="O331" i="28" s="1"/>
  <c r="P331" i="28"/>
  <c r="Q331" i="28" s="1"/>
  <c r="R331" i="28"/>
  <c r="S331" i="28" s="1"/>
  <c r="T331" i="28"/>
  <c r="U331" i="28" s="1"/>
  <c r="X331" i="28"/>
  <c r="Y331" i="28" s="1"/>
  <c r="Z331" i="28"/>
  <c r="AA331" i="28" s="1"/>
  <c r="AF331" i="28"/>
  <c r="AH331" i="28"/>
  <c r="AI331" i="28"/>
  <c r="AJ331" i="28" s="1"/>
  <c r="N332" i="28"/>
  <c r="O332" i="28" s="1"/>
  <c r="P332" i="28"/>
  <c r="Q332" i="28"/>
  <c r="R332" i="28"/>
  <c r="S332" i="28"/>
  <c r="T332" i="28"/>
  <c r="U332" i="28" s="1"/>
  <c r="X332" i="28"/>
  <c r="Z332" i="28"/>
  <c r="AA332" i="28" s="1"/>
  <c r="AF332" i="28"/>
  <c r="AG332" i="28" s="1"/>
  <c r="AH332" i="28"/>
  <c r="AI332" i="28"/>
  <c r="AJ332" i="28" s="1"/>
  <c r="N333" i="28"/>
  <c r="P333" i="28"/>
  <c r="Q333" i="28" s="1"/>
  <c r="R333" i="28"/>
  <c r="S333" i="28" s="1"/>
  <c r="T333" i="28"/>
  <c r="U333" i="28" s="1"/>
  <c r="X333" i="28"/>
  <c r="Y333" i="28" s="1"/>
  <c r="Z333" i="28"/>
  <c r="AA333" i="28" s="1"/>
  <c r="AF333" i="28"/>
  <c r="AH333" i="28"/>
  <c r="AI333" i="28"/>
  <c r="AJ333" i="28"/>
  <c r="N334" i="28"/>
  <c r="P334" i="28"/>
  <c r="Q334" i="28" s="1"/>
  <c r="R334" i="28"/>
  <c r="S334" i="28" s="1"/>
  <c r="T334" i="28"/>
  <c r="U334" i="28" s="1"/>
  <c r="X334" i="28"/>
  <c r="Y334" i="28" s="1"/>
  <c r="Z334" i="28"/>
  <c r="AA334" i="28" s="1"/>
  <c r="AF334" i="28"/>
  <c r="AG334" i="28" s="1"/>
  <c r="AH334" i="28"/>
  <c r="AI334" i="28"/>
  <c r="AJ334" i="28" s="1"/>
  <c r="N335" i="28"/>
  <c r="O335" i="28" s="1"/>
  <c r="P335" i="28"/>
  <c r="R335" i="28"/>
  <c r="S335" i="28" s="1"/>
  <c r="T335" i="28"/>
  <c r="U335" i="28" s="1"/>
  <c r="X335" i="28"/>
  <c r="Y335" i="28"/>
  <c r="Z335" i="28"/>
  <c r="AA335" i="28" s="1"/>
  <c r="AF335" i="28"/>
  <c r="AH335" i="28"/>
  <c r="AI335" i="28"/>
  <c r="AJ335" i="28" s="1"/>
  <c r="N336" i="28"/>
  <c r="O336" i="28" s="1"/>
  <c r="P336" i="28"/>
  <c r="Q336" i="28" s="1"/>
  <c r="R336" i="28"/>
  <c r="S336" i="28" s="1"/>
  <c r="T336" i="28"/>
  <c r="U336" i="28" s="1"/>
  <c r="X336" i="28"/>
  <c r="Y336" i="28" s="1"/>
  <c r="Z336" i="28"/>
  <c r="AA336" i="28" s="1"/>
  <c r="AF336" i="28"/>
  <c r="AG336" i="28" s="1"/>
  <c r="AH336" i="28"/>
  <c r="AI336" i="28"/>
  <c r="AJ336" i="28" s="1"/>
  <c r="N337" i="28"/>
  <c r="P337" i="28"/>
  <c r="Q337" i="28" s="1"/>
  <c r="R337" i="28"/>
  <c r="S337" i="28"/>
  <c r="T337" i="28"/>
  <c r="U337" i="28" s="1"/>
  <c r="X337" i="28"/>
  <c r="Y337" i="28" s="1"/>
  <c r="Z337" i="28"/>
  <c r="AA337" i="28" s="1"/>
  <c r="AF337" i="28"/>
  <c r="AG337" i="28" s="1"/>
  <c r="AH337" i="28"/>
  <c r="AI337" i="28"/>
  <c r="AJ337" i="28" s="1"/>
  <c r="N338" i="28"/>
  <c r="O338" i="28" s="1"/>
  <c r="P338" i="28"/>
  <c r="Q338" i="28" s="1"/>
  <c r="R338" i="28"/>
  <c r="S338" i="28" s="1"/>
  <c r="T338" i="28"/>
  <c r="U338" i="28" s="1"/>
  <c r="X338" i="28"/>
  <c r="Z338" i="28"/>
  <c r="AA338" i="28" s="1"/>
  <c r="AF338" i="28"/>
  <c r="AG338" i="28" s="1"/>
  <c r="AH338" i="28"/>
  <c r="AI338" i="28"/>
  <c r="AJ338" i="28" s="1"/>
  <c r="N339" i="28"/>
  <c r="P339" i="28"/>
  <c r="Q339" i="28" s="1"/>
  <c r="R339" i="28"/>
  <c r="S339" i="28" s="1"/>
  <c r="T339" i="28"/>
  <c r="U339" i="28" s="1"/>
  <c r="X339" i="28"/>
  <c r="Y339" i="28" s="1"/>
  <c r="Z339" i="28"/>
  <c r="AA339" i="28" s="1"/>
  <c r="AF339" i="28"/>
  <c r="AH339" i="28"/>
  <c r="AI339" i="28"/>
  <c r="AJ339" i="28" s="1"/>
  <c r="N340" i="28"/>
  <c r="P340" i="28"/>
  <c r="Q340" i="28" s="1"/>
  <c r="R340" i="28"/>
  <c r="S340" i="28" s="1"/>
  <c r="T340" i="28"/>
  <c r="U340" i="28" s="1"/>
  <c r="X340" i="28"/>
  <c r="Y340" i="28" s="1"/>
  <c r="Z340" i="28"/>
  <c r="AA340" i="28" s="1"/>
  <c r="AF340" i="28"/>
  <c r="AG340" i="28" s="1"/>
  <c r="AH340" i="28"/>
  <c r="AI340" i="28"/>
  <c r="AJ340" i="28" s="1"/>
  <c r="N341" i="28"/>
  <c r="O341" i="28"/>
  <c r="P341" i="28"/>
  <c r="Q341" i="28" s="1"/>
  <c r="R341" i="28"/>
  <c r="S341" i="28" s="1"/>
  <c r="T341" i="28"/>
  <c r="U341" i="28" s="1"/>
  <c r="X341" i="28"/>
  <c r="Z341" i="28"/>
  <c r="AA341" i="28" s="1"/>
  <c r="AF341" i="28"/>
  <c r="AG341" i="28" s="1"/>
  <c r="AH341" i="28"/>
  <c r="AI341" i="28"/>
  <c r="AJ341" i="28" s="1"/>
  <c r="N342" i="28"/>
  <c r="O342" i="28" s="1"/>
  <c r="P342" i="28"/>
  <c r="Q342" i="28" s="1"/>
  <c r="R342" i="28"/>
  <c r="S342" i="28" s="1"/>
  <c r="T342" i="28"/>
  <c r="U342" i="28" s="1"/>
  <c r="X342" i="28"/>
  <c r="Y342" i="28" s="1"/>
  <c r="Z342" i="28"/>
  <c r="AA342" i="28" s="1"/>
  <c r="AF342" i="28"/>
  <c r="AG342" i="28" s="1"/>
  <c r="AH342" i="28"/>
  <c r="AI342" i="28"/>
  <c r="AJ342" i="28" s="1"/>
  <c r="N343" i="28"/>
  <c r="O343" i="28" s="1"/>
  <c r="P343" i="28"/>
  <c r="Q343" i="28"/>
  <c r="R343" i="28"/>
  <c r="S343" i="28" s="1"/>
  <c r="T343" i="28"/>
  <c r="U343" i="28"/>
  <c r="X343" i="28"/>
  <c r="Y343" i="28" s="1"/>
  <c r="Z343" i="28"/>
  <c r="AA343" i="28" s="1"/>
  <c r="AF343" i="28"/>
  <c r="AG343" i="28" s="1"/>
  <c r="AH343" i="28"/>
  <c r="AI343" i="28"/>
  <c r="AJ343" i="28" s="1"/>
  <c r="L344" i="28"/>
  <c r="V344" i="28" s="1"/>
  <c r="W344" i="28" s="1"/>
  <c r="N344" i="28"/>
  <c r="O344" i="28" s="1"/>
  <c r="P344" i="28"/>
  <c r="Q344" i="28" s="1"/>
  <c r="R344" i="28"/>
  <c r="S344" i="28" s="1"/>
  <c r="T344" i="28"/>
  <c r="U344" i="28" s="1"/>
  <c r="X344" i="28"/>
  <c r="Y344" i="28"/>
  <c r="Z344" i="28"/>
  <c r="AA344" i="28" s="1"/>
  <c r="AF344" i="28"/>
  <c r="AH344" i="28"/>
  <c r="AI344" i="28"/>
  <c r="AJ344" i="28"/>
  <c r="N345" i="28"/>
  <c r="P345" i="28"/>
  <c r="Q345" i="28" s="1"/>
  <c r="R345" i="28"/>
  <c r="S345" i="28" s="1"/>
  <c r="T345" i="28"/>
  <c r="U345" i="28" s="1"/>
  <c r="X345" i="28"/>
  <c r="Y345" i="28" s="1"/>
  <c r="Z345" i="28"/>
  <c r="AA345" i="28" s="1"/>
  <c r="AF345" i="28"/>
  <c r="AH345" i="28"/>
  <c r="AI345" i="28"/>
  <c r="AJ345" i="28" s="1"/>
  <c r="N346" i="28"/>
  <c r="P346" i="28"/>
  <c r="Q346" i="28" s="1"/>
  <c r="R346" i="28"/>
  <c r="S346" i="28" s="1"/>
  <c r="T346" i="28"/>
  <c r="U346" i="28" s="1"/>
  <c r="X346" i="28"/>
  <c r="Y346" i="28" s="1"/>
  <c r="Z346" i="28"/>
  <c r="AA346" i="28"/>
  <c r="AF346" i="28"/>
  <c r="AH346" i="28"/>
  <c r="AI346" i="28"/>
  <c r="AJ346" i="28" s="1"/>
  <c r="N347" i="28"/>
  <c r="O347" i="28" s="1"/>
  <c r="P347" i="28"/>
  <c r="Q347" i="28" s="1"/>
  <c r="R347" i="28"/>
  <c r="S347" i="28" s="1"/>
  <c r="T347" i="28"/>
  <c r="U347" i="28" s="1"/>
  <c r="X347" i="28"/>
  <c r="Y347" i="28" s="1"/>
  <c r="Z347" i="28"/>
  <c r="AA347" i="28" s="1"/>
  <c r="AF347" i="28"/>
  <c r="AG347" i="28" s="1"/>
  <c r="AH347" i="28"/>
  <c r="AI347" i="28"/>
  <c r="AJ347" i="28" s="1"/>
  <c r="N348" i="28"/>
  <c r="P348" i="28"/>
  <c r="Q348" i="28" s="1"/>
  <c r="R348" i="28"/>
  <c r="S348" i="28"/>
  <c r="T348" i="28"/>
  <c r="U348" i="28" s="1"/>
  <c r="X348" i="28"/>
  <c r="Y348" i="28" s="1"/>
  <c r="Z348" i="28"/>
  <c r="AA348" i="28" s="1"/>
  <c r="AF348" i="28"/>
  <c r="AG348" i="28" s="1"/>
  <c r="AH348" i="28"/>
  <c r="AI348" i="28"/>
  <c r="AJ348" i="28" s="1"/>
  <c r="N349" i="28"/>
  <c r="P349" i="28"/>
  <c r="Q349" i="28"/>
  <c r="R349" i="28"/>
  <c r="S349" i="28" s="1"/>
  <c r="T349" i="28"/>
  <c r="U349" i="28" s="1"/>
  <c r="X349" i="28"/>
  <c r="Y349" i="28" s="1"/>
  <c r="Z349" i="28"/>
  <c r="AA349" i="28" s="1"/>
  <c r="AF349" i="28"/>
  <c r="AG349" i="28" s="1"/>
  <c r="AH349" i="28"/>
  <c r="AI349" i="28"/>
  <c r="AJ349" i="28" s="1"/>
  <c r="N350" i="28"/>
  <c r="P350" i="28"/>
  <c r="Q350" i="28" s="1"/>
  <c r="R350" i="28"/>
  <c r="S350" i="28" s="1"/>
  <c r="T350" i="28"/>
  <c r="U350" i="28"/>
  <c r="X350" i="28"/>
  <c r="Y350" i="28" s="1"/>
  <c r="Z350" i="28"/>
  <c r="AA350" i="28" s="1"/>
  <c r="AF350" i="28"/>
  <c r="AG350" i="28" s="1"/>
  <c r="AH350" i="28"/>
  <c r="AI350" i="28"/>
  <c r="AJ350" i="28" s="1"/>
  <c r="N351" i="28"/>
  <c r="O351" i="28"/>
  <c r="P351" i="28"/>
  <c r="Q351" i="28" s="1"/>
  <c r="R351" i="28"/>
  <c r="S351" i="28" s="1"/>
  <c r="T351" i="28"/>
  <c r="U351" i="28" s="1"/>
  <c r="X351" i="28"/>
  <c r="Y351" i="28" s="1"/>
  <c r="Z351" i="28"/>
  <c r="AA351" i="28" s="1"/>
  <c r="AF351" i="28"/>
  <c r="AG351" i="28" s="1"/>
  <c r="AH351" i="28"/>
  <c r="AI351" i="28"/>
  <c r="AJ351" i="28" s="1"/>
  <c r="L352" i="28"/>
  <c r="M352" i="28" s="1"/>
  <c r="N352" i="28"/>
  <c r="O352" i="28"/>
  <c r="P352" i="28"/>
  <c r="Q352" i="28" s="1"/>
  <c r="R352" i="28"/>
  <c r="T352" i="28"/>
  <c r="U352" i="28" s="1"/>
  <c r="X352" i="28"/>
  <c r="Y352" i="28"/>
  <c r="Z352" i="28"/>
  <c r="AA352" i="28" s="1"/>
  <c r="AF352" i="28"/>
  <c r="AH352" i="28"/>
  <c r="AI352" i="28"/>
  <c r="AJ352" i="28"/>
  <c r="N353" i="28"/>
  <c r="O353" i="28" s="1"/>
  <c r="P353" i="28"/>
  <c r="Q353" i="28" s="1"/>
  <c r="R353" i="28"/>
  <c r="S353" i="28"/>
  <c r="T353" i="28"/>
  <c r="U353" i="28"/>
  <c r="X353" i="28"/>
  <c r="Y353" i="28" s="1"/>
  <c r="Z353" i="28"/>
  <c r="AA353" i="28" s="1"/>
  <c r="AF353" i="28"/>
  <c r="AG353" i="28" s="1"/>
  <c r="AH353" i="28"/>
  <c r="AI353" i="28"/>
  <c r="AJ353" i="28" s="1"/>
  <c r="N354" i="28"/>
  <c r="O354" i="28" s="1"/>
  <c r="P354" i="28"/>
  <c r="Q354" i="28" s="1"/>
  <c r="R354" i="28"/>
  <c r="S354" i="28" s="1"/>
  <c r="T354" i="28"/>
  <c r="U354" i="28" s="1"/>
  <c r="X354" i="28"/>
  <c r="Y354" i="28" s="1"/>
  <c r="Z354" i="28"/>
  <c r="AA354" i="28"/>
  <c r="AF354" i="28"/>
  <c r="AH354" i="28"/>
  <c r="AI354" i="28"/>
  <c r="AJ354" i="28" s="1"/>
  <c r="N355" i="28"/>
  <c r="O355" i="28" s="1"/>
  <c r="P355" i="28"/>
  <c r="Q355" i="28" s="1"/>
  <c r="R355" i="28"/>
  <c r="S355" i="28"/>
  <c r="T355" i="28"/>
  <c r="U355" i="28" s="1"/>
  <c r="X355" i="28"/>
  <c r="Y355" i="28" s="1"/>
  <c r="Z355" i="28"/>
  <c r="AA355" i="28" s="1"/>
  <c r="AF355" i="28"/>
  <c r="AG355" i="28" s="1"/>
  <c r="AH355" i="28"/>
  <c r="AI355" i="28"/>
  <c r="AJ355" i="28" s="1"/>
  <c r="N356" i="28"/>
  <c r="P356" i="28"/>
  <c r="Q356" i="28"/>
  <c r="R356" i="28"/>
  <c r="S356" i="28"/>
  <c r="T356" i="28"/>
  <c r="U356" i="28" s="1"/>
  <c r="X356" i="28"/>
  <c r="Y356" i="28" s="1"/>
  <c r="Z356" i="28"/>
  <c r="AA356" i="28"/>
  <c r="AF356" i="28"/>
  <c r="AG356" i="28" s="1"/>
  <c r="AH356" i="28"/>
  <c r="AI356" i="28"/>
  <c r="AJ356" i="28" s="1"/>
  <c r="N357" i="28"/>
  <c r="O357" i="28"/>
  <c r="P357" i="28"/>
  <c r="Q357" i="28" s="1"/>
  <c r="R357" i="28"/>
  <c r="S357" i="28" s="1"/>
  <c r="T357" i="28"/>
  <c r="U357" i="28" s="1"/>
  <c r="X357" i="28"/>
  <c r="Z357" i="28"/>
  <c r="AA357" i="28" s="1"/>
  <c r="AF357" i="28"/>
  <c r="AG357" i="28" s="1"/>
  <c r="AH357" i="28"/>
  <c r="AI357" i="28"/>
  <c r="AJ357" i="28" s="1"/>
  <c r="N358" i="28"/>
  <c r="O358" i="28" s="1"/>
  <c r="P358" i="28"/>
  <c r="Q358" i="28" s="1"/>
  <c r="R358" i="28"/>
  <c r="S358" i="28" s="1"/>
  <c r="T358" i="28"/>
  <c r="U358" i="28" s="1"/>
  <c r="X358" i="28"/>
  <c r="Y358" i="28" s="1"/>
  <c r="Z358" i="28"/>
  <c r="AA358" i="28" s="1"/>
  <c r="AF358" i="28"/>
  <c r="AG358" i="28" s="1"/>
  <c r="AH358" i="28"/>
  <c r="AI358" i="28"/>
  <c r="AJ358" i="28" s="1"/>
  <c r="N359" i="28"/>
  <c r="O359" i="28"/>
  <c r="P359" i="28"/>
  <c r="Q359" i="28"/>
  <c r="R359" i="28"/>
  <c r="S359" i="28" s="1"/>
  <c r="T359" i="28"/>
  <c r="U359" i="28"/>
  <c r="X359" i="28"/>
  <c r="Y359" i="28" s="1"/>
  <c r="Z359" i="28"/>
  <c r="AA359" i="28" s="1"/>
  <c r="AF359" i="28"/>
  <c r="AG359" i="28" s="1"/>
  <c r="AH359" i="28"/>
  <c r="AI359" i="28"/>
  <c r="AJ359" i="28" s="1"/>
  <c r="N360" i="28"/>
  <c r="O360" i="28" s="1"/>
  <c r="P360" i="28"/>
  <c r="R360" i="28"/>
  <c r="S360" i="28" s="1"/>
  <c r="T360" i="28"/>
  <c r="U360" i="28" s="1"/>
  <c r="X360" i="28"/>
  <c r="Y360" i="28" s="1"/>
  <c r="Z360" i="28"/>
  <c r="AA360" i="28" s="1"/>
  <c r="AF360" i="28"/>
  <c r="AH360" i="28"/>
  <c r="AI360" i="28"/>
  <c r="AJ360" i="28" s="1"/>
  <c r="N361" i="28"/>
  <c r="L361" i="28" s="1"/>
  <c r="V361" i="28" s="1"/>
  <c r="W361" i="28" s="1"/>
  <c r="P361" i="28"/>
  <c r="Q361" i="28" s="1"/>
  <c r="R361" i="28"/>
  <c r="S361" i="28" s="1"/>
  <c r="T361" i="28"/>
  <c r="U361" i="28" s="1"/>
  <c r="X361" i="28"/>
  <c r="Y361" i="28" s="1"/>
  <c r="Z361" i="28"/>
  <c r="AA361" i="28" s="1"/>
  <c r="AF361" i="28"/>
  <c r="AH361" i="28"/>
  <c r="AI361" i="28"/>
  <c r="AJ361" i="28" s="1"/>
  <c r="N362" i="28"/>
  <c r="O362" i="28" s="1"/>
  <c r="P362" i="28"/>
  <c r="Q362" i="28" s="1"/>
  <c r="R362" i="28"/>
  <c r="S362" i="28" s="1"/>
  <c r="T362" i="28"/>
  <c r="U362" i="28" s="1"/>
  <c r="X362" i="28"/>
  <c r="Y362" i="28" s="1"/>
  <c r="Z362" i="28"/>
  <c r="AA362" i="28" s="1"/>
  <c r="AF362" i="28"/>
  <c r="AG362" i="28"/>
  <c r="AH362" i="28"/>
  <c r="AI362" i="28"/>
  <c r="AJ362" i="28" s="1"/>
  <c r="N363" i="28"/>
  <c r="P363" i="28"/>
  <c r="Q363" i="28" s="1"/>
  <c r="R363" i="28"/>
  <c r="S363" i="28" s="1"/>
  <c r="T363" i="28"/>
  <c r="U363" i="28" s="1"/>
  <c r="X363" i="28"/>
  <c r="Y363" i="28" s="1"/>
  <c r="Z363" i="28"/>
  <c r="AA363" i="28" s="1"/>
  <c r="AF363" i="28"/>
  <c r="AG363" i="28" s="1"/>
  <c r="AH363" i="28"/>
  <c r="AI363" i="28"/>
  <c r="AJ363" i="28" s="1"/>
  <c r="N364" i="28"/>
  <c r="O364" i="28" s="1"/>
  <c r="P364" i="28"/>
  <c r="Q364" i="28"/>
  <c r="R364" i="28"/>
  <c r="S364" i="28" s="1"/>
  <c r="T364" i="28"/>
  <c r="U364" i="28" s="1"/>
  <c r="X364" i="28"/>
  <c r="Y364" i="28" s="1"/>
  <c r="Z364" i="28"/>
  <c r="AA364" i="28" s="1"/>
  <c r="AF364" i="28"/>
  <c r="AG364" i="28" s="1"/>
  <c r="AH364" i="28"/>
  <c r="AI364" i="28"/>
  <c r="AJ364" i="28" s="1"/>
  <c r="N365" i="28"/>
  <c r="P365" i="28"/>
  <c r="Q365" i="28" s="1"/>
  <c r="R365" i="28"/>
  <c r="S365" i="28" s="1"/>
  <c r="T365" i="28"/>
  <c r="U365" i="28" s="1"/>
  <c r="X365" i="28"/>
  <c r="Y365" i="28" s="1"/>
  <c r="Z365" i="28"/>
  <c r="AA365" i="28" s="1"/>
  <c r="AF365" i="28"/>
  <c r="AG365" i="28" s="1"/>
  <c r="AH365" i="28"/>
  <c r="AI365" i="28"/>
  <c r="AJ365" i="28" s="1"/>
  <c r="N366" i="28"/>
  <c r="P366" i="28"/>
  <c r="Q366" i="28" s="1"/>
  <c r="R366" i="28"/>
  <c r="S366" i="28" s="1"/>
  <c r="T366" i="28"/>
  <c r="U366" i="28" s="1"/>
  <c r="X366" i="28"/>
  <c r="Y366" i="28" s="1"/>
  <c r="Z366" i="28"/>
  <c r="AA366" i="28" s="1"/>
  <c r="AF366" i="28"/>
  <c r="AG366" i="28" s="1"/>
  <c r="AH366" i="28"/>
  <c r="AI366" i="28"/>
  <c r="AJ366" i="28" s="1"/>
  <c r="N367" i="28"/>
  <c r="O367" i="28" s="1"/>
  <c r="P367" i="28"/>
  <c r="Q367" i="28" s="1"/>
  <c r="R367" i="28"/>
  <c r="S367" i="28" s="1"/>
  <c r="T367" i="28"/>
  <c r="U367" i="28" s="1"/>
  <c r="X367" i="28"/>
  <c r="Y367" i="28" s="1"/>
  <c r="Z367" i="28"/>
  <c r="AA367" i="28" s="1"/>
  <c r="AF367" i="28"/>
  <c r="AG367" i="28" s="1"/>
  <c r="AH367" i="28"/>
  <c r="AI367" i="28"/>
  <c r="AJ367" i="28" s="1"/>
  <c r="L368" i="28"/>
  <c r="M368" i="28" s="1"/>
  <c r="N368" i="28"/>
  <c r="O368" i="28"/>
  <c r="P368" i="28"/>
  <c r="Q368" i="28" s="1"/>
  <c r="R368" i="28"/>
  <c r="S368" i="28" s="1"/>
  <c r="T368" i="28"/>
  <c r="U368" i="28" s="1"/>
  <c r="X368" i="28"/>
  <c r="Y368" i="28" s="1"/>
  <c r="Z368" i="28"/>
  <c r="AA368" i="28" s="1"/>
  <c r="AF368" i="28"/>
  <c r="AG368" i="28" s="1"/>
  <c r="AH368" i="28"/>
  <c r="AI368" i="28"/>
  <c r="AJ368" i="28" s="1"/>
  <c r="N369" i="28"/>
  <c r="P369" i="28"/>
  <c r="Q369" i="28" s="1"/>
  <c r="R369" i="28"/>
  <c r="S369" i="28" s="1"/>
  <c r="T369" i="28"/>
  <c r="U369" i="28" s="1"/>
  <c r="X369" i="28"/>
  <c r="Y369" i="28" s="1"/>
  <c r="Z369" i="28"/>
  <c r="AA369" i="28" s="1"/>
  <c r="AF369" i="28"/>
  <c r="AG369" i="28" s="1"/>
  <c r="AH369" i="28"/>
  <c r="AI369" i="28"/>
  <c r="AJ369" i="28" s="1"/>
  <c r="N370" i="28"/>
  <c r="O370" i="28"/>
  <c r="P370" i="28"/>
  <c r="Q370" i="28"/>
  <c r="R370" i="28"/>
  <c r="S370" i="28" s="1"/>
  <c r="T370" i="28"/>
  <c r="U370" i="28" s="1"/>
  <c r="X370" i="28"/>
  <c r="Y370" i="28" s="1"/>
  <c r="Z370" i="28"/>
  <c r="AA370" i="28" s="1"/>
  <c r="AF370" i="28"/>
  <c r="AG370" i="28" s="1"/>
  <c r="AH370" i="28"/>
  <c r="AI370" i="28"/>
  <c r="AJ370" i="28" s="1"/>
  <c r="N371" i="28"/>
  <c r="P371" i="28"/>
  <c r="Q371" i="28" s="1"/>
  <c r="R371" i="28"/>
  <c r="S371" i="28" s="1"/>
  <c r="T371" i="28"/>
  <c r="U371" i="28" s="1"/>
  <c r="X371" i="28"/>
  <c r="Y371" i="28" s="1"/>
  <c r="Z371" i="28"/>
  <c r="AA371" i="28" s="1"/>
  <c r="AF371" i="28"/>
  <c r="AG371" i="28" s="1"/>
  <c r="AH371" i="28"/>
  <c r="AI371" i="28"/>
  <c r="AJ371" i="28" s="1"/>
  <c r="N372" i="28"/>
  <c r="O372" i="28" s="1"/>
  <c r="P372" i="28"/>
  <c r="Q372" i="28" s="1"/>
  <c r="R372" i="28"/>
  <c r="S372" i="28" s="1"/>
  <c r="T372" i="28"/>
  <c r="U372" i="28"/>
  <c r="X372" i="28"/>
  <c r="Y372" i="28" s="1"/>
  <c r="Z372" i="28"/>
  <c r="AA372" i="28" s="1"/>
  <c r="AF372" i="28"/>
  <c r="AG372" i="28" s="1"/>
  <c r="AH372" i="28"/>
  <c r="AI372" i="28"/>
  <c r="AJ372" i="28" s="1"/>
  <c r="N373" i="28"/>
  <c r="O373" i="28" s="1"/>
  <c r="P373" i="28"/>
  <c r="Q373" i="28" s="1"/>
  <c r="R373" i="28"/>
  <c r="S373" i="28" s="1"/>
  <c r="T373" i="28"/>
  <c r="U373" i="28" s="1"/>
  <c r="X373" i="28"/>
  <c r="Y373" i="28" s="1"/>
  <c r="Z373" i="28"/>
  <c r="AA373" i="28" s="1"/>
  <c r="AF373" i="28"/>
  <c r="AG373" i="28" s="1"/>
  <c r="AH373" i="28"/>
  <c r="AI373" i="28"/>
  <c r="AJ373" i="28" s="1"/>
  <c r="N374" i="28"/>
  <c r="P374" i="28"/>
  <c r="Q374" i="28" s="1"/>
  <c r="R374" i="28"/>
  <c r="S374" i="28" s="1"/>
  <c r="T374" i="28"/>
  <c r="U374" i="28" s="1"/>
  <c r="X374" i="28"/>
  <c r="Y374" i="28" s="1"/>
  <c r="Z374" i="28"/>
  <c r="AA374" i="28"/>
  <c r="AF374" i="28"/>
  <c r="AG374" i="28" s="1"/>
  <c r="AH374" i="28"/>
  <c r="AI374" i="28"/>
  <c r="AJ374" i="28" s="1"/>
  <c r="N375" i="28"/>
  <c r="O375" i="28" s="1"/>
  <c r="P375" i="28"/>
  <c r="Q375" i="28" s="1"/>
  <c r="R375" i="28"/>
  <c r="S375" i="28"/>
  <c r="T375" i="28"/>
  <c r="U375" i="28" s="1"/>
  <c r="X375" i="28"/>
  <c r="Y375" i="28" s="1"/>
  <c r="Z375" i="28"/>
  <c r="AA375" i="28" s="1"/>
  <c r="AF375" i="28"/>
  <c r="AG375" i="28" s="1"/>
  <c r="AH375" i="28"/>
  <c r="AI375" i="28"/>
  <c r="AJ375" i="28" s="1"/>
  <c r="N376" i="28"/>
  <c r="L376" i="28" s="1"/>
  <c r="V376" i="28" s="1"/>
  <c r="W376" i="28" s="1"/>
  <c r="P376" i="28"/>
  <c r="Q376" i="28"/>
  <c r="R376" i="28"/>
  <c r="S376" i="28"/>
  <c r="T376" i="28"/>
  <c r="U376" i="28" s="1"/>
  <c r="X376" i="28"/>
  <c r="Y376" i="28"/>
  <c r="Z376" i="28"/>
  <c r="AA376" i="28" s="1"/>
  <c r="AF376" i="28"/>
  <c r="AG376" i="28" s="1"/>
  <c r="AH376" i="28"/>
  <c r="AI376" i="28"/>
  <c r="AJ376" i="28" s="1"/>
  <c r="N377" i="28"/>
  <c r="O377" i="28" s="1"/>
  <c r="P377" i="28"/>
  <c r="Q377" i="28" s="1"/>
  <c r="R377" i="28"/>
  <c r="S377" i="28" s="1"/>
  <c r="T377" i="28"/>
  <c r="U377" i="28" s="1"/>
  <c r="X377" i="28"/>
  <c r="Z377" i="28"/>
  <c r="AA377" i="28" s="1"/>
  <c r="AF377" i="28"/>
  <c r="AG377" i="28" s="1"/>
  <c r="AH377" i="28"/>
  <c r="AI377" i="28"/>
  <c r="AJ377" i="28"/>
  <c r="N378" i="28"/>
  <c r="L378" i="28" s="1"/>
  <c r="M378" i="28" s="1"/>
  <c r="P378" i="28"/>
  <c r="Q378" i="28" s="1"/>
  <c r="R378" i="28"/>
  <c r="S378" i="28" s="1"/>
  <c r="T378" i="28"/>
  <c r="U378" i="28" s="1"/>
  <c r="X378" i="28"/>
  <c r="Y378" i="28" s="1"/>
  <c r="Z378" i="28"/>
  <c r="AA378" i="28" s="1"/>
  <c r="AF378" i="28"/>
  <c r="AG378" i="28" s="1"/>
  <c r="AH378" i="28"/>
  <c r="AI378" i="28"/>
  <c r="AJ378" i="28" s="1"/>
  <c r="N379" i="28"/>
  <c r="O379" i="28" s="1"/>
  <c r="P379" i="28"/>
  <c r="Q379" i="28" s="1"/>
  <c r="R379" i="28"/>
  <c r="S379" i="28" s="1"/>
  <c r="T379" i="28"/>
  <c r="U379" i="28" s="1"/>
  <c r="X379" i="28"/>
  <c r="Y379" i="28" s="1"/>
  <c r="Z379" i="28"/>
  <c r="AA379" i="28" s="1"/>
  <c r="AF379" i="28"/>
  <c r="AH379" i="28"/>
  <c r="AI379" i="28"/>
  <c r="AJ379" i="28" s="1"/>
  <c r="N380" i="28"/>
  <c r="O380" i="28" s="1"/>
  <c r="P380" i="28"/>
  <c r="Q380" i="28" s="1"/>
  <c r="R380" i="28"/>
  <c r="S380" i="28" s="1"/>
  <c r="T380" i="28"/>
  <c r="U380" i="28" s="1"/>
  <c r="X380" i="28"/>
  <c r="Y380" i="28" s="1"/>
  <c r="Z380" i="28"/>
  <c r="AA380" i="28" s="1"/>
  <c r="AF380" i="28"/>
  <c r="AG380" i="28" s="1"/>
  <c r="AH380" i="28"/>
  <c r="AI380" i="28"/>
  <c r="AJ380" i="28" s="1"/>
  <c r="N381" i="28"/>
  <c r="P381" i="28"/>
  <c r="Q381" i="28" s="1"/>
  <c r="R381" i="28"/>
  <c r="S381" i="28"/>
  <c r="T381" i="28"/>
  <c r="U381" i="28" s="1"/>
  <c r="X381" i="28"/>
  <c r="Y381" i="28" s="1"/>
  <c r="Z381" i="28"/>
  <c r="AA381" i="28" s="1"/>
  <c r="AF381" i="28"/>
  <c r="AH381" i="28"/>
  <c r="AI381" i="28"/>
  <c r="AJ381" i="28" s="1"/>
  <c r="N382" i="28"/>
  <c r="L382" i="28" s="1"/>
  <c r="P382" i="28"/>
  <c r="Q382" i="28" s="1"/>
  <c r="R382" i="28"/>
  <c r="S382" i="28" s="1"/>
  <c r="T382" i="28"/>
  <c r="U382" i="28" s="1"/>
  <c r="X382" i="28"/>
  <c r="Y382" i="28" s="1"/>
  <c r="Z382" i="28"/>
  <c r="AA382" i="28" s="1"/>
  <c r="AF382" i="28"/>
  <c r="AG382" i="28"/>
  <c r="AH382" i="28"/>
  <c r="AI382" i="28"/>
  <c r="AJ382" i="28" s="1"/>
  <c r="N383" i="28"/>
  <c r="O383" i="28" s="1"/>
  <c r="P383" i="28"/>
  <c r="Q383" i="28"/>
  <c r="R383" i="28"/>
  <c r="S383" i="28" s="1"/>
  <c r="T383" i="28"/>
  <c r="U383" i="28" s="1"/>
  <c r="X383" i="28"/>
  <c r="Y383" i="28" s="1"/>
  <c r="Z383" i="28"/>
  <c r="AA383" i="28" s="1"/>
  <c r="AF383" i="28"/>
  <c r="AG383" i="28" s="1"/>
  <c r="AH383" i="28"/>
  <c r="AI383" i="28"/>
  <c r="AJ383" i="28" s="1"/>
  <c r="N384" i="28"/>
  <c r="O384" i="28" s="1"/>
  <c r="P384" i="28"/>
  <c r="Q384" i="28" s="1"/>
  <c r="R384" i="28"/>
  <c r="S384" i="28" s="1"/>
  <c r="T384" i="28"/>
  <c r="U384" i="28" s="1"/>
  <c r="X384" i="28"/>
  <c r="Y384" i="28" s="1"/>
  <c r="Z384" i="28"/>
  <c r="AA384" i="28" s="1"/>
  <c r="AF384" i="28"/>
  <c r="AG384" i="28" s="1"/>
  <c r="AH384" i="28"/>
  <c r="AI384" i="28"/>
  <c r="AJ384" i="28" s="1"/>
  <c r="N385" i="28"/>
  <c r="L385" i="28" s="1"/>
  <c r="P385" i="28"/>
  <c r="Q385" i="28" s="1"/>
  <c r="R385" i="28"/>
  <c r="S385" i="28" s="1"/>
  <c r="T385" i="28"/>
  <c r="U385" i="28" s="1"/>
  <c r="X385" i="28"/>
  <c r="Y385" i="28" s="1"/>
  <c r="Z385" i="28"/>
  <c r="AA385" i="28" s="1"/>
  <c r="AF385" i="28"/>
  <c r="AG385" i="28" s="1"/>
  <c r="AH385" i="28"/>
  <c r="AI385" i="28"/>
  <c r="AJ385" i="28" s="1"/>
  <c r="N386" i="28"/>
  <c r="O386" i="28" s="1"/>
  <c r="P386" i="28"/>
  <c r="Q386" i="28" s="1"/>
  <c r="R386" i="28"/>
  <c r="S386" i="28" s="1"/>
  <c r="T386" i="28"/>
  <c r="U386" i="28" s="1"/>
  <c r="X386" i="28"/>
  <c r="Z386" i="28"/>
  <c r="AA386" i="28" s="1"/>
  <c r="AF386" i="28"/>
  <c r="AG386" i="28" s="1"/>
  <c r="AH386" i="28"/>
  <c r="AI386" i="28"/>
  <c r="AJ386" i="28" s="1"/>
  <c r="N387" i="28"/>
  <c r="O387" i="28" s="1"/>
  <c r="P387" i="28"/>
  <c r="Q387" i="28" s="1"/>
  <c r="R387" i="28"/>
  <c r="S387" i="28" s="1"/>
  <c r="T387" i="28"/>
  <c r="U387" i="28" s="1"/>
  <c r="X387" i="28"/>
  <c r="Y387" i="28" s="1"/>
  <c r="Z387" i="28"/>
  <c r="AA387" i="28" s="1"/>
  <c r="AF387" i="28"/>
  <c r="AG387" i="28" s="1"/>
  <c r="AH387" i="28"/>
  <c r="AI387" i="28"/>
  <c r="AJ387" i="28" s="1"/>
  <c r="N388" i="28"/>
  <c r="O388" i="28" s="1"/>
  <c r="P388" i="28"/>
  <c r="Q388" i="28" s="1"/>
  <c r="R388" i="28"/>
  <c r="S388" i="28" s="1"/>
  <c r="T388" i="28"/>
  <c r="U388" i="28" s="1"/>
  <c r="X388" i="28"/>
  <c r="Y388" i="28" s="1"/>
  <c r="Z388" i="28"/>
  <c r="AA388" i="28" s="1"/>
  <c r="AF388" i="28"/>
  <c r="AG388" i="28" s="1"/>
  <c r="AH388" i="28"/>
  <c r="AI388" i="28"/>
  <c r="AJ388" i="28" s="1"/>
  <c r="N389" i="28"/>
  <c r="O389" i="28" s="1"/>
  <c r="P389" i="28"/>
  <c r="Q389" i="28" s="1"/>
  <c r="R389" i="28"/>
  <c r="S389" i="28" s="1"/>
  <c r="T389" i="28"/>
  <c r="U389" i="28" s="1"/>
  <c r="X389" i="28"/>
  <c r="Y389" i="28" s="1"/>
  <c r="Z389" i="28"/>
  <c r="AA389" i="28" s="1"/>
  <c r="AF389" i="28"/>
  <c r="AH389" i="28"/>
  <c r="AI389" i="28"/>
  <c r="AJ389" i="28" s="1"/>
  <c r="N390" i="28"/>
  <c r="O390" i="28" s="1"/>
  <c r="P390" i="28"/>
  <c r="Q390" i="28" s="1"/>
  <c r="R390" i="28"/>
  <c r="S390" i="28" s="1"/>
  <c r="T390" i="28"/>
  <c r="U390" i="28" s="1"/>
  <c r="X390" i="28"/>
  <c r="Y390" i="28" s="1"/>
  <c r="Z390" i="28"/>
  <c r="AA390" i="28" s="1"/>
  <c r="AF390" i="28"/>
  <c r="AG390" i="28" s="1"/>
  <c r="AH390" i="28"/>
  <c r="AI390" i="28"/>
  <c r="AJ390" i="28" s="1"/>
  <c r="N391" i="28"/>
  <c r="O391" i="28" s="1"/>
  <c r="P391" i="28"/>
  <c r="Q391" i="28" s="1"/>
  <c r="R391" i="28"/>
  <c r="S391" i="28" s="1"/>
  <c r="T391" i="28"/>
  <c r="U391" i="28" s="1"/>
  <c r="X391" i="28"/>
  <c r="Z391" i="28"/>
  <c r="AA391" i="28" s="1"/>
  <c r="AF391" i="28"/>
  <c r="AG391" i="28" s="1"/>
  <c r="AH391" i="28"/>
  <c r="AI391" i="28"/>
  <c r="AJ391" i="28" s="1"/>
  <c r="N392" i="28"/>
  <c r="O392" i="28" s="1"/>
  <c r="P392" i="28"/>
  <c r="Q392" i="28" s="1"/>
  <c r="R392" i="28"/>
  <c r="S392" i="28"/>
  <c r="T392" i="28"/>
  <c r="U392" i="28" s="1"/>
  <c r="X392" i="28"/>
  <c r="Y392" i="28" s="1"/>
  <c r="Z392" i="28"/>
  <c r="AA392" i="28"/>
  <c r="AF392" i="28"/>
  <c r="AG392" i="28" s="1"/>
  <c r="AH392" i="28"/>
  <c r="AI392" i="28"/>
  <c r="AJ392" i="28" s="1"/>
  <c r="N393" i="28"/>
  <c r="O393" i="28"/>
  <c r="P393" i="28"/>
  <c r="Q393" i="28"/>
  <c r="R393" i="28"/>
  <c r="S393" i="28" s="1"/>
  <c r="T393" i="28"/>
  <c r="U393" i="28" s="1"/>
  <c r="X393" i="28"/>
  <c r="Z393" i="28"/>
  <c r="AA393" i="28" s="1"/>
  <c r="AF393" i="28"/>
  <c r="AG393" i="28" s="1"/>
  <c r="AH393" i="28"/>
  <c r="AI393" i="28"/>
  <c r="AJ393" i="28" s="1"/>
  <c r="L394" i="28"/>
  <c r="M394" i="28" s="1"/>
  <c r="N394" i="28"/>
  <c r="O394" i="28" s="1"/>
  <c r="P394" i="28"/>
  <c r="Q394" i="28"/>
  <c r="R394" i="28"/>
  <c r="S394" i="28" s="1"/>
  <c r="T394" i="28"/>
  <c r="U394" i="28" s="1"/>
  <c r="X394" i="28"/>
  <c r="Y394" i="28"/>
  <c r="Z394" i="28"/>
  <c r="AA394" i="28" s="1"/>
  <c r="AF394" i="28"/>
  <c r="AG394" i="28" s="1"/>
  <c r="AH394" i="28"/>
  <c r="AI394" i="28"/>
  <c r="AJ394" i="28" s="1"/>
  <c r="N395" i="28"/>
  <c r="P395" i="28"/>
  <c r="Q395" i="28" s="1"/>
  <c r="R395" i="28"/>
  <c r="S395" i="28" s="1"/>
  <c r="T395" i="28"/>
  <c r="U395" i="28" s="1"/>
  <c r="X395" i="28"/>
  <c r="Y395" i="28" s="1"/>
  <c r="Z395" i="28"/>
  <c r="AA395" i="28" s="1"/>
  <c r="AF395" i="28"/>
  <c r="AH395" i="28"/>
  <c r="AI395" i="28"/>
  <c r="AJ395" i="28" s="1"/>
  <c r="N396" i="28"/>
  <c r="O396" i="28"/>
  <c r="P396" i="28"/>
  <c r="Q396" i="28" s="1"/>
  <c r="R396" i="28"/>
  <c r="T396" i="28"/>
  <c r="U396" i="28" s="1"/>
  <c r="X396" i="28"/>
  <c r="Y396" i="28" s="1"/>
  <c r="Z396" i="28"/>
  <c r="AA396" i="28" s="1"/>
  <c r="AF396" i="28"/>
  <c r="AH396" i="28"/>
  <c r="AI396" i="28"/>
  <c r="AJ396" i="28" s="1"/>
  <c r="N397" i="28"/>
  <c r="P397" i="28"/>
  <c r="Q397" i="28" s="1"/>
  <c r="R397" i="28"/>
  <c r="S397" i="28" s="1"/>
  <c r="T397" i="28"/>
  <c r="U397" i="28" s="1"/>
  <c r="X397" i="28"/>
  <c r="Y397" i="28" s="1"/>
  <c r="Z397" i="28"/>
  <c r="AA397" i="28" s="1"/>
  <c r="AF397" i="28"/>
  <c r="AG397" i="28" s="1"/>
  <c r="AH397" i="28"/>
  <c r="AI397" i="28"/>
  <c r="AJ397" i="28" s="1"/>
  <c r="N398" i="28"/>
  <c r="P398" i="28"/>
  <c r="Q398" i="28" s="1"/>
  <c r="R398" i="28"/>
  <c r="S398" i="28"/>
  <c r="T398" i="28"/>
  <c r="U398" i="28"/>
  <c r="X398" i="28"/>
  <c r="Y398" i="28" s="1"/>
  <c r="Z398" i="28"/>
  <c r="AA398" i="28" s="1"/>
  <c r="AF398" i="28"/>
  <c r="AG398" i="28" s="1"/>
  <c r="AH398" i="28"/>
  <c r="AI398" i="28"/>
  <c r="AJ398" i="28" s="1"/>
  <c r="N399" i="28"/>
  <c r="O399" i="28" s="1"/>
  <c r="P399" i="28"/>
  <c r="Q399" i="28" s="1"/>
  <c r="R399" i="28"/>
  <c r="S399" i="28" s="1"/>
  <c r="T399" i="28"/>
  <c r="U399" i="28" s="1"/>
  <c r="X399" i="28"/>
  <c r="Y399" i="28" s="1"/>
  <c r="Z399" i="28"/>
  <c r="AA399" i="28" s="1"/>
  <c r="AF399" i="28"/>
  <c r="AG399" i="28" s="1"/>
  <c r="AH399" i="28"/>
  <c r="AI399" i="28"/>
  <c r="AJ399" i="28" s="1"/>
  <c r="N400" i="28"/>
  <c r="O400" i="28" s="1"/>
  <c r="P400" i="28"/>
  <c r="Q400" i="28" s="1"/>
  <c r="R400" i="28"/>
  <c r="T400" i="28"/>
  <c r="U400" i="28" s="1"/>
  <c r="X400" i="28"/>
  <c r="Y400" i="28" s="1"/>
  <c r="Z400" i="28"/>
  <c r="AA400" i="28" s="1"/>
  <c r="AF400" i="28"/>
  <c r="AG400" i="28" s="1"/>
  <c r="AH400" i="28"/>
  <c r="AI400" i="28"/>
  <c r="AJ400" i="28" s="1"/>
  <c r="N401" i="28"/>
  <c r="O401" i="28" s="1"/>
  <c r="P401" i="28"/>
  <c r="Q401" i="28" s="1"/>
  <c r="R401" i="28"/>
  <c r="S401" i="28" s="1"/>
  <c r="T401" i="28"/>
  <c r="U401" i="28" s="1"/>
  <c r="X401" i="28"/>
  <c r="Y401" i="28" s="1"/>
  <c r="Z401" i="28"/>
  <c r="AA401" i="28" s="1"/>
  <c r="AF401" i="28"/>
  <c r="AG401" i="28" s="1"/>
  <c r="AH401" i="28"/>
  <c r="AI401" i="28"/>
  <c r="AJ401" i="28" s="1"/>
  <c r="N402" i="28"/>
  <c r="O402" i="28" s="1"/>
  <c r="P402" i="28"/>
  <c r="Q402" i="28" s="1"/>
  <c r="R402" i="28"/>
  <c r="S402" i="28" s="1"/>
  <c r="T402" i="28"/>
  <c r="U402" i="28" s="1"/>
  <c r="X402" i="28"/>
  <c r="Z402" i="28"/>
  <c r="AA402" i="28" s="1"/>
  <c r="AF402" i="28"/>
  <c r="AH402" i="28"/>
  <c r="AI402" i="28"/>
  <c r="AJ402" i="28" s="1"/>
  <c r="L403" i="28"/>
  <c r="N403" i="28"/>
  <c r="O403" i="28" s="1"/>
  <c r="P403" i="28"/>
  <c r="Q403" i="28" s="1"/>
  <c r="R403" i="28"/>
  <c r="S403" i="28"/>
  <c r="T403" i="28"/>
  <c r="U403" i="28" s="1"/>
  <c r="X403" i="28"/>
  <c r="Y403" i="28" s="1"/>
  <c r="Z403" i="28"/>
  <c r="AA403" i="28" s="1"/>
  <c r="AF403" i="28"/>
  <c r="AH403" i="28"/>
  <c r="AI403" i="28"/>
  <c r="AJ403" i="28" s="1"/>
  <c r="N404" i="28"/>
  <c r="O404" i="28" s="1"/>
  <c r="P404" i="28"/>
  <c r="Q404" i="28" s="1"/>
  <c r="R404" i="28"/>
  <c r="S404" i="28"/>
  <c r="T404" i="28"/>
  <c r="U404" i="28" s="1"/>
  <c r="X404" i="28"/>
  <c r="Y404" i="28" s="1"/>
  <c r="Z404" i="28"/>
  <c r="AA404" i="28" s="1"/>
  <c r="AF404" i="28"/>
  <c r="AG404" i="28" s="1"/>
  <c r="AH404" i="28"/>
  <c r="AI404" i="28"/>
  <c r="AJ404" i="28" s="1"/>
  <c r="N405" i="28"/>
  <c r="P405" i="28"/>
  <c r="Q405" i="28" s="1"/>
  <c r="R405" i="28"/>
  <c r="S405" i="28" s="1"/>
  <c r="T405" i="28"/>
  <c r="U405" i="28" s="1"/>
  <c r="X405" i="28"/>
  <c r="Y405" i="28" s="1"/>
  <c r="Z405" i="28"/>
  <c r="AA405" i="28" s="1"/>
  <c r="AF405" i="28"/>
  <c r="AH405" i="28"/>
  <c r="AI405" i="28"/>
  <c r="AJ405" i="28" s="1"/>
  <c r="N406" i="28"/>
  <c r="P406" i="28"/>
  <c r="Q406" i="28" s="1"/>
  <c r="R406" i="28"/>
  <c r="S406" i="28" s="1"/>
  <c r="T406" i="28"/>
  <c r="U406" i="28" s="1"/>
  <c r="X406" i="28"/>
  <c r="Y406" i="28"/>
  <c r="Z406" i="28"/>
  <c r="AA406" i="28" s="1"/>
  <c r="AF406" i="28"/>
  <c r="AG406" i="28" s="1"/>
  <c r="AH406" i="28"/>
  <c r="AI406" i="28"/>
  <c r="AJ406" i="28" s="1"/>
  <c r="N407" i="28"/>
  <c r="O407" i="28" s="1"/>
  <c r="P407" i="28"/>
  <c r="Q407" i="28" s="1"/>
  <c r="R407" i="28"/>
  <c r="S407" i="28" s="1"/>
  <c r="T407" i="28"/>
  <c r="U407" i="28" s="1"/>
  <c r="X407" i="28"/>
  <c r="Y407" i="28" s="1"/>
  <c r="Z407" i="28"/>
  <c r="AA407" i="28" s="1"/>
  <c r="AF407" i="28"/>
  <c r="AG407" i="28"/>
  <c r="AH407" i="28"/>
  <c r="AI407" i="28"/>
  <c r="AJ407" i="28" s="1"/>
  <c r="N408" i="28"/>
  <c r="P408" i="28"/>
  <c r="Q408" i="28" s="1"/>
  <c r="R408" i="28"/>
  <c r="S408" i="28" s="1"/>
  <c r="T408" i="28"/>
  <c r="U408" i="28"/>
  <c r="X408" i="28"/>
  <c r="Y408" i="28" s="1"/>
  <c r="Z408" i="28"/>
  <c r="AA408" i="28"/>
  <c r="AF408" i="28"/>
  <c r="AG408" i="28" s="1"/>
  <c r="AH408" i="28"/>
  <c r="AI408" i="28"/>
  <c r="AJ408" i="28" s="1"/>
  <c r="N409" i="28"/>
  <c r="O409" i="28" s="1"/>
  <c r="P409" i="28"/>
  <c r="R409" i="28"/>
  <c r="S409" i="28" s="1"/>
  <c r="T409" i="28"/>
  <c r="U409" i="28" s="1"/>
  <c r="X409" i="28"/>
  <c r="Y409" i="28"/>
  <c r="Z409" i="28"/>
  <c r="AA409" i="28" s="1"/>
  <c r="AF409" i="28"/>
  <c r="AG409" i="28" s="1"/>
  <c r="AH409" i="28"/>
  <c r="AI409" i="28"/>
  <c r="AJ409" i="28" s="1"/>
  <c r="N410" i="28"/>
  <c r="O410" i="28" s="1"/>
  <c r="P410" i="28"/>
  <c r="Q410" i="28" s="1"/>
  <c r="R410" i="28"/>
  <c r="T410" i="28"/>
  <c r="U410" i="28" s="1"/>
  <c r="X410" i="28"/>
  <c r="Y410" i="28" s="1"/>
  <c r="Z410" i="28"/>
  <c r="AA410" i="28"/>
  <c r="AF410" i="28"/>
  <c r="AG410" i="28" s="1"/>
  <c r="AH410" i="28"/>
  <c r="AI410" i="28"/>
  <c r="AJ410" i="28"/>
  <c r="N411" i="28"/>
  <c r="O411" i="28" s="1"/>
  <c r="P411" i="28"/>
  <c r="Q411" i="28" s="1"/>
  <c r="R411" i="28"/>
  <c r="S411" i="28"/>
  <c r="T411" i="28"/>
  <c r="U411" i="28" s="1"/>
  <c r="X411" i="28"/>
  <c r="Y411" i="28" s="1"/>
  <c r="Z411" i="28"/>
  <c r="AA411" i="28" s="1"/>
  <c r="AF411" i="28"/>
  <c r="AH411" i="28"/>
  <c r="AI411" i="28"/>
  <c r="AJ411" i="28" s="1"/>
  <c r="N412" i="28"/>
  <c r="L412" i="28" s="1"/>
  <c r="M412" i="28" s="1"/>
  <c r="P412" i="28"/>
  <c r="Q412" i="28" s="1"/>
  <c r="R412" i="28"/>
  <c r="T412" i="28"/>
  <c r="U412" i="28"/>
  <c r="X412" i="28"/>
  <c r="Y412" i="28" s="1"/>
  <c r="Z412" i="28"/>
  <c r="AA412" i="28" s="1"/>
  <c r="AF412" i="28"/>
  <c r="AH412" i="28"/>
  <c r="AI412" i="28"/>
  <c r="AJ412" i="28" s="1"/>
  <c r="N413" i="28"/>
  <c r="P413" i="28"/>
  <c r="Q413" i="28" s="1"/>
  <c r="R413" i="28"/>
  <c r="S413" i="28" s="1"/>
  <c r="T413" i="28"/>
  <c r="U413" i="28" s="1"/>
  <c r="X413" i="28"/>
  <c r="Y413" i="28" s="1"/>
  <c r="Z413" i="28"/>
  <c r="AA413" i="28" s="1"/>
  <c r="AF413" i="28"/>
  <c r="AG413" i="28" s="1"/>
  <c r="AH413" i="28"/>
  <c r="AI413" i="28"/>
  <c r="AJ413" i="28" s="1"/>
  <c r="N414" i="28"/>
  <c r="P414" i="28"/>
  <c r="Q414" i="28" s="1"/>
  <c r="R414" i="28"/>
  <c r="S414" i="28"/>
  <c r="T414" i="28"/>
  <c r="U414" i="28" s="1"/>
  <c r="X414" i="28"/>
  <c r="Y414" i="28" s="1"/>
  <c r="Z414" i="28"/>
  <c r="AA414" i="28"/>
  <c r="AF414" i="28"/>
  <c r="AG414" i="28" s="1"/>
  <c r="AH414" i="28"/>
  <c r="AI414" i="28"/>
  <c r="AJ414" i="28" s="1"/>
  <c r="N415" i="28"/>
  <c r="O415" i="28" s="1"/>
  <c r="P415" i="28"/>
  <c r="Q415" i="28" s="1"/>
  <c r="R415" i="28"/>
  <c r="S415" i="28" s="1"/>
  <c r="T415" i="28"/>
  <c r="U415" i="28" s="1"/>
  <c r="X415" i="28"/>
  <c r="Y415" i="28" s="1"/>
  <c r="Z415" i="28"/>
  <c r="AA415" i="28" s="1"/>
  <c r="AF415" i="28"/>
  <c r="AG415" i="28" s="1"/>
  <c r="AH415" i="28"/>
  <c r="AI415" i="28"/>
  <c r="AJ415" i="28" s="1"/>
  <c r="N416" i="28"/>
  <c r="L416" i="28" s="1"/>
  <c r="P416" i="28"/>
  <c r="Q416" i="28" s="1"/>
  <c r="R416" i="28"/>
  <c r="T416" i="28"/>
  <c r="U416" i="28" s="1"/>
  <c r="X416" i="28"/>
  <c r="Y416" i="28" s="1"/>
  <c r="Z416" i="28"/>
  <c r="AA416" i="28" s="1"/>
  <c r="AF416" i="28"/>
  <c r="AG416" i="28" s="1"/>
  <c r="AH416" i="28"/>
  <c r="AI416" i="28"/>
  <c r="AJ416" i="28" s="1"/>
  <c r="N417" i="28"/>
  <c r="L417" i="28" s="1"/>
  <c r="P417" i="28"/>
  <c r="Q417" i="28" s="1"/>
  <c r="R417" i="28"/>
  <c r="S417" i="28" s="1"/>
  <c r="T417" i="28"/>
  <c r="U417" i="28" s="1"/>
  <c r="X417" i="28"/>
  <c r="Y417" i="28" s="1"/>
  <c r="Z417" i="28"/>
  <c r="AA417" i="28" s="1"/>
  <c r="AF417" i="28"/>
  <c r="AG417" i="28" s="1"/>
  <c r="AH417" i="28"/>
  <c r="AI417" i="28"/>
  <c r="AJ417" i="28" s="1"/>
  <c r="N418" i="28"/>
  <c r="O418" i="28" s="1"/>
  <c r="P418" i="28"/>
  <c r="Q418" i="28"/>
  <c r="R418" i="28"/>
  <c r="S418" i="28" s="1"/>
  <c r="T418" i="28"/>
  <c r="U418" i="28" s="1"/>
  <c r="X418" i="28"/>
  <c r="L418" i="28" s="1"/>
  <c r="M418" i="28" s="1"/>
  <c r="Z418" i="28"/>
  <c r="AA418" i="28" s="1"/>
  <c r="AF418" i="28"/>
  <c r="AH418" i="28"/>
  <c r="AI418" i="28"/>
  <c r="AJ418" i="28" s="1"/>
  <c r="N419" i="28"/>
  <c r="O419" i="28" s="1"/>
  <c r="P419" i="28"/>
  <c r="Q419" i="28" s="1"/>
  <c r="R419" i="28"/>
  <c r="S419" i="28" s="1"/>
  <c r="T419" i="28"/>
  <c r="U419" i="28"/>
  <c r="X419" i="28"/>
  <c r="Y419" i="28" s="1"/>
  <c r="Z419" i="28"/>
  <c r="AA419" i="28" s="1"/>
  <c r="AF419" i="28"/>
  <c r="AH419" i="28"/>
  <c r="AI419" i="28"/>
  <c r="AJ419" i="28" s="1"/>
  <c r="N420" i="28"/>
  <c r="P420" i="28"/>
  <c r="Q420" i="28" s="1"/>
  <c r="R420" i="28"/>
  <c r="S420" i="28" s="1"/>
  <c r="T420" i="28"/>
  <c r="U420" i="28" s="1"/>
  <c r="X420" i="28"/>
  <c r="Y420" i="28" s="1"/>
  <c r="Z420" i="28"/>
  <c r="AA420" i="28" s="1"/>
  <c r="AF420" i="28"/>
  <c r="AG420" i="28" s="1"/>
  <c r="AH420" i="28"/>
  <c r="AI420" i="28"/>
  <c r="AJ420" i="28" s="1"/>
  <c r="N421" i="28"/>
  <c r="P421" i="28"/>
  <c r="Q421" i="28" s="1"/>
  <c r="R421" i="28"/>
  <c r="S421" i="28" s="1"/>
  <c r="T421" i="28"/>
  <c r="U421" i="28" s="1"/>
  <c r="X421" i="28"/>
  <c r="Y421" i="28" s="1"/>
  <c r="Z421" i="28"/>
  <c r="AA421" i="28" s="1"/>
  <c r="AF421" i="28"/>
  <c r="AG421" i="28" s="1"/>
  <c r="AH421" i="28"/>
  <c r="AI421" i="28"/>
  <c r="AJ421" i="28" s="1"/>
  <c r="N422" i="28"/>
  <c r="O422" i="28" s="1"/>
  <c r="P422" i="28"/>
  <c r="Q422" i="28" s="1"/>
  <c r="R422" i="28"/>
  <c r="S422" i="28" s="1"/>
  <c r="T422" i="28"/>
  <c r="U422" i="28" s="1"/>
  <c r="X422" i="28"/>
  <c r="Y422" i="28" s="1"/>
  <c r="Z422" i="28"/>
  <c r="AA422" i="28" s="1"/>
  <c r="AF422" i="28"/>
  <c r="AG422" i="28" s="1"/>
  <c r="AH422" i="28"/>
  <c r="AI422" i="28"/>
  <c r="AJ422" i="28" s="1"/>
  <c r="N423" i="28"/>
  <c r="O423" i="28" s="1"/>
  <c r="P423" i="28"/>
  <c r="Q423" i="28" s="1"/>
  <c r="R423" i="28"/>
  <c r="S423" i="28" s="1"/>
  <c r="T423" i="28"/>
  <c r="U423" i="28" s="1"/>
  <c r="X423" i="28"/>
  <c r="Y423" i="28"/>
  <c r="Z423" i="28"/>
  <c r="AA423" i="28" s="1"/>
  <c r="AF423" i="28"/>
  <c r="AG423" i="28" s="1"/>
  <c r="AH423" i="28"/>
  <c r="AI423" i="28"/>
  <c r="AJ423" i="28" s="1"/>
  <c r="N424" i="28"/>
  <c r="O424" i="28" s="1"/>
  <c r="P424" i="28"/>
  <c r="Q424" i="28" s="1"/>
  <c r="R424" i="28"/>
  <c r="S424" i="28" s="1"/>
  <c r="T424" i="28"/>
  <c r="U424" i="28" s="1"/>
  <c r="X424" i="28"/>
  <c r="Z424" i="28"/>
  <c r="AA424" i="28" s="1"/>
  <c r="AF424" i="28"/>
  <c r="AG424" i="28" s="1"/>
  <c r="AH424" i="28"/>
  <c r="AI424" i="28"/>
  <c r="AJ424" i="28" s="1"/>
  <c r="N425" i="28"/>
  <c r="O425" i="28" s="1"/>
  <c r="P425" i="28"/>
  <c r="R425" i="28"/>
  <c r="S425" i="28" s="1"/>
  <c r="T425" i="28"/>
  <c r="U425" i="28" s="1"/>
  <c r="X425" i="28"/>
  <c r="Z425" i="28"/>
  <c r="AA425" i="28" s="1"/>
  <c r="AF425" i="28"/>
  <c r="AG425" i="28" s="1"/>
  <c r="AH425" i="28"/>
  <c r="AI425" i="28"/>
  <c r="AJ425" i="28" s="1"/>
  <c r="N426" i="28"/>
  <c r="O426" i="28" s="1"/>
  <c r="P426" i="28"/>
  <c r="Q426" i="28" s="1"/>
  <c r="R426" i="28"/>
  <c r="S426" i="28" s="1"/>
  <c r="T426" i="28"/>
  <c r="U426" i="28" s="1"/>
  <c r="X426" i="28"/>
  <c r="Z426" i="28"/>
  <c r="AA426" i="28" s="1"/>
  <c r="AF426" i="28"/>
  <c r="AG426" i="28" s="1"/>
  <c r="AH426" i="28"/>
  <c r="AI426" i="28"/>
  <c r="AJ426" i="28" s="1"/>
  <c r="N427" i="28"/>
  <c r="O427" i="28" s="1"/>
  <c r="P427" i="28"/>
  <c r="Q427" i="28" s="1"/>
  <c r="R427" i="28"/>
  <c r="S427" i="28" s="1"/>
  <c r="T427" i="28"/>
  <c r="U427" i="28" s="1"/>
  <c r="X427" i="28"/>
  <c r="Z427" i="28"/>
  <c r="AA427" i="28" s="1"/>
  <c r="AF427" i="28"/>
  <c r="AG427" i="28" s="1"/>
  <c r="AH427" i="28"/>
  <c r="AI427" i="28"/>
  <c r="AJ427" i="28" s="1"/>
  <c r="N428" i="28"/>
  <c r="P428" i="28"/>
  <c r="Q428" i="28"/>
  <c r="R428" i="28"/>
  <c r="T428" i="28"/>
  <c r="U428" i="28" s="1"/>
  <c r="X428" i="28"/>
  <c r="Y428" i="28" s="1"/>
  <c r="Z428" i="28"/>
  <c r="AA428" i="28" s="1"/>
  <c r="AF428" i="28"/>
  <c r="AH428" i="28"/>
  <c r="AI428" i="28"/>
  <c r="AJ428" i="28" s="1"/>
  <c r="N429" i="28"/>
  <c r="O429" i="28" s="1"/>
  <c r="P429" i="28"/>
  <c r="Q429" i="28" s="1"/>
  <c r="R429" i="28"/>
  <c r="S429" i="28" s="1"/>
  <c r="T429" i="28"/>
  <c r="U429" i="28"/>
  <c r="X429" i="28"/>
  <c r="Y429" i="28" s="1"/>
  <c r="Z429" i="28"/>
  <c r="AA429" i="28" s="1"/>
  <c r="AF429" i="28"/>
  <c r="AG429" i="28" s="1"/>
  <c r="AH429" i="28"/>
  <c r="AI429" i="28"/>
  <c r="AJ429" i="28" s="1"/>
  <c r="N430" i="28"/>
  <c r="O430" i="28" s="1"/>
  <c r="P430" i="28"/>
  <c r="Q430" i="28" s="1"/>
  <c r="R430" i="28"/>
  <c r="S430" i="28" s="1"/>
  <c r="T430" i="28"/>
  <c r="U430" i="28" s="1"/>
  <c r="X430" i="28"/>
  <c r="Y430" i="28" s="1"/>
  <c r="Z430" i="28"/>
  <c r="AA430" i="28" s="1"/>
  <c r="AF430" i="28"/>
  <c r="AG430" i="28" s="1"/>
  <c r="AH430" i="28"/>
  <c r="AI430" i="28"/>
  <c r="AJ430" i="28" s="1"/>
  <c r="N431" i="28"/>
  <c r="O431" i="28" s="1"/>
  <c r="P431" i="28"/>
  <c r="Q431" i="28"/>
  <c r="R431" i="28"/>
  <c r="S431" i="28" s="1"/>
  <c r="T431" i="28"/>
  <c r="U431" i="28" s="1"/>
  <c r="X431" i="28"/>
  <c r="Y431" i="28" s="1"/>
  <c r="Z431" i="28"/>
  <c r="AA431" i="28" s="1"/>
  <c r="AF431" i="28"/>
  <c r="AG431" i="28" s="1"/>
  <c r="AH431" i="28"/>
  <c r="AI431" i="28"/>
  <c r="AJ431" i="28" s="1"/>
  <c r="N432" i="28"/>
  <c r="O432" i="28"/>
  <c r="P432" i="28"/>
  <c r="Q432" i="28" s="1"/>
  <c r="R432" i="28"/>
  <c r="S432" i="28" s="1"/>
  <c r="T432" i="28"/>
  <c r="U432" i="28" s="1"/>
  <c r="X432" i="28"/>
  <c r="Y432" i="28" s="1"/>
  <c r="Z432" i="28"/>
  <c r="AA432" i="28" s="1"/>
  <c r="AF432" i="28"/>
  <c r="AG432" i="28" s="1"/>
  <c r="AH432" i="28"/>
  <c r="AI432" i="28"/>
  <c r="AJ432" i="28" s="1"/>
  <c r="N433" i="28"/>
  <c r="O433" i="28" s="1"/>
  <c r="P433" i="28"/>
  <c r="Q433" i="28"/>
  <c r="R433" i="28"/>
  <c r="S433" i="28" s="1"/>
  <c r="T433" i="28"/>
  <c r="U433" i="28" s="1"/>
  <c r="X433" i="28"/>
  <c r="Y433" i="28" s="1"/>
  <c r="Z433" i="28"/>
  <c r="AA433" i="28" s="1"/>
  <c r="AF433" i="28"/>
  <c r="AG433" i="28" s="1"/>
  <c r="AH433" i="28"/>
  <c r="AI433" i="28"/>
  <c r="AJ433" i="28" s="1"/>
  <c r="N434" i="28"/>
  <c r="O434" i="28" s="1"/>
  <c r="P434" i="28"/>
  <c r="Q434" i="28" s="1"/>
  <c r="R434" i="28"/>
  <c r="S434" i="28" s="1"/>
  <c r="T434" i="28"/>
  <c r="U434" i="28" s="1"/>
  <c r="X434" i="28"/>
  <c r="Z434" i="28"/>
  <c r="AA434" i="28" s="1"/>
  <c r="AF434" i="28"/>
  <c r="AH434" i="28"/>
  <c r="AI434" i="28"/>
  <c r="AJ434" i="28"/>
  <c r="L435" i="28"/>
  <c r="M435" i="28" s="1"/>
  <c r="N435" i="28"/>
  <c r="O435" i="28" s="1"/>
  <c r="P435" i="28"/>
  <c r="Q435" i="28" s="1"/>
  <c r="R435" i="28"/>
  <c r="S435" i="28"/>
  <c r="T435" i="28"/>
  <c r="U435" i="28" s="1"/>
  <c r="X435" i="28"/>
  <c r="Y435" i="28" s="1"/>
  <c r="Z435" i="28"/>
  <c r="AA435" i="28" s="1"/>
  <c r="AF435" i="28"/>
  <c r="AG435" i="28" s="1"/>
  <c r="AH435" i="28"/>
  <c r="AI435" i="28"/>
  <c r="AJ435" i="28" s="1"/>
  <c r="N436" i="28"/>
  <c r="O436" i="28" s="1"/>
  <c r="P436" i="28"/>
  <c r="Q436" i="28" s="1"/>
  <c r="R436" i="28"/>
  <c r="S436" i="28" s="1"/>
  <c r="T436" i="28"/>
  <c r="U436" i="28"/>
  <c r="X436" i="28"/>
  <c r="Y436" i="28" s="1"/>
  <c r="Z436" i="28"/>
  <c r="AA436" i="28" s="1"/>
  <c r="AF436" i="28"/>
  <c r="AG436" i="28" s="1"/>
  <c r="AH436" i="28"/>
  <c r="AI436" i="28"/>
  <c r="AJ436" i="28" s="1"/>
  <c r="N437" i="28"/>
  <c r="P437" i="28"/>
  <c r="Q437" i="28" s="1"/>
  <c r="R437" i="28"/>
  <c r="S437" i="28" s="1"/>
  <c r="T437" i="28"/>
  <c r="U437" i="28" s="1"/>
  <c r="X437" i="28"/>
  <c r="Y437" i="28" s="1"/>
  <c r="Z437" i="28"/>
  <c r="AA437" i="28" s="1"/>
  <c r="AF437" i="28"/>
  <c r="AG437" i="28" s="1"/>
  <c r="AH437" i="28"/>
  <c r="AI437" i="28"/>
  <c r="AJ437" i="28" s="1"/>
  <c r="N438" i="28"/>
  <c r="O438" i="28" s="1"/>
  <c r="P438" i="28"/>
  <c r="Q438" i="28" s="1"/>
  <c r="R438" i="28"/>
  <c r="S438" i="28" s="1"/>
  <c r="T438" i="28"/>
  <c r="U438" i="28"/>
  <c r="X438" i="28"/>
  <c r="Y438" i="28" s="1"/>
  <c r="Z438" i="28"/>
  <c r="AA438" i="28" s="1"/>
  <c r="AF438" i="28"/>
  <c r="AG438" i="28" s="1"/>
  <c r="AH438" i="28"/>
  <c r="AI438" i="28"/>
  <c r="AJ438" i="28" s="1"/>
  <c r="N439" i="28"/>
  <c r="O439" i="28" s="1"/>
  <c r="P439" i="28"/>
  <c r="Q439" i="28" s="1"/>
  <c r="R439" i="28"/>
  <c r="S439" i="28" s="1"/>
  <c r="T439" i="28"/>
  <c r="U439" i="28" s="1"/>
  <c r="X439" i="28"/>
  <c r="Y439" i="28" s="1"/>
  <c r="Z439" i="28"/>
  <c r="AA439" i="28" s="1"/>
  <c r="AF439" i="28"/>
  <c r="AG439" i="28" s="1"/>
  <c r="AH439" i="28"/>
  <c r="AI439" i="28"/>
  <c r="AJ439" i="28" s="1"/>
  <c r="N440" i="28"/>
  <c r="O440" i="28" s="1"/>
  <c r="P440" i="28"/>
  <c r="Q440" i="28" s="1"/>
  <c r="R440" i="28"/>
  <c r="S440" i="28" s="1"/>
  <c r="T440" i="28"/>
  <c r="U440" i="28" s="1"/>
  <c r="X440" i="28"/>
  <c r="Z440" i="28"/>
  <c r="AA440" i="28" s="1"/>
  <c r="AF440" i="28"/>
  <c r="AG440" i="28" s="1"/>
  <c r="AH440" i="28"/>
  <c r="AI440" i="28"/>
  <c r="AJ440" i="28" s="1"/>
  <c r="N441" i="28"/>
  <c r="L441" i="28" s="1"/>
  <c r="P441" i="28"/>
  <c r="Q441" i="28" s="1"/>
  <c r="R441" i="28"/>
  <c r="S441" i="28" s="1"/>
  <c r="T441" i="28"/>
  <c r="U441" i="28" s="1"/>
  <c r="X441" i="28"/>
  <c r="Y441" i="28" s="1"/>
  <c r="Z441" i="28"/>
  <c r="AA441" i="28" s="1"/>
  <c r="AF441" i="28"/>
  <c r="AG441" i="28" s="1"/>
  <c r="AH441" i="28"/>
  <c r="AI441" i="28"/>
  <c r="AJ441" i="28"/>
  <c r="N442" i="28"/>
  <c r="P442" i="28"/>
  <c r="Q442" i="28" s="1"/>
  <c r="R442" i="28"/>
  <c r="S442" i="28" s="1"/>
  <c r="T442" i="28"/>
  <c r="U442" i="28" s="1"/>
  <c r="X442" i="28"/>
  <c r="Y442" i="28" s="1"/>
  <c r="Z442" i="28"/>
  <c r="AA442" i="28" s="1"/>
  <c r="AF442" i="28"/>
  <c r="AG442" i="28" s="1"/>
  <c r="AH442" i="28"/>
  <c r="AI442" i="28"/>
  <c r="AJ442" i="28" s="1"/>
  <c r="N443" i="28"/>
  <c r="O443" i="28" s="1"/>
  <c r="P443" i="28"/>
  <c r="Q443" i="28" s="1"/>
  <c r="R443" i="28"/>
  <c r="S443" i="28" s="1"/>
  <c r="T443" i="28"/>
  <c r="U443" i="28" s="1"/>
  <c r="X443" i="28"/>
  <c r="Y443" i="28" s="1"/>
  <c r="Z443" i="28"/>
  <c r="AA443" i="28" s="1"/>
  <c r="AF443" i="28"/>
  <c r="AG443" i="28" s="1"/>
  <c r="AH443" i="28"/>
  <c r="AI443" i="28"/>
  <c r="AJ443" i="28" s="1"/>
  <c r="N444" i="28"/>
  <c r="O444" i="28" s="1"/>
  <c r="P444" i="28"/>
  <c r="Q444" i="28" s="1"/>
  <c r="R444" i="28"/>
  <c r="S444" i="28" s="1"/>
  <c r="T444" i="28"/>
  <c r="U444" i="28"/>
  <c r="X444" i="28"/>
  <c r="Y444" i="28" s="1"/>
  <c r="Z444" i="28"/>
  <c r="AA444" i="28" s="1"/>
  <c r="AF444" i="28"/>
  <c r="AH444" i="28"/>
  <c r="AI444" i="28"/>
  <c r="AJ444" i="28" s="1"/>
  <c r="N445" i="28"/>
  <c r="O445" i="28" s="1"/>
  <c r="P445" i="28"/>
  <c r="Q445" i="28" s="1"/>
  <c r="R445" i="28"/>
  <c r="S445" i="28" s="1"/>
  <c r="T445" i="28"/>
  <c r="U445" i="28" s="1"/>
  <c r="X445" i="28"/>
  <c r="Y445" i="28" s="1"/>
  <c r="Z445" i="28"/>
  <c r="AA445" i="28"/>
  <c r="AF445" i="28"/>
  <c r="AG445" i="28"/>
  <c r="AH445" i="28"/>
  <c r="AI445" i="28"/>
  <c r="AJ445" i="28" s="1"/>
  <c r="N446" i="28"/>
  <c r="P446" i="28"/>
  <c r="Q446" i="28" s="1"/>
  <c r="R446" i="28"/>
  <c r="S446" i="28" s="1"/>
  <c r="T446" i="28"/>
  <c r="U446" i="28" s="1"/>
  <c r="X446" i="28"/>
  <c r="Y446" i="28"/>
  <c r="Z446" i="28"/>
  <c r="AA446" i="28"/>
  <c r="AF446" i="28"/>
  <c r="AG446" i="28" s="1"/>
  <c r="AH446" i="28"/>
  <c r="AI446" i="28"/>
  <c r="AJ446" i="28" s="1"/>
  <c r="N447" i="28"/>
  <c r="P447" i="28"/>
  <c r="Q447" i="28" s="1"/>
  <c r="R447" i="28"/>
  <c r="S447" i="28" s="1"/>
  <c r="T447" i="28"/>
  <c r="U447" i="28" s="1"/>
  <c r="X447" i="28"/>
  <c r="Y447" i="28" s="1"/>
  <c r="Z447" i="28"/>
  <c r="AA447" i="28" s="1"/>
  <c r="AF447" i="28"/>
  <c r="AG447" i="28" s="1"/>
  <c r="AH447" i="28"/>
  <c r="AI447" i="28"/>
  <c r="AJ447" i="28" s="1"/>
  <c r="N448" i="28"/>
  <c r="O448" i="28"/>
  <c r="P448" i="28"/>
  <c r="Q448" i="28" s="1"/>
  <c r="R448" i="28"/>
  <c r="S448" i="28" s="1"/>
  <c r="T448" i="28"/>
  <c r="U448" i="28" s="1"/>
  <c r="X448" i="28"/>
  <c r="Z448" i="28"/>
  <c r="AA448" i="28" s="1"/>
  <c r="AF448" i="28"/>
  <c r="AG448" i="28" s="1"/>
  <c r="AH448" i="28"/>
  <c r="AI448" i="28"/>
  <c r="AJ448" i="28" s="1"/>
  <c r="N449" i="28"/>
  <c r="L449" i="28" s="1"/>
  <c r="V449" i="28" s="1"/>
  <c r="W449" i="28" s="1"/>
  <c r="P449" i="28"/>
  <c r="Q449" i="28" s="1"/>
  <c r="R449" i="28"/>
  <c r="S449" i="28" s="1"/>
  <c r="T449" i="28"/>
  <c r="U449" i="28" s="1"/>
  <c r="X449" i="28"/>
  <c r="Y449" i="28" s="1"/>
  <c r="Z449" i="28"/>
  <c r="AA449" i="28" s="1"/>
  <c r="AF449" i="28"/>
  <c r="AG449" i="28" s="1"/>
  <c r="AH449" i="28"/>
  <c r="AI449" i="28"/>
  <c r="AJ449" i="28" s="1"/>
  <c r="N450" i="28"/>
  <c r="O450" i="28" s="1"/>
  <c r="P450" i="28"/>
  <c r="Q450" i="28" s="1"/>
  <c r="R450" i="28"/>
  <c r="S450" i="28" s="1"/>
  <c r="T450" i="28"/>
  <c r="U450" i="28" s="1"/>
  <c r="X450" i="28"/>
  <c r="Y450" i="28" s="1"/>
  <c r="Z450" i="28"/>
  <c r="AA450" i="28" s="1"/>
  <c r="AF450" i="28"/>
  <c r="AG450" i="28"/>
  <c r="AH450" i="28"/>
  <c r="AI450" i="28"/>
  <c r="AJ450" i="28" s="1"/>
  <c r="N451" i="28"/>
  <c r="O451" i="28" s="1"/>
  <c r="P451" i="28"/>
  <c r="Q451" i="28" s="1"/>
  <c r="R451" i="28"/>
  <c r="S451" i="28" s="1"/>
  <c r="T451" i="28"/>
  <c r="U451" i="28" s="1"/>
  <c r="X451" i="28"/>
  <c r="Y451" i="28" s="1"/>
  <c r="Z451" i="28"/>
  <c r="AA451" i="28" s="1"/>
  <c r="AF451" i="28"/>
  <c r="AG451" i="28" s="1"/>
  <c r="AH451" i="28"/>
  <c r="AI451" i="28"/>
  <c r="AJ451" i="28" s="1"/>
  <c r="N452" i="28"/>
  <c r="O452" i="28"/>
  <c r="P452" i="28"/>
  <c r="Q452" i="28" s="1"/>
  <c r="R452" i="28"/>
  <c r="S452" i="28" s="1"/>
  <c r="T452" i="28"/>
  <c r="U452" i="28" s="1"/>
  <c r="X452" i="28"/>
  <c r="Y452" i="28" s="1"/>
  <c r="Z452" i="28"/>
  <c r="AA452" i="28" s="1"/>
  <c r="AF452" i="28"/>
  <c r="AH452" i="28"/>
  <c r="AI452" i="28"/>
  <c r="AJ452" i="28" s="1"/>
  <c r="N453" i="28"/>
  <c r="O453" i="28" s="1"/>
  <c r="P453" i="28"/>
  <c r="Q453" i="28" s="1"/>
  <c r="R453" i="28"/>
  <c r="S453" i="28" s="1"/>
  <c r="T453" i="28"/>
  <c r="U453" i="28" s="1"/>
  <c r="X453" i="28"/>
  <c r="Y453" i="28"/>
  <c r="Z453" i="28"/>
  <c r="AA453" i="28" s="1"/>
  <c r="AF453" i="28"/>
  <c r="AG453" i="28" s="1"/>
  <c r="AH453" i="28"/>
  <c r="AI453" i="28"/>
  <c r="AJ453" i="28" s="1"/>
  <c r="N454" i="28"/>
  <c r="P454" i="28"/>
  <c r="Q454" i="28" s="1"/>
  <c r="R454" i="28"/>
  <c r="S454" i="28" s="1"/>
  <c r="T454" i="28"/>
  <c r="U454" i="28" s="1"/>
  <c r="X454" i="28"/>
  <c r="Y454" i="28" s="1"/>
  <c r="Z454" i="28"/>
  <c r="AA454" i="28" s="1"/>
  <c r="AF454" i="28"/>
  <c r="AG454" i="28" s="1"/>
  <c r="AH454" i="28"/>
  <c r="AI454" i="28"/>
  <c r="AJ454" i="28" s="1"/>
  <c r="N455" i="28"/>
  <c r="O455" i="28" s="1"/>
  <c r="P455" i="28"/>
  <c r="Q455" i="28" s="1"/>
  <c r="R455" i="28"/>
  <c r="S455" i="28" s="1"/>
  <c r="T455" i="28"/>
  <c r="U455" i="28" s="1"/>
  <c r="X455" i="28"/>
  <c r="Y455" i="28" s="1"/>
  <c r="Z455" i="28"/>
  <c r="AA455" i="28" s="1"/>
  <c r="AF455" i="28"/>
  <c r="AG455" i="28" s="1"/>
  <c r="AH455" i="28"/>
  <c r="AI455" i="28"/>
  <c r="AJ455" i="28" s="1"/>
  <c r="N456" i="28"/>
  <c r="O456" i="28"/>
  <c r="P456" i="28"/>
  <c r="Q456" i="28" s="1"/>
  <c r="R456" i="28"/>
  <c r="T456" i="28"/>
  <c r="U456" i="28" s="1"/>
  <c r="X456" i="28"/>
  <c r="L456" i="28" s="1"/>
  <c r="Z456" i="28"/>
  <c r="AA456" i="28" s="1"/>
  <c r="AF456" i="28"/>
  <c r="AG456" i="28" s="1"/>
  <c r="AH456" i="28"/>
  <c r="AI456" i="28"/>
  <c r="AJ456" i="28"/>
  <c r="N457" i="28"/>
  <c r="O457" i="28" s="1"/>
  <c r="P457" i="28"/>
  <c r="Q457" i="28" s="1"/>
  <c r="R457" i="28"/>
  <c r="S457" i="28" s="1"/>
  <c r="T457" i="28"/>
  <c r="U457" i="28" s="1"/>
  <c r="X457" i="28"/>
  <c r="Y457" i="28" s="1"/>
  <c r="Z457" i="28"/>
  <c r="AA457" i="28" s="1"/>
  <c r="AF457" i="28"/>
  <c r="AG457" i="28" s="1"/>
  <c r="AH457" i="28"/>
  <c r="AI457" i="28"/>
  <c r="AJ457" i="28" s="1"/>
  <c r="N458" i="28"/>
  <c r="P458" i="28"/>
  <c r="Q458" i="28" s="1"/>
  <c r="R458" i="28"/>
  <c r="S458" i="28" s="1"/>
  <c r="T458" i="28"/>
  <c r="U458" i="28" s="1"/>
  <c r="X458" i="28"/>
  <c r="Y458" i="28" s="1"/>
  <c r="Z458" i="28"/>
  <c r="AA458" i="28" s="1"/>
  <c r="AF458" i="28"/>
  <c r="AG458" i="28" s="1"/>
  <c r="AH458" i="28"/>
  <c r="AI458" i="28"/>
  <c r="AJ458" i="28" s="1"/>
  <c r="L459" i="28"/>
  <c r="M459" i="28" s="1"/>
  <c r="N459" i="28"/>
  <c r="O459" i="28" s="1"/>
  <c r="P459" i="28"/>
  <c r="Q459" i="28" s="1"/>
  <c r="R459" i="28"/>
  <c r="S459" i="28" s="1"/>
  <c r="T459" i="28"/>
  <c r="U459" i="28" s="1"/>
  <c r="X459" i="28"/>
  <c r="Y459" i="28" s="1"/>
  <c r="Z459" i="28"/>
  <c r="AA459" i="28"/>
  <c r="AF459" i="28"/>
  <c r="AG459" i="28" s="1"/>
  <c r="AH459" i="28"/>
  <c r="AI459" i="28"/>
  <c r="AJ459" i="28" s="1"/>
  <c r="N460" i="28"/>
  <c r="O460" i="28" s="1"/>
  <c r="P460" i="28"/>
  <c r="Q460" i="28" s="1"/>
  <c r="R460" i="28"/>
  <c r="S460" i="28" s="1"/>
  <c r="T460" i="28"/>
  <c r="U460" i="28" s="1"/>
  <c r="X460" i="28"/>
  <c r="Y460" i="28" s="1"/>
  <c r="Z460" i="28"/>
  <c r="AA460" i="28" s="1"/>
  <c r="AF460" i="28"/>
  <c r="AH460" i="28"/>
  <c r="AI460" i="28"/>
  <c r="AJ460" i="28" s="1"/>
  <c r="N461" i="28"/>
  <c r="O461" i="28" s="1"/>
  <c r="P461" i="28"/>
  <c r="Q461" i="28"/>
  <c r="R461" i="28"/>
  <c r="S461" i="28" s="1"/>
  <c r="T461" i="28"/>
  <c r="U461" i="28" s="1"/>
  <c r="X461" i="28"/>
  <c r="L461" i="28" s="1"/>
  <c r="M461" i="28" s="1"/>
  <c r="Z461" i="28"/>
  <c r="AA461" i="28" s="1"/>
  <c r="AF461" i="28"/>
  <c r="AG461" i="28" s="1"/>
  <c r="AH461" i="28"/>
  <c r="AI461" i="28"/>
  <c r="AJ461" i="28" s="1"/>
  <c r="N462" i="28"/>
  <c r="L462" i="28" s="1"/>
  <c r="M462" i="28" s="1"/>
  <c r="P462" i="28"/>
  <c r="Q462" i="28"/>
  <c r="R462" i="28"/>
  <c r="S462" i="28"/>
  <c r="T462" i="28"/>
  <c r="U462" i="28" s="1"/>
  <c r="X462" i="28"/>
  <c r="Y462" i="28" s="1"/>
  <c r="Z462" i="28"/>
  <c r="AA462" i="28" s="1"/>
  <c r="AF462" i="28"/>
  <c r="AG462" i="28" s="1"/>
  <c r="AH462" i="28"/>
  <c r="AI462" i="28"/>
  <c r="AJ462" i="28" s="1"/>
  <c r="N463" i="28"/>
  <c r="O463" i="28" s="1"/>
  <c r="P463" i="28"/>
  <c r="Q463" i="28" s="1"/>
  <c r="R463" i="28"/>
  <c r="S463" i="28" s="1"/>
  <c r="T463" i="28"/>
  <c r="U463" i="28" s="1"/>
  <c r="X463" i="28"/>
  <c r="Y463" i="28" s="1"/>
  <c r="Z463" i="28"/>
  <c r="AA463" i="28" s="1"/>
  <c r="AF463" i="28"/>
  <c r="AG463" i="28" s="1"/>
  <c r="AH463" i="28"/>
  <c r="AI463" i="28"/>
  <c r="AJ463" i="28"/>
  <c r="N464" i="28"/>
  <c r="O464" i="28" s="1"/>
  <c r="P464" i="28"/>
  <c r="Q464" i="28" s="1"/>
  <c r="R464" i="28"/>
  <c r="S464" i="28"/>
  <c r="T464" i="28"/>
  <c r="U464" i="28" s="1"/>
  <c r="X464" i="28"/>
  <c r="Y464" i="28" s="1"/>
  <c r="Z464" i="28"/>
  <c r="AA464" i="28" s="1"/>
  <c r="AF464" i="28"/>
  <c r="AG464" i="28" s="1"/>
  <c r="AH464" i="28"/>
  <c r="AI464" i="28"/>
  <c r="AJ464" i="28" s="1"/>
  <c r="N465" i="28"/>
  <c r="O465" i="28" s="1"/>
  <c r="P465" i="28"/>
  <c r="Q465" i="28" s="1"/>
  <c r="R465" i="28"/>
  <c r="S465" i="28" s="1"/>
  <c r="T465" i="28"/>
  <c r="U465" i="28" s="1"/>
  <c r="X465" i="28"/>
  <c r="Y465" i="28" s="1"/>
  <c r="Z465" i="28"/>
  <c r="AA465" i="28" s="1"/>
  <c r="AF465" i="28"/>
  <c r="AH465" i="28"/>
  <c r="AI465" i="28"/>
  <c r="AJ465" i="28" s="1"/>
  <c r="N466" i="28"/>
  <c r="O466" i="28" s="1"/>
  <c r="P466" i="28"/>
  <c r="Q466" i="28" s="1"/>
  <c r="R466" i="28"/>
  <c r="S466" i="28" s="1"/>
  <c r="T466" i="28"/>
  <c r="U466" i="28" s="1"/>
  <c r="X466" i="28"/>
  <c r="Y466" i="28" s="1"/>
  <c r="Z466" i="28"/>
  <c r="AA466" i="28"/>
  <c r="AF466" i="28"/>
  <c r="AG466" i="28" s="1"/>
  <c r="AH466" i="28"/>
  <c r="AI466" i="28"/>
  <c r="AJ466" i="28" s="1"/>
  <c r="L467" i="28"/>
  <c r="M467" i="28" s="1"/>
  <c r="N467" i="28"/>
  <c r="O467" i="28" s="1"/>
  <c r="P467" i="28"/>
  <c r="Q467" i="28" s="1"/>
  <c r="R467" i="28"/>
  <c r="S467" i="28"/>
  <c r="T467" i="28"/>
  <c r="U467" i="28" s="1"/>
  <c r="X467" i="28"/>
  <c r="Y467" i="28" s="1"/>
  <c r="Z467" i="28"/>
  <c r="AA467" i="28" s="1"/>
  <c r="AF467" i="28"/>
  <c r="AG467" i="28" s="1"/>
  <c r="AH467" i="28"/>
  <c r="AI467" i="28"/>
  <c r="AJ467" i="28" s="1"/>
  <c r="N468" i="28"/>
  <c r="P468" i="28"/>
  <c r="Q468" i="28" s="1"/>
  <c r="R468" i="28"/>
  <c r="S468" i="28" s="1"/>
  <c r="T468" i="28"/>
  <c r="U468" i="28" s="1"/>
  <c r="X468" i="28"/>
  <c r="Y468" i="28" s="1"/>
  <c r="Z468" i="28"/>
  <c r="AA468" i="28" s="1"/>
  <c r="AF468" i="28"/>
  <c r="AG468" i="28" s="1"/>
  <c r="AH468" i="28"/>
  <c r="AI468" i="28"/>
  <c r="AJ468" i="28" s="1"/>
  <c r="N469" i="28"/>
  <c r="O469" i="28" s="1"/>
  <c r="P469" i="28"/>
  <c r="Q469" i="28" s="1"/>
  <c r="R469" i="28"/>
  <c r="S469" i="28" s="1"/>
  <c r="T469" i="28"/>
  <c r="U469" i="28" s="1"/>
  <c r="X469" i="28"/>
  <c r="Y469" i="28" s="1"/>
  <c r="Z469" i="28"/>
  <c r="AA469" i="28" s="1"/>
  <c r="AF469" i="28"/>
  <c r="AG469" i="28" s="1"/>
  <c r="AH469" i="28"/>
  <c r="AI469" i="28"/>
  <c r="AJ469" i="28" s="1"/>
  <c r="N470" i="28"/>
  <c r="O470" i="28" s="1"/>
  <c r="P470" i="28"/>
  <c r="Q470" i="28" s="1"/>
  <c r="R470" i="28"/>
  <c r="S470" i="28" s="1"/>
  <c r="T470" i="28"/>
  <c r="U470" i="28" s="1"/>
  <c r="X470" i="28"/>
  <c r="Y470" i="28" s="1"/>
  <c r="Z470" i="28"/>
  <c r="AA470" i="28" s="1"/>
  <c r="AF470" i="28"/>
  <c r="AG470" i="28" s="1"/>
  <c r="AH470" i="28"/>
  <c r="AI470" i="28"/>
  <c r="AJ470" i="28" s="1"/>
  <c r="N471" i="28"/>
  <c r="O471" i="28" s="1"/>
  <c r="P471" i="28"/>
  <c r="Q471" i="28" s="1"/>
  <c r="R471" i="28"/>
  <c r="S471" i="28" s="1"/>
  <c r="T471" i="28"/>
  <c r="U471" i="28" s="1"/>
  <c r="X471" i="28"/>
  <c r="Y471" i="28" s="1"/>
  <c r="Z471" i="28"/>
  <c r="AA471" i="28" s="1"/>
  <c r="AF471" i="28"/>
  <c r="AG471" i="28" s="1"/>
  <c r="AH471" i="28"/>
  <c r="AI471" i="28"/>
  <c r="AJ471" i="28" s="1"/>
  <c r="N472" i="28"/>
  <c r="O472" i="28" s="1"/>
  <c r="P472" i="28"/>
  <c r="Q472" i="28" s="1"/>
  <c r="R472" i="28"/>
  <c r="S472" i="28" s="1"/>
  <c r="T472" i="28"/>
  <c r="U472" i="28" s="1"/>
  <c r="X472" i="28"/>
  <c r="Y472" i="28" s="1"/>
  <c r="Z472" i="28"/>
  <c r="AA472" i="28"/>
  <c r="AF472" i="28"/>
  <c r="AG472" i="28" s="1"/>
  <c r="AH472" i="28"/>
  <c r="AI472" i="28"/>
  <c r="AJ472" i="28" s="1"/>
  <c r="N473" i="28"/>
  <c r="O473" i="28" s="1"/>
  <c r="P473" i="28"/>
  <c r="Q473" i="28" s="1"/>
  <c r="R473" i="28"/>
  <c r="S473" i="28" s="1"/>
  <c r="T473" i="28"/>
  <c r="U473" i="28" s="1"/>
  <c r="X473" i="28"/>
  <c r="Y473" i="28" s="1"/>
  <c r="Z473" i="28"/>
  <c r="AA473" i="28" s="1"/>
  <c r="AF473" i="28"/>
  <c r="AH473" i="28"/>
  <c r="AI473" i="28"/>
  <c r="AJ473" i="28"/>
  <c r="N474" i="28"/>
  <c r="O474" i="28" s="1"/>
  <c r="P474" i="28"/>
  <c r="Q474" i="28"/>
  <c r="R474" i="28"/>
  <c r="S474" i="28" s="1"/>
  <c r="T474" i="28"/>
  <c r="U474" i="28" s="1"/>
  <c r="X474" i="28"/>
  <c r="Y474" i="28" s="1"/>
  <c r="Z474" i="28"/>
  <c r="AA474" i="28" s="1"/>
  <c r="AF474" i="28"/>
  <c r="AG474" i="28" s="1"/>
  <c r="AH474" i="28"/>
  <c r="AI474" i="28"/>
  <c r="AJ474" i="28" s="1"/>
  <c r="N475" i="28"/>
  <c r="P475" i="28"/>
  <c r="Q475" i="28" s="1"/>
  <c r="R475" i="28"/>
  <c r="S475" i="28" s="1"/>
  <c r="T475" i="28"/>
  <c r="U475" i="28" s="1"/>
  <c r="X475" i="28"/>
  <c r="Y475" i="28" s="1"/>
  <c r="Z475" i="28"/>
  <c r="AA475" i="28"/>
  <c r="AF475" i="28"/>
  <c r="AG475" i="28" s="1"/>
  <c r="AH475" i="28"/>
  <c r="AI475" i="28"/>
  <c r="AJ475" i="28"/>
  <c r="N476" i="28"/>
  <c r="P476" i="28"/>
  <c r="Q476" i="28"/>
  <c r="R476" i="28"/>
  <c r="S476" i="28" s="1"/>
  <c r="T476" i="28"/>
  <c r="U476" i="28"/>
  <c r="X476" i="28"/>
  <c r="Y476" i="28" s="1"/>
  <c r="Z476" i="28"/>
  <c r="AA476" i="28" s="1"/>
  <c r="AF476" i="28"/>
  <c r="AG476" i="28" s="1"/>
  <c r="AH476" i="28"/>
  <c r="AI476" i="28"/>
  <c r="AJ476" i="28" s="1"/>
  <c r="N477" i="28"/>
  <c r="P477" i="28"/>
  <c r="Q477" i="28" s="1"/>
  <c r="R477" i="28"/>
  <c r="S477" i="28" s="1"/>
  <c r="T477" i="28"/>
  <c r="U477" i="28" s="1"/>
  <c r="X477" i="28"/>
  <c r="Y477" i="28" s="1"/>
  <c r="Z477" i="28"/>
  <c r="AA477" i="28" s="1"/>
  <c r="AF477" i="28"/>
  <c r="AG477" i="28" s="1"/>
  <c r="AH477" i="28"/>
  <c r="AI477" i="28"/>
  <c r="AJ477" i="28" s="1"/>
  <c r="N478" i="28"/>
  <c r="L478" i="28" s="1"/>
  <c r="M478" i="28" s="1"/>
  <c r="O478" i="28"/>
  <c r="P478" i="28"/>
  <c r="Q478" i="28" s="1"/>
  <c r="R478" i="28"/>
  <c r="S478" i="28" s="1"/>
  <c r="T478" i="28"/>
  <c r="U478" i="28" s="1"/>
  <c r="X478" i="28"/>
  <c r="Y478" i="28"/>
  <c r="Z478" i="28"/>
  <c r="AA478" i="28" s="1"/>
  <c r="AF478" i="28"/>
  <c r="AG478" i="28"/>
  <c r="AH478" i="28"/>
  <c r="AI478" i="28"/>
  <c r="AJ478" i="28" s="1"/>
  <c r="N479" i="28"/>
  <c r="O479" i="28" s="1"/>
  <c r="P479" i="28"/>
  <c r="Q479" i="28" s="1"/>
  <c r="R479" i="28"/>
  <c r="S479" i="28" s="1"/>
  <c r="T479" i="28"/>
  <c r="U479" i="28" s="1"/>
  <c r="X479" i="28"/>
  <c r="Y479" i="28" s="1"/>
  <c r="Z479" i="28"/>
  <c r="AA479" i="28" s="1"/>
  <c r="AF479" i="28"/>
  <c r="AG479" i="28"/>
  <c r="AH479" i="28"/>
  <c r="AI479" i="28"/>
  <c r="AJ479" i="28" s="1"/>
  <c r="N480" i="28"/>
  <c r="O480" i="28"/>
  <c r="P480" i="28"/>
  <c r="Q480" i="28"/>
  <c r="R480" i="28"/>
  <c r="S480" i="28" s="1"/>
  <c r="T480" i="28"/>
  <c r="U480" i="28" s="1"/>
  <c r="X480" i="28"/>
  <c r="Z480" i="28"/>
  <c r="AA480" i="28" s="1"/>
  <c r="AF480" i="28"/>
  <c r="AG480" i="28" s="1"/>
  <c r="AH480" i="28"/>
  <c r="AI480" i="28"/>
  <c r="AJ480" i="28" s="1"/>
  <c r="N481" i="28"/>
  <c r="O481" i="28" s="1"/>
  <c r="P481" i="28"/>
  <c r="Q481" i="28" s="1"/>
  <c r="R481" i="28"/>
  <c r="S481" i="28" s="1"/>
  <c r="T481" i="28"/>
  <c r="U481" i="28" s="1"/>
  <c r="X481" i="28"/>
  <c r="Y481" i="28" s="1"/>
  <c r="Z481" i="28"/>
  <c r="AA481" i="28" s="1"/>
  <c r="AF481" i="28"/>
  <c r="AH481" i="28"/>
  <c r="AI481" i="28"/>
  <c r="AJ481" i="28" s="1"/>
  <c r="N482" i="28"/>
  <c r="O482" i="28" s="1"/>
  <c r="P482" i="28"/>
  <c r="Q482" i="28" s="1"/>
  <c r="R482" i="28"/>
  <c r="S482" i="28" s="1"/>
  <c r="T482" i="28"/>
  <c r="U482" i="28" s="1"/>
  <c r="X482" i="28"/>
  <c r="Y482" i="28" s="1"/>
  <c r="Z482" i="28"/>
  <c r="AA482" i="28" s="1"/>
  <c r="AF482" i="28"/>
  <c r="AG482" i="28" s="1"/>
  <c r="AH482" i="28"/>
  <c r="AI482" i="28"/>
  <c r="AJ482" i="28" s="1"/>
  <c r="N483" i="28"/>
  <c r="O483" i="28" s="1"/>
  <c r="P483" i="28"/>
  <c r="Q483" i="28" s="1"/>
  <c r="R483" i="28"/>
  <c r="S483" i="28" s="1"/>
  <c r="T483" i="28"/>
  <c r="U483" i="28" s="1"/>
  <c r="X483" i="28"/>
  <c r="Y483" i="28" s="1"/>
  <c r="Z483" i="28"/>
  <c r="AA483" i="28" s="1"/>
  <c r="AF483" i="28"/>
  <c r="AG483" i="28" s="1"/>
  <c r="AH483" i="28"/>
  <c r="AI483" i="28"/>
  <c r="AJ483" i="28" s="1"/>
  <c r="N484" i="28"/>
  <c r="O484" i="28"/>
  <c r="P484" i="28"/>
  <c r="Q484" i="28" s="1"/>
  <c r="R484" i="28"/>
  <c r="S484" i="28" s="1"/>
  <c r="T484" i="28"/>
  <c r="U484" i="28" s="1"/>
  <c r="X484" i="28"/>
  <c r="Y484" i="28" s="1"/>
  <c r="Z484" i="28"/>
  <c r="AA484" i="28" s="1"/>
  <c r="AF484" i="28"/>
  <c r="AH484" i="28"/>
  <c r="AI484" i="28"/>
  <c r="AJ484" i="28" s="1"/>
  <c r="N485" i="28"/>
  <c r="O485" i="28" s="1"/>
  <c r="P485" i="28"/>
  <c r="Q485" i="28" s="1"/>
  <c r="R485" i="28"/>
  <c r="S485" i="28" s="1"/>
  <c r="T485" i="28"/>
  <c r="U485" i="28" s="1"/>
  <c r="X485" i="28"/>
  <c r="Y485" i="28" s="1"/>
  <c r="Z485" i="28"/>
  <c r="AA485" i="28" s="1"/>
  <c r="AF485" i="28"/>
  <c r="AG485" i="28"/>
  <c r="AH485" i="28"/>
  <c r="AI485" i="28"/>
  <c r="AJ485" i="28" s="1"/>
  <c r="N486" i="28"/>
  <c r="O486" i="28" s="1"/>
  <c r="P486" i="28"/>
  <c r="Q486" i="28" s="1"/>
  <c r="R486" i="28"/>
  <c r="S486" i="28" s="1"/>
  <c r="T486" i="28"/>
  <c r="U486" i="28" s="1"/>
  <c r="X486" i="28"/>
  <c r="Y486" i="28" s="1"/>
  <c r="Z486" i="28"/>
  <c r="AA486" i="28" s="1"/>
  <c r="AF486" i="28"/>
  <c r="AG486" i="28" s="1"/>
  <c r="AH486" i="28"/>
  <c r="AI486" i="28"/>
  <c r="AJ486" i="28"/>
  <c r="N487" i="28"/>
  <c r="O487" i="28"/>
  <c r="P487" i="28"/>
  <c r="Q487" i="28" s="1"/>
  <c r="R487" i="28"/>
  <c r="S487" i="28" s="1"/>
  <c r="T487" i="28"/>
  <c r="U487" i="28" s="1"/>
  <c r="X487" i="28"/>
  <c r="Y487" i="28" s="1"/>
  <c r="Z487" i="28"/>
  <c r="AA487" i="28" s="1"/>
  <c r="AF487" i="28"/>
  <c r="AG487" i="28" s="1"/>
  <c r="AH487" i="28"/>
  <c r="AI487" i="28"/>
  <c r="AJ487" i="28" s="1"/>
  <c r="N488" i="28"/>
  <c r="L488" i="28" s="1"/>
  <c r="P488" i="28"/>
  <c r="Q488" i="28" s="1"/>
  <c r="R488" i="28"/>
  <c r="S488" i="28" s="1"/>
  <c r="T488" i="28"/>
  <c r="U488" i="28" s="1"/>
  <c r="X488" i="28"/>
  <c r="Y488" i="28"/>
  <c r="Z488" i="28"/>
  <c r="AA488" i="28" s="1"/>
  <c r="AF488" i="28"/>
  <c r="AG488" i="28" s="1"/>
  <c r="AH488" i="28"/>
  <c r="AI488" i="28"/>
  <c r="AJ488" i="28"/>
  <c r="N489" i="28"/>
  <c r="O489" i="28"/>
  <c r="P489" i="28"/>
  <c r="Q489" i="28" s="1"/>
  <c r="R489" i="28"/>
  <c r="S489" i="28" s="1"/>
  <c r="T489" i="28"/>
  <c r="U489" i="28" s="1"/>
  <c r="X489" i="28"/>
  <c r="Y489" i="28" s="1"/>
  <c r="Z489" i="28"/>
  <c r="AA489" i="28" s="1"/>
  <c r="AF489" i="28"/>
  <c r="AG489" i="28" s="1"/>
  <c r="AH489" i="28"/>
  <c r="AI489" i="28"/>
  <c r="AJ489" i="28" s="1"/>
  <c r="N490" i="28"/>
  <c r="O490" i="28" s="1"/>
  <c r="P490" i="28"/>
  <c r="Q490" i="28"/>
  <c r="R490" i="28"/>
  <c r="S490" i="28" s="1"/>
  <c r="T490" i="28"/>
  <c r="U490" i="28" s="1"/>
  <c r="X490" i="28"/>
  <c r="Z490" i="28"/>
  <c r="AA490" i="28" s="1"/>
  <c r="AF490" i="28"/>
  <c r="AG490" i="28" s="1"/>
  <c r="AH490" i="28"/>
  <c r="AI490" i="28"/>
  <c r="AJ490" i="28" s="1"/>
  <c r="N491" i="28"/>
  <c r="O491" i="28" s="1"/>
  <c r="P491" i="28"/>
  <c r="Q491" i="28" s="1"/>
  <c r="R491" i="28"/>
  <c r="S491" i="28" s="1"/>
  <c r="T491" i="28"/>
  <c r="U491" i="28" s="1"/>
  <c r="X491" i="28"/>
  <c r="Y491" i="28" s="1"/>
  <c r="Z491" i="28"/>
  <c r="AA491" i="28" s="1"/>
  <c r="AF491" i="28"/>
  <c r="AG491" i="28" s="1"/>
  <c r="AH491" i="28"/>
  <c r="AI491" i="28"/>
  <c r="AJ491" i="28" s="1"/>
  <c r="N492" i="28"/>
  <c r="O492" i="28" s="1"/>
  <c r="P492" i="28"/>
  <c r="Q492" i="28" s="1"/>
  <c r="R492" i="28"/>
  <c r="S492" i="28" s="1"/>
  <c r="T492" i="28"/>
  <c r="U492" i="28" s="1"/>
  <c r="X492" i="28"/>
  <c r="Y492" i="28" s="1"/>
  <c r="Z492" i="28"/>
  <c r="AA492" i="28" s="1"/>
  <c r="AF492" i="28"/>
  <c r="AG492" i="28" s="1"/>
  <c r="AH492" i="28"/>
  <c r="AI492" i="28"/>
  <c r="AJ492" i="28" s="1"/>
  <c r="N493" i="28"/>
  <c r="O493" i="28" s="1"/>
  <c r="P493" i="28"/>
  <c r="Q493" i="28" s="1"/>
  <c r="R493" i="28"/>
  <c r="S493" i="28" s="1"/>
  <c r="T493" i="28"/>
  <c r="U493" i="28" s="1"/>
  <c r="X493" i="28"/>
  <c r="Y493" i="28" s="1"/>
  <c r="Z493" i="28"/>
  <c r="AA493" i="28" s="1"/>
  <c r="AF493" i="28"/>
  <c r="AH493" i="28"/>
  <c r="AI493" i="28"/>
  <c r="AJ493" i="28" s="1"/>
  <c r="N494" i="28"/>
  <c r="O494" i="28" s="1"/>
  <c r="P494" i="28"/>
  <c r="Q494" i="28" s="1"/>
  <c r="R494" i="28"/>
  <c r="S494" i="28" s="1"/>
  <c r="T494" i="28"/>
  <c r="U494" i="28" s="1"/>
  <c r="X494" i="28"/>
  <c r="Y494" i="28" s="1"/>
  <c r="Z494" i="28"/>
  <c r="AA494" i="28" s="1"/>
  <c r="AF494" i="28"/>
  <c r="AG494" i="28" s="1"/>
  <c r="AH494" i="28"/>
  <c r="AI494" i="28"/>
  <c r="AJ494" i="28" s="1"/>
  <c r="N495" i="28"/>
  <c r="O495" i="28" s="1"/>
  <c r="P495" i="28"/>
  <c r="Q495" i="28"/>
  <c r="R495" i="28"/>
  <c r="S495" i="28" s="1"/>
  <c r="T495" i="28"/>
  <c r="U495" i="28" s="1"/>
  <c r="X495" i="28"/>
  <c r="Y495" i="28" s="1"/>
  <c r="Z495" i="28"/>
  <c r="AA495" i="28" s="1"/>
  <c r="AF495" i="28"/>
  <c r="AG495" i="28" s="1"/>
  <c r="AH495" i="28"/>
  <c r="AI495" i="28"/>
  <c r="AJ495" i="28"/>
  <c r="N496" i="28"/>
  <c r="O496" i="28" s="1"/>
  <c r="P496" i="28"/>
  <c r="Q496" i="28" s="1"/>
  <c r="R496" i="28"/>
  <c r="S496" i="28" s="1"/>
  <c r="T496" i="28"/>
  <c r="U496" i="28"/>
  <c r="X496" i="28"/>
  <c r="Y496" i="28"/>
  <c r="Z496" i="28"/>
  <c r="AA496" i="28" s="1"/>
  <c r="AF496" i="28"/>
  <c r="AG496" i="28" s="1"/>
  <c r="AH496" i="28"/>
  <c r="AI496" i="28"/>
  <c r="AJ496" i="28" s="1"/>
  <c r="N497" i="28"/>
  <c r="O497" i="28" s="1"/>
  <c r="P497" i="28"/>
  <c r="Q497" i="28" s="1"/>
  <c r="R497" i="28"/>
  <c r="S497" i="28" s="1"/>
  <c r="T497" i="28"/>
  <c r="U497" i="28" s="1"/>
  <c r="X497" i="28"/>
  <c r="Y497" i="28" s="1"/>
  <c r="Z497" i="28"/>
  <c r="AA497" i="28" s="1"/>
  <c r="AF497" i="28"/>
  <c r="AG497" i="28" s="1"/>
  <c r="AH497" i="28"/>
  <c r="AI497" i="28"/>
  <c r="AJ497" i="28" s="1"/>
  <c r="N498" i="28"/>
  <c r="O498" i="28"/>
  <c r="P498" i="28"/>
  <c r="Q498" i="28" s="1"/>
  <c r="R498" i="28"/>
  <c r="S498" i="28"/>
  <c r="T498" i="28"/>
  <c r="U498" i="28" s="1"/>
  <c r="X498" i="28"/>
  <c r="Y498" i="28"/>
  <c r="Z498" i="28"/>
  <c r="AA498" i="28" s="1"/>
  <c r="AF498" i="28"/>
  <c r="AG498" i="28" s="1"/>
  <c r="AH498" i="28"/>
  <c r="AI498" i="28"/>
  <c r="AJ498" i="28" s="1"/>
  <c r="N499" i="28"/>
  <c r="P499" i="28"/>
  <c r="Q499" i="28" s="1"/>
  <c r="R499" i="28"/>
  <c r="T499" i="28"/>
  <c r="U499" i="28" s="1"/>
  <c r="X499" i="28"/>
  <c r="Y499" i="28" s="1"/>
  <c r="Z499" i="28"/>
  <c r="AA499" i="28" s="1"/>
  <c r="AF499" i="28"/>
  <c r="AG499" i="28" s="1"/>
  <c r="AH499" i="28"/>
  <c r="AI499" i="28"/>
  <c r="AJ499" i="28" s="1"/>
  <c r="N500" i="28"/>
  <c r="O500" i="28" s="1"/>
  <c r="P500" i="28"/>
  <c r="Q500" i="28" s="1"/>
  <c r="R500" i="28"/>
  <c r="S500" i="28" s="1"/>
  <c r="T500" i="28"/>
  <c r="U500" i="28" s="1"/>
  <c r="X500" i="28"/>
  <c r="Y500" i="28" s="1"/>
  <c r="Z500" i="28"/>
  <c r="AA500" i="28" s="1"/>
  <c r="AF500" i="28"/>
  <c r="AH500" i="28"/>
  <c r="AI500" i="28"/>
  <c r="AJ500" i="28" s="1"/>
  <c r="N501" i="28"/>
  <c r="P501" i="28"/>
  <c r="Q501" i="28" s="1"/>
  <c r="R501" i="28"/>
  <c r="S501" i="28" s="1"/>
  <c r="T501" i="28"/>
  <c r="U501" i="28" s="1"/>
  <c r="X501" i="28"/>
  <c r="Y501" i="28"/>
  <c r="Z501" i="28"/>
  <c r="AA501" i="28"/>
  <c r="AF501" i="28"/>
  <c r="AG501" i="28" s="1"/>
  <c r="AH501" i="28"/>
  <c r="AI501" i="28"/>
  <c r="AJ501" i="28" s="1"/>
  <c r="N502" i="28"/>
  <c r="O502" i="28"/>
  <c r="P502" i="28"/>
  <c r="Q502" i="28"/>
  <c r="R502" i="28"/>
  <c r="S502" i="28" s="1"/>
  <c r="T502" i="28"/>
  <c r="U502" i="28" s="1"/>
  <c r="X502" i="28"/>
  <c r="Y502" i="28" s="1"/>
  <c r="Z502" i="28"/>
  <c r="AA502" i="28" s="1"/>
  <c r="AF502" i="28"/>
  <c r="AG502" i="28" s="1"/>
  <c r="AH502" i="28"/>
  <c r="AI502" i="28"/>
  <c r="AJ502" i="28" s="1"/>
  <c r="N503" i="28"/>
  <c r="O503" i="28" s="1"/>
  <c r="P503" i="28"/>
  <c r="Q503" i="28" s="1"/>
  <c r="R503" i="28"/>
  <c r="S503" i="28" s="1"/>
  <c r="T503" i="28"/>
  <c r="U503" i="28" s="1"/>
  <c r="X503" i="28"/>
  <c r="Y503" i="28" s="1"/>
  <c r="Z503" i="28"/>
  <c r="AA503" i="28" s="1"/>
  <c r="AF503" i="28"/>
  <c r="AG503" i="28" s="1"/>
  <c r="AH503" i="28"/>
  <c r="AI503" i="28"/>
  <c r="AJ503" i="28" s="1"/>
  <c r="N504" i="28"/>
  <c r="O504" i="28" s="1"/>
  <c r="P504" i="28"/>
  <c r="Q504" i="28" s="1"/>
  <c r="R504" i="28"/>
  <c r="S504" i="28" s="1"/>
  <c r="T504" i="28"/>
  <c r="U504" i="28" s="1"/>
  <c r="X504" i="28"/>
  <c r="Y504" i="28" s="1"/>
  <c r="Z504" i="28"/>
  <c r="AA504" i="28" s="1"/>
  <c r="AF504" i="28"/>
  <c r="AG504" i="28" s="1"/>
  <c r="AH504" i="28"/>
  <c r="AI504" i="28"/>
  <c r="AJ504" i="28" s="1"/>
  <c r="L505" i="28"/>
  <c r="V505" i="28" s="1"/>
  <c r="W505" i="28" s="1"/>
  <c r="N505" i="28"/>
  <c r="O505" i="28" s="1"/>
  <c r="P505" i="28"/>
  <c r="Q505" i="28" s="1"/>
  <c r="R505" i="28"/>
  <c r="S505" i="28" s="1"/>
  <c r="T505" i="28"/>
  <c r="U505" i="28" s="1"/>
  <c r="X505" i="28"/>
  <c r="Y505" i="28" s="1"/>
  <c r="Z505" i="28"/>
  <c r="AA505" i="28" s="1"/>
  <c r="AF505" i="28"/>
  <c r="AG505" i="28" s="1"/>
  <c r="AH505" i="28"/>
  <c r="AI505" i="28"/>
  <c r="AJ505" i="28" s="1"/>
  <c r="N506" i="28"/>
  <c r="O506" i="28"/>
  <c r="P506" i="28"/>
  <c r="Q506" i="28" s="1"/>
  <c r="R506" i="28"/>
  <c r="S506" i="28" s="1"/>
  <c r="T506" i="28"/>
  <c r="U506" i="28" s="1"/>
  <c r="X506" i="28"/>
  <c r="Z506" i="28"/>
  <c r="AA506" i="28" s="1"/>
  <c r="AF506" i="28"/>
  <c r="AG506" i="28" s="1"/>
  <c r="AH506" i="28"/>
  <c r="AI506" i="28"/>
  <c r="AJ506" i="28" s="1"/>
  <c r="N507" i="28"/>
  <c r="O507" i="28" s="1"/>
  <c r="P507" i="28"/>
  <c r="Q507" i="28" s="1"/>
  <c r="R507" i="28"/>
  <c r="S507" i="28" s="1"/>
  <c r="T507" i="28"/>
  <c r="U507" i="28" s="1"/>
  <c r="X507" i="28"/>
  <c r="Y507" i="28" s="1"/>
  <c r="Z507" i="28"/>
  <c r="AA507" i="28" s="1"/>
  <c r="AF507" i="28"/>
  <c r="AG507" i="28" s="1"/>
  <c r="AH507" i="28"/>
  <c r="AI507" i="28"/>
  <c r="AJ507" i="28" s="1"/>
  <c r="N508" i="28"/>
  <c r="O508" i="28" s="1"/>
  <c r="P508" i="28"/>
  <c r="Q508" i="28" s="1"/>
  <c r="R508" i="28"/>
  <c r="S508" i="28"/>
  <c r="T508" i="28"/>
  <c r="U508" i="28"/>
  <c r="X508" i="28"/>
  <c r="Y508" i="28" s="1"/>
  <c r="Z508" i="28"/>
  <c r="AA508" i="28" s="1"/>
  <c r="AF508" i="28"/>
  <c r="AG508" i="28" s="1"/>
  <c r="AH508" i="28"/>
  <c r="AI508" i="28"/>
  <c r="AJ508" i="28" s="1"/>
  <c r="J15" i="29"/>
  <c r="C7" i="29"/>
  <c r="AE7" i="28"/>
  <c r="AL7" i="28"/>
  <c r="AG7" i="28"/>
  <c r="AC7" i="28"/>
  <c r="AA7" i="28"/>
  <c r="Y7" i="28"/>
  <c r="W7" i="28"/>
  <c r="U7" i="28"/>
  <c r="S7" i="28"/>
  <c r="Q7" i="28"/>
  <c r="O7" i="28"/>
  <c r="M7" i="28"/>
  <c r="AI9" i="28"/>
  <c r="AJ9" i="28" s="1"/>
  <c r="AH9" i="28"/>
  <c r="AF9" i="28"/>
  <c r="Z9" i="28"/>
  <c r="AA9" i="28" s="1"/>
  <c r="X9" i="28"/>
  <c r="T9" i="28"/>
  <c r="U9" i="28" s="1"/>
  <c r="R9" i="28"/>
  <c r="S9" i="28" s="1"/>
  <c r="P9" i="28"/>
  <c r="Q9" i="28" s="1"/>
  <c r="N9" i="28"/>
  <c r="O9" i="28" s="1"/>
  <c r="AL7" i="40"/>
  <c r="AG7" i="40"/>
  <c r="AE7" i="40"/>
  <c r="AC7" i="40"/>
  <c r="AA7" i="40"/>
  <c r="M7" i="40"/>
  <c r="Y7" i="40"/>
  <c r="W7" i="40"/>
  <c r="U7" i="40"/>
  <c r="S7" i="40"/>
  <c r="Q7" i="40"/>
  <c r="O7" i="40"/>
  <c r="E8" i="29"/>
  <c r="G1" i="29"/>
  <c r="H2" i="29"/>
  <c r="L362" i="28" l="1"/>
  <c r="V362" i="28" s="1"/>
  <c r="W362" i="28" s="1"/>
  <c r="L350" i="28"/>
  <c r="M350" i="28" s="1"/>
  <c r="L324" i="28"/>
  <c r="L498" i="28"/>
  <c r="L484" i="28"/>
  <c r="V484" i="28" s="1"/>
  <c r="W484" i="28" s="1"/>
  <c r="L448" i="28"/>
  <c r="L442" i="28"/>
  <c r="L440" i="28"/>
  <c r="L434" i="28"/>
  <c r="L424" i="28"/>
  <c r="V412" i="28"/>
  <c r="W412" i="28" s="1"/>
  <c r="O378" i="28"/>
  <c r="L308" i="28"/>
  <c r="L31" i="28"/>
  <c r="V31" i="28" s="1"/>
  <c r="W31" i="28" s="1"/>
  <c r="O31" i="28"/>
  <c r="L470" i="28"/>
  <c r="M470" i="28" s="1"/>
  <c r="M449" i="28"/>
  <c r="L432" i="28"/>
  <c r="L325" i="28"/>
  <c r="L309" i="28"/>
  <c r="L256" i="28"/>
  <c r="O256" i="28"/>
  <c r="L40" i="28"/>
  <c r="O40" i="28"/>
  <c r="L177" i="28"/>
  <c r="O177" i="28"/>
  <c r="L483" i="28"/>
  <c r="V467" i="28"/>
  <c r="W467" i="28" s="1"/>
  <c r="L458" i="28"/>
  <c r="L438" i="28"/>
  <c r="M438" i="28" s="1"/>
  <c r="L386" i="28"/>
  <c r="M505" i="28"/>
  <c r="L493" i="28"/>
  <c r="L480" i="28"/>
  <c r="V480" i="28" s="1"/>
  <c r="W480" i="28" s="1"/>
  <c r="L476" i="28"/>
  <c r="V476" i="28" s="1"/>
  <c r="W476" i="28" s="1"/>
  <c r="L428" i="28"/>
  <c r="L410" i="28"/>
  <c r="M410" i="28" s="1"/>
  <c r="L360" i="28"/>
  <c r="V360" i="28" s="1"/>
  <c r="W360" i="28" s="1"/>
  <c r="Y113" i="28"/>
  <c r="L113" i="28"/>
  <c r="L489" i="28"/>
  <c r="L293" i="28"/>
  <c r="L496" i="28"/>
  <c r="L425" i="28"/>
  <c r="L406" i="28"/>
  <c r="M406" i="28" s="1"/>
  <c r="O350" i="28"/>
  <c r="L338" i="28"/>
  <c r="V338" i="28" s="1"/>
  <c r="W338" i="28" s="1"/>
  <c r="O284" i="28"/>
  <c r="L284" i="28"/>
  <c r="L275" i="28"/>
  <c r="O275" i="28"/>
  <c r="L46" i="28"/>
  <c r="V46" i="28" s="1"/>
  <c r="W46" i="28" s="1"/>
  <c r="O46" i="28"/>
  <c r="L269" i="28"/>
  <c r="V269" i="28" s="1"/>
  <c r="W269" i="28" s="1"/>
  <c r="L259" i="28"/>
  <c r="V259" i="28" s="1"/>
  <c r="W259" i="28" s="1"/>
  <c r="L251" i="28"/>
  <c r="V251" i="28" s="1"/>
  <c r="W251" i="28" s="1"/>
  <c r="L229" i="28"/>
  <c r="M229" i="28" s="1"/>
  <c r="L122" i="28"/>
  <c r="V122" i="28" s="1"/>
  <c r="W122" i="28" s="1"/>
  <c r="L191" i="28"/>
  <c r="L60" i="28"/>
  <c r="L221" i="28"/>
  <c r="M221" i="28" s="1"/>
  <c r="O211" i="28"/>
  <c r="L178" i="28"/>
  <c r="L86" i="28"/>
  <c r="L24" i="28"/>
  <c r="L116" i="28"/>
  <c r="V116" i="28" s="1"/>
  <c r="W116" i="28" s="1"/>
  <c r="L108" i="28"/>
  <c r="V108" i="28" s="1"/>
  <c r="W108" i="28" s="1"/>
  <c r="O78" i="28"/>
  <c r="L69" i="28"/>
  <c r="V69" i="28" s="1"/>
  <c r="W69" i="28" s="1"/>
  <c r="L65" i="28"/>
  <c r="V65" i="28" s="1"/>
  <c r="W65" i="28" s="1"/>
  <c r="L59" i="28"/>
  <c r="L39" i="28"/>
  <c r="V39" i="28" s="1"/>
  <c r="W39" i="28" s="1"/>
  <c r="L247" i="28"/>
  <c r="L227" i="28"/>
  <c r="L202" i="28"/>
  <c r="L161" i="28"/>
  <c r="L152" i="28"/>
  <c r="L51" i="28"/>
  <c r="V51" i="28" s="1"/>
  <c r="W51" i="28" s="1"/>
  <c r="L33" i="28"/>
  <c r="V33" i="28" s="1"/>
  <c r="W33" i="28" s="1"/>
  <c r="L252" i="28"/>
  <c r="V252" i="28" s="1"/>
  <c r="W252" i="28" s="1"/>
  <c r="L238" i="28"/>
  <c r="L213" i="28"/>
  <c r="L176" i="28"/>
  <c r="V176" i="28" s="1"/>
  <c r="W176" i="28" s="1"/>
  <c r="L170" i="28"/>
  <c r="L146" i="28"/>
  <c r="V146" i="28" s="1"/>
  <c r="W146" i="28" s="1"/>
  <c r="L138" i="28"/>
  <c r="L97" i="28"/>
  <c r="V97" i="28" s="1"/>
  <c r="W97" i="28" s="1"/>
  <c r="L52" i="28"/>
  <c r="O269" i="28"/>
  <c r="O251" i="28"/>
  <c r="Y229" i="28"/>
  <c r="L179" i="28"/>
  <c r="V179" i="28" s="1"/>
  <c r="W179" i="28" s="1"/>
  <c r="L121" i="28"/>
  <c r="L114" i="28"/>
  <c r="M114" i="28" s="1"/>
  <c r="L106" i="28"/>
  <c r="M106" i="28" s="1"/>
  <c r="L99" i="28"/>
  <c r="V99" i="28" s="1"/>
  <c r="W99" i="28" s="1"/>
  <c r="L9" i="28"/>
  <c r="M9" i="28" s="1"/>
  <c r="AB502" i="28"/>
  <c r="AC502" i="28" s="1"/>
  <c r="L506" i="28"/>
  <c r="L504" i="28"/>
  <c r="O501" i="28"/>
  <c r="L501" i="28"/>
  <c r="O499" i="28"/>
  <c r="L499" i="28"/>
  <c r="L469" i="28"/>
  <c r="M469" i="28" s="1"/>
  <c r="O442" i="28"/>
  <c r="L423" i="28"/>
  <c r="V423" i="28" s="1"/>
  <c r="W423" i="28" s="1"/>
  <c r="O395" i="28"/>
  <c r="L395" i="28"/>
  <c r="V395" i="28" s="1"/>
  <c r="W395" i="28" s="1"/>
  <c r="O475" i="28"/>
  <c r="L475" i="28"/>
  <c r="O476" i="28"/>
  <c r="O449" i="28"/>
  <c r="Y448" i="28"/>
  <c r="O446" i="28"/>
  <c r="L446" i="28"/>
  <c r="L392" i="28"/>
  <c r="V392" i="28" s="1"/>
  <c r="W392" i="28" s="1"/>
  <c r="AB504" i="28"/>
  <c r="AD504" i="28" s="1"/>
  <c r="AE504" i="28" s="1"/>
  <c r="O477" i="28"/>
  <c r="L477" i="28"/>
  <c r="L464" i="28"/>
  <c r="V464" i="28" s="1"/>
  <c r="W464" i="28" s="1"/>
  <c r="L407" i="28"/>
  <c r="V407" i="28" s="1"/>
  <c r="W407" i="28" s="1"/>
  <c r="L402" i="28"/>
  <c r="Y402" i="28"/>
  <c r="V496" i="28"/>
  <c r="W496" i="28" s="1"/>
  <c r="M496" i="28"/>
  <c r="O454" i="28"/>
  <c r="L454" i="28"/>
  <c r="O365" i="28"/>
  <c r="L365" i="28"/>
  <c r="V432" i="28"/>
  <c r="W432" i="28" s="1"/>
  <c r="M432" i="28"/>
  <c r="L502" i="28"/>
  <c r="M502" i="28" s="1"/>
  <c r="L433" i="28"/>
  <c r="L426" i="28"/>
  <c r="Y426" i="28"/>
  <c r="L393" i="28"/>
  <c r="M393" i="28" s="1"/>
  <c r="Y393" i="28"/>
  <c r="V488" i="28"/>
  <c r="W488" i="28" s="1"/>
  <c r="M488" i="28"/>
  <c r="Y377" i="28"/>
  <c r="L377" i="28"/>
  <c r="L486" i="28"/>
  <c r="M486" i="28" s="1"/>
  <c r="L500" i="28"/>
  <c r="M500" i="28" s="1"/>
  <c r="AB491" i="28"/>
  <c r="L490" i="28"/>
  <c r="L485" i="28"/>
  <c r="L468" i="28"/>
  <c r="V468" i="28" s="1"/>
  <c r="W468" i="28" s="1"/>
  <c r="O468" i="28"/>
  <c r="L453" i="28"/>
  <c r="M453" i="28" s="1"/>
  <c r="L447" i="28"/>
  <c r="O447" i="28"/>
  <c r="O406" i="28"/>
  <c r="L316" i="28"/>
  <c r="AB434" i="28"/>
  <c r="L472" i="28"/>
  <c r="V472" i="28" s="1"/>
  <c r="W472" i="28" s="1"/>
  <c r="L445" i="28"/>
  <c r="M445" i="28" s="1"/>
  <c r="O488" i="28"/>
  <c r="Y480" i="28"/>
  <c r="V416" i="28"/>
  <c r="W416" i="28" s="1"/>
  <c r="M416" i="28"/>
  <c r="O408" i="28"/>
  <c r="L408" i="28"/>
  <c r="L340" i="28"/>
  <c r="O340" i="28"/>
  <c r="L450" i="28"/>
  <c r="L439" i="28"/>
  <c r="L409" i="28"/>
  <c r="L400" i="28"/>
  <c r="L370" i="28"/>
  <c r="L356" i="28"/>
  <c r="O356" i="28"/>
  <c r="O288" i="28"/>
  <c r="L288" i="28"/>
  <c r="O231" i="28"/>
  <c r="L231" i="28"/>
  <c r="O462" i="28"/>
  <c r="L457" i="28"/>
  <c r="Y456" i="28"/>
  <c r="O441" i="28"/>
  <c r="Y434" i="28"/>
  <c r="O428" i="28"/>
  <c r="Y424" i="28"/>
  <c r="L422" i="28"/>
  <c r="V422" i="28" s="1"/>
  <c r="W422" i="28" s="1"/>
  <c r="L420" i="28"/>
  <c r="M420" i="28" s="1"/>
  <c r="L390" i="28"/>
  <c r="V390" i="28" s="1"/>
  <c r="W390" i="28" s="1"/>
  <c r="O339" i="28"/>
  <c r="L339" i="28"/>
  <c r="Y461" i="28"/>
  <c r="O458" i="28"/>
  <c r="L451" i="28"/>
  <c r="M451" i="28" s="1"/>
  <c r="L443" i="28"/>
  <c r="M443" i="28" s="1"/>
  <c r="Y440" i="28"/>
  <c r="V438" i="28"/>
  <c r="W438" i="28" s="1"/>
  <c r="Y425" i="28"/>
  <c r="Y418" i="28"/>
  <c r="O416" i="28"/>
  <c r="L414" i="28"/>
  <c r="V414" i="28" s="1"/>
  <c r="W414" i="28" s="1"/>
  <c r="L411" i="28"/>
  <c r="O371" i="28"/>
  <c r="L371" i="28"/>
  <c r="M371" i="28" s="1"/>
  <c r="O337" i="28"/>
  <c r="L337" i="28"/>
  <c r="V337" i="28" s="1"/>
  <c r="W337" i="28" s="1"/>
  <c r="L290" i="28"/>
  <c r="O285" i="28"/>
  <c r="L285" i="28"/>
  <c r="L234" i="28"/>
  <c r="O348" i="28"/>
  <c r="L348" i="28"/>
  <c r="M348" i="28" s="1"/>
  <c r="V239" i="28"/>
  <c r="W239" i="28" s="1"/>
  <c r="M239" i="28"/>
  <c r="L497" i="28"/>
  <c r="L482" i="28"/>
  <c r="M482" i="28" s="1"/>
  <c r="L419" i="28"/>
  <c r="O412" i="28"/>
  <c r="L398" i="28"/>
  <c r="V398" i="28" s="1"/>
  <c r="W398" i="28" s="1"/>
  <c r="L391" i="28"/>
  <c r="V391" i="28" s="1"/>
  <c r="W391" i="28" s="1"/>
  <c r="L384" i="28"/>
  <c r="V384" i="28" s="1"/>
  <c r="W384" i="28" s="1"/>
  <c r="L379" i="28"/>
  <c r="V379" i="28" s="1"/>
  <c r="W379" i="28" s="1"/>
  <c r="Y292" i="28"/>
  <c r="V247" i="28"/>
  <c r="W247" i="28" s="1"/>
  <c r="M247" i="28"/>
  <c r="Y237" i="28"/>
  <c r="L237" i="28"/>
  <c r="V237" i="28" s="1"/>
  <c r="W237" i="28" s="1"/>
  <c r="L219" i="28"/>
  <c r="V219" i="28" s="1"/>
  <c r="W219" i="28" s="1"/>
  <c r="AB431" i="28"/>
  <c r="AD431" i="28" s="1"/>
  <c r="AE431" i="28" s="1"/>
  <c r="L396" i="28"/>
  <c r="Y386" i="28"/>
  <c r="O382" i="28"/>
  <c r="Y338" i="28"/>
  <c r="O259" i="28"/>
  <c r="O242" i="28"/>
  <c r="L242" i="28"/>
  <c r="V242" i="28" s="1"/>
  <c r="W242" i="28" s="1"/>
  <c r="O223" i="28"/>
  <c r="L223" i="28"/>
  <c r="L380" i="28"/>
  <c r="L319" i="28"/>
  <c r="M319" i="28" s="1"/>
  <c r="L300" i="28"/>
  <c r="Y276" i="28"/>
  <c r="L263" i="28"/>
  <c r="V263" i="28" s="1"/>
  <c r="W263" i="28" s="1"/>
  <c r="L248" i="28"/>
  <c r="V248" i="28" s="1"/>
  <c r="W248" i="28" s="1"/>
  <c r="O248" i="28"/>
  <c r="L233" i="28"/>
  <c r="Y144" i="28"/>
  <c r="L144" i="28"/>
  <c r="M144" i="28" s="1"/>
  <c r="L389" i="28"/>
  <c r="V389" i="28" s="1"/>
  <c r="W389" i="28" s="1"/>
  <c r="L387" i="28"/>
  <c r="M387" i="28" s="1"/>
  <c r="M362" i="28"/>
  <c r="Y324" i="28"/>
  <c r="O281" i="28"/>
  <c r="L273" i="28"/>
  <c r="O273" i="28"/>
  <c r="L271" i="28"/>
  <c r="O271" i="28"/>
  <c r="Y207" i="28"/>
  <c r="L207" i="28"/>
  <c r="V207" i="28" s="1"/>
  <c r="W207" i="28" s="1"/>
  <c r="L359" i="28"/>
  <c r="V359" i="28" s="1"/>
  <c r="L358" i="28"/>
  <c r="M358" i="28" s="1"/>
  <c r="L343" i="28"/>
  <c r="L342" i="28"/>
  <c r="M342" i="28" s="1"/>
  <c r="Y308" i="28"/>
  <c r="L286" i="28"/>
  <c r="M286" i="28" s="1"/>
  <c r="L283" i="28"/>
  <c r="M283" i="28" s="1"/>
  <c r="L278" i="28"/>
  <c r="M278" i="28" s="1"/>
  <c r="L264" i="28"/>
  <c r="V264" i="28" s="1"/>
  <c r="O264" i="28"/>
  <c r="L235" i="28"/>
  <c r="V235" i="28" s="1"/>
  <c r="W235" i="28" s="1"/>
  <c r="O235" i="28"/>
  <c r="L272" i="28"/>
  <c r="M272" i="28" s="1"/>
  <c r="O272" i="28"/>
  <c r="O258" i="28"/>
  <c r="L258" i="28"/>
  <c r="V258" i="28" s="1"/>
  <c r="W258" i="28" s="1"/>
  <c r="L218" i="28"/>
  <c r="O193" i="28"/>
  <c r="L193" i="28"/>
  <c r="L353" i="28"/>
  <c r="L347" i="28"/>
  <c r="M347" i="28" s="1"/>
  <c r="L335" i="28"/>
  <c r="O199" i="28"/>
  <c r="L199" i="28"/>
  <c r="O180" i="28"/>
  <c r="L180" i="28"/>
  <c r="L169" i="28"/>
  <c r="O169" i="28"/>
  <c r="L162" i="28"/>
  <c r="O68" i="28"/>
  <c r="L68" i="28"/>
  <c r="M68" i="28" s="1"/>
  <c r="L18" i="28"/>
  <c r="V18" i="28" s="1"/>
  <c r="W18" i="28" s="1"/>
  <c r="O18" i="28"/>
  <c r="L262" i="28"/>
  <c r="V262" i="28" s="1"/>
  <c r="W262" i="28" s="1"/>
  <c r="O221" i="28"/>
  <c r="O205" i="28"/>
  <c r="O195" i="28"/>
  <c r="Y176" i="28"/>
  <c r="V170" i="28"/>
  <c r="W170" i="28" s="1"/>
  <c r="M170" i="28"/>
  <c r="L129" i="28"/>
  <c r="M129" i="28" s="1"/>
  <c r="Y129" i="28"/>
  <c r="O100" i="28"/>
  <c r="O53" i="28"/>
  <c r="L25" i="28"/>
  <c r="V25" i="28" s="1"/>
  <c r="W25" i="28" s="1"/>
  <c r="L214" i="28"/>
  <c r="L16" i="28"/>
  <c r="M16" i="28" s="1"/>
  <c r="Y16" i="28"/>
  <c r="L265" i="28"/>
  <c r="V265" i="28" s="1"/>
  <c r="W265" i="28" s="1"/>
  <c r="L261" i="28"/>
  <c r="L254" i="28"/>
  <c r="V254" i="28" s="1"/>
  <c r="W254" i="28" s="1"/>
  <c r="L253" i="28"/>
  <c r="V253" i="28" s="1"/>
  <c r="W253" i="28" s="1"/>
  <c r="L249" i="28"/>
  <c r="V249" i="28" s="1"/>
  <c r="W249" i="28" s="1"/>
  <c r="L241" i="28"/>
  <c r="L226" i="28"/>
  <c r="V186" i="28"/>
  <c r="W186" i="28" s="1"/>
  <c r="L175" i="28"/>
  <c r="M175" i="28" s="1"/>
  <c r="L130" i="28"/>
  <c r="V130" i="28" s="1"/>
  <c r="W130" i="28" s="1"/>
  <c r="L128" i="28"/>
  <c r="V128" i="28" s="1"/>
  <c r="W128" i="28" s="1"/>
  <c r="O103" i="28"/>
  <c r="L103" i="28"/>
  <c r="O98" i="28"/>
  <c r="L91" i="28"/>
  <c r="V91" i="28" s="1"/>
  <c r="W91" i="28" s="1"/>
  <c r="L257" i="28"/>
  <c r="V257" i="28" s="1"/>
  <c r="W257" i="28" s="1"/>
  <c r="L212" i="28"/>
  <c r="L210" i="28"/>
  <c r="Y206" i="28"/>
  <c r="L196" i="28"/>
  <c r="L192" i="28"/>
  <c r="L187" i="28"/>
  <c r="O121" i="28"/>
  <c r="L73" i="28"/>
  <c r="M73" i="28" s="1"/>
  <c r="Y51" i="28"/>
  <c r="Y45" i="28"/>
  <c r="L45" i="28"/>
  <c r="M179" i="28"/>
  <c r="O167" i="28"/>
  <c r="L167" i="28"/>
  <c r="L150" i="28"/>
  <c r="V150" i="28" s="1"/>
  <c r="W150" i="28" s="1"/>
  <c r="Y122" i="28"/>
  <c r="L88" i="28"/>
  <c r="L84" i="28"/>
  <c r="V84" i="28" s="1"/>
  <c r="W84" i="28" s="1"/>
  <c r="Y152" i="28"/>
  <c r="Y146" i="28"/>
  <c r="O138" i="28"/>
  <c r="L120" i="28"/>
  <c r="V120" i="28" s="1"/>
  <c r="W120" i="28" s="1"/>
  <c r="Y119" i="28"/>
  <c r="O114" i="28"/>
  <c r="L80" i="28"/>
  <c r="M80" i="28" s="1"/>
  <c r="M46" i="28"/>
  <c r="O34" i="28"/>
  <c r="L79" i="28"/>
  <c r="O65" i="28"/>
  <c r="L64" i="28"/>
  <c r="L62" i="28"/>
  <c r="L41" i="28"/>
  <c r="V41" i="28" s="1"/>
  <c r="W41" i="28" s="1"/>
  <c r="O10" i="28"/>
  <c r="L81" i="28"/>
  <c r="L77" i="28"/>
  <c r="L93" i="28"/>
  <c r="L90" i="28"/>
  <c r="Y87" i="28"/>
  <c r="L54" i="28"/>
  <c r="L47" i="28"/>
  <c r="M47" i="28" s="1"/>
  <c r="AB500" i="28"/>
  <c r="AB469" i="28"/>
  <c r="AB464" i="28"/>
  <c r="AB477" i="28"/>
  <c r="AD477" i="28" s="1"/>
  <c r="AE477" i="28" s="1"/>
  <c r="AB472" i="28"/>
  <c r="AD472" i="28" s="1"/>
  <c r="AE472" i="28" s="1"/>
  <c r="AB488" i="28"/>
  <c r="AB484" i="28"/>
  <c r="AB480" i="28"/>
  <c r="AB448" i="28"/>
  <c r="AB507" i="28"/>
  <c r="AB493" i="28"/>
  <c r="V497" i="28"/>
  <c r="W497" i="28" s="1"/>
  <c r="M497" i="28"/>
  <c r="AD488" i="28"/>
  <c r="AE488" i="28" s="1"/>
  <c r="AC488" i="28"/>
  <c r="AB478" i="28"/>
  <c r="AB470" i="28"/>
  <c r="AB462" i="28"/>
  <c r="AB454" i="28"/>
  <c r="AB453" i="28"/>
  <c r="AD453" i="28" s="1"/>
  <c r="AE453" i="28" s="1"/>
  <c r="AB451" i="28"/>
  <c r="AB450" i="28"/>
  <c r="AB447" i="28"/>
  <c r="AG444" i="28"/>
  <c r="AB444" i="28"/>
  <c r="M439" i="28"/>
  <c r="V439" i="28"/>
  <c r="W439" i="28" s="1"/>
  <c r="AB429" i="28"/>
  <c r="V426" i="28"/>
  <c r="W426" i="28" s="1"/>
  <c r="M426" i="28"/>
  <c r="AB425" i="28"/>
  <c r="AB421" i="28"/>
  <c r="M411" i="28"/>
  <c r="AB409" i="28"/>
  <c r="AB394" i="28"/>
  <c r="AB391" i="28"/>
  <c r="AB427" i="28"/>
  <c r="AB387" i="28"/>
  <c r="M382" i="28"/>
  <c r="AB378" i="28"/>
  <c r="AB415" i="28"/>
  <c r="V433" i="28"/>
  <c r="W433" i="28" s="1"/>
  <c r="AB495" i="28"/>
  <c r="AB490" i="28"/>
  <c r="M484" i="28"/>
  <c r="AB476" i="28"/>
  <c r="M476" i="28"/>
  <c r="AB468" i="28"/>
  <c r="M468" i="28"/>
  <c r="AB456" i="28"/>
  <c r="AD456" i="28" s="1"/>
  <c r="AE456" i="28" s="1"/>
  <c r="L503" i="28"/>
  <c r="AD500" i="28"/>
  <c r="AE500" i="28" s="1"/>
  <c r="S499" i="28"/>
  <c r="M498" i="28"/>
  <c r="V498" i="28"/>
  <c r="W498" i="28" s="1"/>
  <c r="AB494" i="28"/>
  <c r="L494" i="28"/>
  <c r="L487" i="28"/>
  <c r="AB483" i="28"/>
  <c r="M480" i="28"/>
  <c r="AB479" i="28"/>
  <c r="M477" i="28"/>
  <c r="V477" i="28"/>
  <c r="W477" i="28" s="1"/>
  <c r="AB475" i="28"/>
  <c r="M472" i="28"/>
  <c r="AB471" i="28"/>
  <c r="AB467" i="28"/>
  <c r="AB463" i="28"/>
  <c r="L452" i="28"/>
  <c r="M448" i="28"/>
  <c r="V448" i="28"/>
  <c r="W448" i="28" s="1"/>
  <c r="L431" i="28"/>
  <c r="Q425" i="28"/>
  <c r="O421" i="28"/>
  <c r="L421" i="28"/>
  <c r="O420" i="28"/>
  <c r="AB416" i="28"/>
  <c r="O413" i="28"/>
  <c r="L413" i="28"/>
  <c r="V411" i="28"/>
  <c r="W411" i="28" s="1"/>
  <c r="AB400" i="28"/>
  <c r="M385" i="28"/>
  <c r="V385" i="28"/>
  <c r="W385" i="28" s="1"/>
  <c r="V382" i="28"/>
  <c r="W382" i="28" s="1"/>
  <c r="M379" i="28"/>
  <c r="M485" i="28"/>
  <c r="V485" i="28"/>
  <c r="W485" i="28" s="1"/>
  <c r="AB506" i="28"/>
  <c r="AB499" i="28"/>
  <c r="AB496" i="28"/>
  <c r="AD495" i="28"/>
  <c r="AE495" i="28" s="1"/>
  <c r="L491" i="28"/>
  <c r="AB489" i="28"/>
  <c r="AB482" i="28"/>
  <c r="AB474" i="28"/>
  <c r="AB466" i="28"/>
  <c r="AD464" i="28"/>
  <c r="AE464" i="28" s="1"/>
  <c r="M450" i="28"/>
  <c r="V450" i="28"/>
  <c r="W450" i="28" s="1"/>
  <c r="AB440" i="28"/>
  <c r="AB438" i="28"/>
  <c r="AB433" i="28"/>
  <c r="AB432" i="28"/>
  <c r="Y427" i="28"/>
  <c r="L427" i="28"/>
  <c r="AB424" i="28"/>
  <c r="V418" i="28"/>
  <c r="W418" i="28" s="1"/>
  <c r="O397" i="28"/>
  <c r="L397" i="28"/>
  <c r="AB393" i="28"/>
  <c r="V387" i="28"/>
  <c r="W387" i="28" s="1"/>
  <c r="AB385" i="28"/>
  <c r="AD385" i="28" s="1"/>
  <c r="AE385" i="28" s="1"/>
  <c r="M377" i="28"/>
  <c r="V377" i="28"/>
  <c r="W377" i="28" s="1"/>
  <c r="M501" i="28"/>
  <c r="V501" i="28"/>
  <c r="W501" i="28" s="1"/>
  <c r="AD493" i="28"/>
  <c r="AE493" i="28" s="1"/>
  <c r="AB505" i="28"/>
  <c r="M493" i="28"/>
  <c r="V493" i="28"/>
  <c r="W493" i="28" s="1"/>
  <c r="AB492" i="28"/>
  <c r="V486" i="28"/>
  <c r="W486" i="28" s="1"/>
  <c r="L481" i="28"/>
  <c r="L473" i="28"/>
  <c r="L465" i="28"/>
  <c r="AB461" i="28"/>
  <c r="AB459" i="28"/>
  <c r="AB458" i="28"/>
  <c r="AB455" i="28"/>
  <c r="AG452" i="28"/>
  <c r="AB452" i="28"/>
  <c r="V451" i="28"/>
  <c r="M447" i="28"/>
  <c r="V447" i="28"/>
  <c r="W447" i="28" s="1"/>
  <c r="V434" i="28"/>
  <c r="W434" i="28" s="1"/>
  <c r="M434" i="28"/>
  <c r="AB423" i="28"/>
  <c r="AB418" i="28"/>
  <c r="O405" i="28"/>
  <c r="L405" i="28"/>
  <c r="V386" i="28"/>
  <c r="W386" i="28" s="1"/>
  <c r="M386" i="28"/>
  <c r="O381" i="28"/>
  <c r="L381" i="28"/>
  <c r="Q409" i="28"/>
  <c r="V500" i="28"/>
  <c r="W500" i="28" s="1"/>
  <c r="L507" i="28"/>
  <c r="AB508" i="28"/>
  <c r="L508" i="28"/>
  <c r="Y506" i="28"/>
  <c r="AB503" i="28"/>
  <c r="AB501" i="28"/>
  <c r="AB498" i="28"/>
  <c r="L492" i="28"/>
  <c r="Y490" i="28"/>
  <c r="AB487" i="28"/>
  <c r="AB485" i="28"/>
  <c r="L479" i="28"/>
  <c r="L471" i="28"/>
  <c r="L463" i="28"/>
  <c r="L460" i="28"/>
  <c r="M456" i="28"/>
  <c r="V456" i="28"/>
  <c r="W456" i="28" s="1"/>
  <c r="AD448" i="28"/>
  <c r="AE448" i="28" s="1"/>
  <c r="M441" i="28"/>
  <c r="AB437" i="28"/>
  <c r="AB412" i="28"/>
  <c r="AG412" i="28"/>
  <c r="O317" i="28"/>
  <c r="L317" i="28"/>
  <c r="M506" i="28"/>
  <c r="V506" i="28"/>
  <c r="AB486" i="28"/>
  <c r="AD469" i="28"/>
  <c r="AE469" i="28" s="1"/>
  <c r="M458" i="28"/>
  <c r="V458" i="28"/>
  <c r="W458" i="28" s="1"/>
  <c r="AB446" i="28"/>
  <c r="AB445" i="28"/>
  <c r="AB443" i="28"/>
  <c r="AB442" i="28"/>
  <c r="V441" i="28"/>
  <c r="AB439" i="28"/>
  <c r="AB435" i="28"/>
  <c r="M424" i="28"/>
  <c r="V424" i="28"/>
  <c r="W424" i="28" s="1"/>
  <c r="AG419" i="28"/>
  <c r="AB419" i="28"/>
  <c r="AG411" i="28"/>
  <c r="AB411" i="28"/>
  <c r="S410" i="28"/>
  <c r="AG403" i="28"/>
  <c r="AB403" i="28"/>
  <c r="AB396" i="28"/>
  <c r="AG396" i="28"/>
  <c r="M442" i="28"/>
  <c r="V442" i="28"/>
  <c r="W442" i="28" s="1"/>
  <c r="M417" i="28"/>
  <c r="V417" i="28"/>
  <c r="W417" i="28" s="1"/>
  <c r="L495" i="28"/>
  <c r="M490" i="28"/>
  <c r="V490" i="28"/>
  <c r="AG500" i="28"/>
  <c r="AB497" i="28"/>
  <c r="AG493" i="28"/>
  <c r="AG484" i="28"/>
  <c r="V482" i="28"/>
  <c r="AG481" i="28"/>
  <c r="AB481" i="28"/>
  <c r="V478" i="28"/>
  <c r="L474" i="28"/>
  <c r="AG473" i="28"/>
  <c r="AB473" i="28"/>
  <c r="V470" i="28"/>
  <c r="L466" i="28"/>
  <c r="AG465" i="28"/>
  <c r="AB465" i="28"/>
  <c r="V462" i="28"/>
  <c r="AG460" i="28"/>
  <c r="AB460" i="28"/>
  <c r="V459" i="28"/>
  <c r="W459" i="28" s="1"/>
  <c r="S456" i="28"/>
  <c r="L455" i="28"/>
  <c r="L444" i="28"/>
  <c r="M440" i="28"/>
  <c r="V440" i="28"/>
  <c r="W440" i="28" s="1"/>
  <c r="O437" i="28"/>
  <c r="L437" i="28"/>
  <c r="M433" i="28"/>
  <c r="S428" i="28"/>
  <c r="AB420" i="28"/>
  <c r="M419" i="28"/>
  <c r="V419" i="28"/>
  <c r="W419" i="28" s="1"/>
  <c r="O417" i="28"/>
  <c r="AG395" i="28"/>
  <c r="AB395" i="28"/>
  <c r="M389" i="28"/>
  <c r="AB375" i="28"/>
  <c r="AG329" i="28"/>
  <c r="AB329" i="28"/>
  <c r="AB322" i="28"/>
  <c r="AB327" i="28"/>
  <c r="AB350" i="28"/>
  <c r="AB353" i="28"/>
  <c r="AB341" i="28"/>
  <c r="AB368" i="28"/>
  <c r="AB376" i="28"/>
  <c r="AB384" i="28"/>
  <c r="AB325" i="28"/>
  <c r="AB357" i="28"/>
  <c r="AB369" i="28"/>
  <c r="M290" i="28"/>
  <c r="V290" i="28"/>
  <c r="W290" i="28" s="1"/>
  <c r="AB457" i="28"/>
  <c r="AB449" i="28"/>
  <c r="AB441" i="28"/>
  <c r="AB436" i="28"/>
  <c r="AB430" i="28"/>
  <c r="AB428" i="28"/>
  <c r="AG428" i="28"/>
  <c r="AB417" i="28"/>
  <c r="AB404" i="28"/>
  <c r="L404" i="28"/>
  <c r="AB386" i="28"/>
  <c r="AB382" i="28"/>
  <c r="L367" i="28"/>
  <c r="O363" i="28"/>
  <c r="L363" i="28"/>
  <c r="AG361" i="28"/>
  <c r="AB361" i="28"/>
  <c r="M361" i="28"/>
  <c r="AB346" i="28"/>
  <c r="AG346" i="28"/>
  <c r="M343" i="28"/>
  <c r="V343" i="28"/>
  <c r="W343" i="28" s="1"/>
  <c r="AB337" i="28"/>
  <c r="M301" i="28"/>
  <c r="V301" i="28"/>
  <c r="W301" i="28" s="1"/>
  <c r="M300" i="28"/>
  <c r="V300" i="28"/>
  <c r="W300" i="28" s="1"/>
  <c r="L436" i="28"/>
  <c r="L430" i="28"/>
  <c r="L429" i="28"/>
  <c r="AB426" i="28"/>
  <c r="V425" i="28"/>
  <c r="W425" i="28" s="1"/>
  <c r="M425" i="28"/>
  <c r="AB422" i="28"/>
  <c r="L415" i="28"/>
  <c r="AB414" i="28"/>
  <c r="O414" i="28"/>
  <c r="S412" i="28"/>
  <c r="AG405" i="28"/>
  <c r="L399" i="28"/>
  <c r="AB398" i="28"/>
  <c r="O398" i="28"/>
  <c r="S396" i="28"/>
  <c r="AG389" i="28"/>
  <c r="AB389" i="28"/>
  <c r="L388" i="28"/>
  <c r="O385" i="28"/>
  <c r="M384" i="28"/>
  <c r="AG379" i="28"/>
  <c r="AB379" i="28"/>
  <c r="L369" i="28"/>
  <c r="O369" i="28"/>
  <c r="S352" i="28"/>
  <c r="O345" i="28"/>
  <c r="L345" i="28"/>
  <c r="Q335" i="28"/>
  <c r="S262" i="28"/>
  <c r="V461" i="28"/>
  <c r="V453" i="28"/>
  <c r="M407" i="28"/>
  <c r="V402" i="28"/>
  <c r="W402" i="28" s="1"/>
  <c r="M402" i="28"/>
  <c r="V380" i="28"/>
  <c r="W380" i="28" s="1"/>
  <c r="M365" i="28"/>
  <c r="V365" i="28"/>
  <c r="W365" i="28" s="1"/>
  <c r="AB363" i="28"/>
  <c r="AB362" i="28"/>
  <c r="Y341" i="28"/>
  <c r="L341" i="28"/>
  <c r="V340" i="28"/>
  <c r="W340" i="28" s="1"/>
  <c r="M340" i="28"/>
  <c r="AB336" i="28"/>
  <c r="AB258" i="28"/>
  <c r="L304" i="28"/>
  <c r="V435" i="28"/>
  <c r="AD434" i="28"/>
  <c r="AE434" i="28" s="1"/>
  <c r="AG434" i="28"/>
  <c r="S416" i="28"/>
  <c r="M414" i="28"/>
  <c r="V406" i="28"/>
  <c r="AG402" i="28"/>
  <c r="AB401" i="28"/>
  <c r="L401" i="28"/>
  <c r="S400" i="28"/>
  <c r="AB390" i="28"/>
  <c r="M390" i="28"/>
  <c r="L383" i="28"/>
  <c r="M380" i="28"/>
  <c r="AB377" i="28"/>
  <c r="O376" i="28"/>
  <c r="L375" i="28"/>
  <c r="AB365" i="28"/>
  <c r="L364" i="28"/>
  <c r="Q360" i="28"/>
  <c r="AB358" i="28"/>
  <c r="O349" i="28"/>
  <c r="L349" i="28"/>
  <c r="AB413" i="28"/>
  <c r="V410" i="28"/>
  <c r="W410" i="28" s="1"/>
  <c r="AB406" i="28"/>
  <c r="AB397" i="28"/>
  <c r="AD394" i="28"/>
  <c r="AE394" i="28" s="1"/>
  <c r="AB392" i="28"/>
  <c r="Y391" i="28"/>
  <c r="AB388" i="28"/>
  <c r="AG381" i="28"/>
  <c r="AB381" i="28"/>
  <c r="M376" i="28"/>
  <c r="L366" i="28"/>
  <c r="O366" i="28"/>
  <c r="AB356" i="28"/>
  <c r="AB347" i="28"/>
  <c r="M423" i="28"/>
  <c r="AG418" i="28"/>
  <c r="AB410" i="28"/>
  <c r="AB408" i="28"/>
  <c r="AB407" i="28"/>
  <c r="AB405" i="28"/>
  <c r="M403" i="28"/>
  <c r="V403" i="28"/>
  <c r="AB402" i="28"/>
  <c r="AB399" i="28"/>
  <c r="V394" i="28"/>
  <c r="W394" i="28" s="1"/>
  <c r="AB383" i="28"/>
  <c r="AB380" i="28"/>
  <c r="V378" i="28"/>
  <c r="W378" i="28" s="1"/>
  <c r="L374" i="28"/>
  <c r="O374" i="28"/>
  <c r="AB371" i="28"/>
  <c r="AB367" i="28"/>
  <c r="M353" i="28"/>
  <c r="V353" i="28"/>
  <c r="V347" i="28"/>
  <c r="W347" i="28" s="1"/>
  <c r="L346" i="28"/>
  <c r="O346" i="28"/>
  <c r="AB328" i="28"/>
  <c r="L321" i="28"/>
  <c r="O321" i="28"/>
  <c r="AB374" i="28"/>
  <c r="AB364" i="28"/>
  <c r="AG360" i="28"/>
  <c r="AB360" i="28"/>
  <c r="V358" i="28"/>
  <c r="W358" i="28" s="1"/>
  <c r="AB354" i="28"/>
  <c r="AG354" i="28"/>
  <c r="AB351" i="28"/>
  <c r="AB343" i="28"/>
  <c r="AB373" i="28"/>
  <c r="L372" i="28"/>
  <c r="O361" i="28"/>
  <c r="AG331" i="28"/>
  <c r="AB331" i="28"/>
  <c r="M325" i="28"/>
  <c r="AB319" i="28"/>
  <c r="AD319" i="28" s="1"/>
  <c r="AE319" i="28" s="1"/>
  <c r="AB316" i="28"/>
  <c r="AG316" i="28"/>
  <c r="AB372" i="28"/>
  <c r="AB370" i="28"/>
  <c r="V368" i="28"/>
  <c r="Y357" i="28"/>
  <c r="L357" i="28"/>
  <c r="AB342" i="28"/>
  <c r="AB332" i="28"/>
  <c r="L331" i="28"/>
  <c r="V325" i="28"/>
  <c r="W325" i="28" s="1"/>
  <c r="AB291" i="28"/>
  <c r="AG291" i="28"/>
  <c r="L373" i="28"/>
  <c r="AB359" i="28"/>
  <c r="L355" i="28"/>
  <c r="V352" i="28"/>
  <c r="W352" i="28" s="1"/>
  <c r="V350" i="28"/>
  <c r="AB349" i="28"/>
  <c r="AG345" i="28"/>
  <c r="AB345" i="28"/>
  <c r="AG344" i="28"/>
  <c r="AB344" i="28"/>
  <c r="V342" i="28"/>
  <c r="L333" i="28"/>
  <c r="O333" i="28"/>
  <c r="AB293" i="28"/>
  <c r="AB298" i="28"/>
  <c r="AB340" i="28"/>
  <c r="AB317" i="28"/>
  <c r="AB348" i="28"/>
  <c r="Y279" i="28"/>
  <c r="L279" i="28"/>
  <c r="AB366" i="28"/>
  <c r="AB352" i="28"/>
  <c r="AG352" i="28"/>
  <c r="L351" i="28"/>
  <c r="M338" i="28"/>
  <c r="AB335" i="28"/>
  <c r="AG333" i="28"/>
  <c r="AB333" i="28"/>
  <c r="L332" i="28"/>
  <c r="Y332" i="28"/>
  <c r="AB311" i="28"/>
  <c r="AB355" i="28"/>
  <c r="AB339" i="28"/>
  <c r="AG339" i="28"/>
  <c r="AB338" i="28"/>
  <c r="AB330" i="28"/>
  <c r="AB324" i="28"/>
  <c r="V295" i="28"/>
  <c r="M295" i="28"/>
  <c r="AG250" i="28"/>
  <c r="AB250" i="28"/>
  <c r="M337" i="28"/>
  <c r="AG320" i="28"/>
  <c r="AB320" i="28"/>
  <c r="L318" i="28"/>
  <c r="O318" i="28"/>
  <c r="M316" i="28"/>
  <c r="V316" i="28"/>
  <c r="AB315" i="28"/>
  <c r="M308" i="28"/>
  <c r="V308" i="28"/>
  <c r="W308" i="28" s="1"/>
  <c r="Y296" i="28"/>
  <c r="L296" i="28"/>
  <c r="AB286" i="28"/>
  <c r="AG286" i="28"/>
  <c r="AB284" i="28"/>
  <c r="AG284" i="28"/>
  <c r="S250" i="28"/>
  <c r="L336" i="28"/>
  <c r="L330" i="28"/>
  <c r="L329" i="28"/>
  <c r="O329" i="28"/>
  <c r="L326" i="28"/>
  <c r="O326" i="28"/>
  <c r="M324" i="28"/>
  <c r="V324" i="28"/>
  <c r="W324" i="28" s="1"/>
  <c r="AB323" i="28"/>
  <c r="AB314" i="28"/>
  <c r="L313" i="28"/>
  <c r="L307" i="28"/>
  <c r="L303" i="28"/>
  <c r="Y303" i="28"/>
  <c r="AB287" i="28"/>
  <c r="AB318" i="28"/>
  <c r="L315" i="28"/>
  <c r="L312" i="28"/>
  <c r="AB268" i="28"/>
  <c r="AG268" i="28"/>
  <c r="AB270" i="28"/>
  <c r="AB309" i="28"/>
  <c r="AB266" i="28"/>
  <c r="AB288" i="28"/>
  <c r="AB296" i="28"/>
  <c r="AB263" i="28"/>
  <c r="AB276" i="28"/>
  <c r="AB278" i="28"/>
  <c r="AB285" i="28"/>
  <c r="AB255" i="28"/>
  <c r="AB295" i="28"/>
  <c r="AB326" i="28"/>
  <c r="L323" i="28"/>
  <c r="L320" i="28"/>
  <c r="AB313" i="28"/>
  <c r="L311" i="28"/>
  <c r="AB306" i="28"/>
  <c r="AB267" i="28"/>
  <c r="AG267" i="28"/>
  <c r="AB321" i="28"/>
  <c r="V319" i="28"/>
  <c r="W319" i="28" s="1"/>
  <c r="O314" i="28"/>
  <c r="L314" i="28"/>
  <c r="L310" i="28"/>
  <c r="O310" i="28"/>
  <c r="M309" i="28"/>
  <c r="V309" i="28"/>
  <c r="W309" i="28" s="1"/>
  <c r="AB307" i="28"/>
  <c r="AG300" i="28"/>
  <c r="AB300" i="28"/>
  <c r="Y268" i="28"/>
  <c r="L268" i="28"/>
  <c r="M360" i="28"/>
  <c r="L354" i="28"/>
  <c r="M344" i="28"/>
  <c r="AG335" i="28"/>
  <c r="L334" i="28"/>
  <c r="O334" i="28"/>
  <c r="L328" i="28"/>
  <c r="L327" i="28"/>
  <c r="O322" i="28"/>
  <c r="L322" i="28"/>
  <c r="AG315" i="28"/>
  <c r="AG312" i="28"/>
  <c r="AB312" i="28"/>
  <c r="AB305" i="28"/>
  <c r="AG305" i="28"/>
  <c r="AB303" i="28"/>
  <c r="AG303" i="28"/>
  <c r="AB301" i="28"/>
  <c r="M293" i="28"/>
  <c r="V293" i="28"/>
  <c r="M292" i="28"/>
  <c r="V292" i="28"/>
  <c r="W292" i="28" s="1"/>
  <c r="AB280" i="28"/>
  <c r="AB334" i="28"/>
  <c r="L302" i="28"/>
  <c r="L297" i="28"/>
  <c r="L291" i="28"/>
  <c r="AB283" i="28"/>
  <c r="AG283" i="28"/>
  <c r="L280" i="28"/>
  <c r="AB272" i="28"/>
  <c r="S255" i="28"/>
  <c r="L243" i="28"/>
  <c r="O243" i="28"/>
  <c r="AG234" i="28"/>
  <c r="AB234" i="28"/>
  <c r="AB310" i="28"/>
  <c r="L305" i="28"/>
  <c r="AB302" i="28"/>
  <c r="O293" i="28"/>
  <c r="V286" i="28"/>
  <c r="W286" i="28" s="1"/>
  <c r="L277" i="28"/>
  <c r="O277" i="28"/>
  <c r="V272" i="28"/>
  <c r="W272" i="28" s="1"/>
  <c r="V256" i="28"/>
  <c r="W256" i="28" s="1"/>
  <c r="M256" i="28"/>
  <c r="AB297" i="28"/>
  <c r="M284" i="28"/>
  <c r="M259" i="28"/>
  <c r="AB252" i="28"/>
  <c r="AD332" i="28"/>
  <c r="AE332" i="28" s="1"/>
  <c r="AB308" i="28"/>
  <c r="L306" i="28"/>
  <c r="L299" i="28"/>
  <c r="L294" i="28"/>
  <c r="AB292" i="28"/>
  <c r="V284" i="28"/>
  <c r="W284" i="28" s="1"/>
  <c r="AG274" i="28"/>
  <c r="AB274" i="28"/>
  <c r="L270" i="28"/>
  <c r="O270" i="28"/>
  <c r="L266" i="28"/>
  <c r="Y246" i="28"/>
  <c r="L246" i="28"/>
  <c r="AB299" i="28"/>
  <c r="L298" i="28"/>
  <c r="AB290" i="28"/>
  <c r="M288" i="28"/>
  <c r="V288" i="28"/>
  <c r="W288" i="28" s="1"/>
  <c r="V287" i="28"/>
  <c r="W287" i="28" s="1"/>
  <c r="M287" i="28"/>
  <c r="O274" i="28"/>
  <c r="L274" i="28"/>
  <c r="AB259" i="28"/>
  <c r="AG259" i="28"/>
  <c r="O240" i="28"/>
  <c r="L240" i="28"/>
  <c r="S223" i="28"/>
  <c r="AB304" i="28"/>
  <c r="AB294" i="28"/>
  <c r="AB289" i="28"/>
  <c r="AG289" i="28"/>
  <c r="L267" i="28"/>
  <c r="O267" i="28"/>
  <c r="AB231" i="28"/>
  <c r="AB253" i="28"/>
  <c r="AB261" i="28"/>
  <c r="AB269" i="28"/>
  <c r="AB214" i="28"/>
  <c r="AB237" i="28"/>
  <c r="AB242" i="28"/>
  <c r="AB275" i="28"/>
  <c r="AB282" i="28"/>
  <c r="AB195" i="28"/>
  <c r="AD195" i="28" s="1"/>
  <c r="AE195" i="28" s="1"/>
  <c r="AB223" i="28"/>
  <c r="AB247" i="28"/>
  <c r="AB271" i="28"/>
  <c r="AB215" i="28"/>
  <c r="AB246" i="28"/>
  <c r="L228" i="28"/>
  <c r="Y228" i="28"/>
  <c r="L282" i="28"/>
  <c r="M238" i="28"/>
  <c r="V238" i="28"/>
  <c r="W238" i="28" s="1"/>
  <c r="V283" i="28"/>
  <c r="M276" i="28"/>
  <c r="V271" i="28"/>
  <c r="M271" i="28"/>
  <c r="M237" i="28"/>
  <c r="S231" i="28"/>
  <c r="AB217" i="28"/>
  <c r="AG217" i="28"/>
  <c r="O204" i="28"/>
  <c r="L204" i="28"/>
  <c r="AG262" i="28"/>
  <c r="AB262" i="28"/>
  <c r="M258" i="28"/>
  <c r="AB251" i="28"/>
  <c r="AG251" i="28"/>
  <c r="AB241" i="28"/>
  <c r="AG241" i="28"/>
  <c r="L208" i="28"/>
  <c r="O208" i="28"/>
  <c r="AB170" i="28"/>
  <c r="AG287" i="28"/>
  <c r="AB279" i="28"/>
  <c r="V273" i="28"/>
  <c r="W273" i="28" s="1"/>
  <c r="M273" i="28"/>
  <c r="M269" i="28"/>
  <c r="AB264" i="28"/>
  <c r="M262" i="28"/>
  <c r="AB260" i="28"/>
  <c r="L260" i="28"/>
  <c r="AG254" i="28"/>
  <c r="AB254" i="28"/>
  <c r="O253" i="28"/>
  <c r="M251" i="28"/>
  <c r="M250" i="28"/>
  <c r="AG242" i="28"/>
  <c r="AB213" i="28"/>
  <c r="U220" i="28"/>
  <c r="AB152" i="28"/>
  <c r="AB256" i="28"/>
  <c r="M254" i="28"/>
  <c r="M252" i="28"/>
  <c r="AB239" i="28"/>
  <c r="L236" i="28"/>
  <c r="O236" i="28"/>
  <c r="AB207" i="28"/>
  <c r="AB177" i="28"/>
  <c r="AB281" i="28"/>
  <c r="AG281" i="28"/>
  <c r="AB277" i="28"/>
  <c r="V255" i="28"/>
  <c r="W255" i="28" s="1"/>
  <c r="M255" i="28"/>
  <c r="M253" i="28"/>
  <c r="AB248" i="28"/>
  <c r="AB244" i="28"/>
  <c r="V241" i="28"/>
  <c r="M241" i="28"/>
  <c r="M227" i="28"/>
  <c r="V227" i="28"/>
  <c r="W227" i="28" s="1"/>
  <c r="Q187" i="28"/>
  <c r="AG238" i="28"/>
  <c r="AB233" i="28"/>
  <c r="V229" i="28"/>
  <c r="W229" i="28" s="1"/>
  <c r="AG218" i="28"/>
  <c r="AB218" i="28"/>
  <c r="M210" i="28"/>
  <c r="V210" i="28"/>
  <c r="W210" i="28" s="1"/>
  <c r="AB205" i="28"/>
  <c r="AB186" i="28"/>
  <c r="AB188" i="28"/>
  <c r="AB199" i="28"/>
  <c r="AB224" i="28"/>
  <c r="AB193" i="28"/>
  <c r="AB204" i="28"/>
  <c r="AB187" i="28"/>
  <c r="L153" i="28"/>
  <c r="O153" i="28"/>
  <c r="AB238" i="28"/>
  <c r="AG230" i="28"/>
  <c r="AB230" i="28"/>
  <c r="M224" i="28"/>
  <c r="V224" i="28"/>
  <c r="W224" i="28" s="1"/>
  <c r="AB221" i="28"/>
  <c r="V214" i="28"/>
  <c r="M214" i="28"/>
  <c r="AB211" i="28"/>
  <c r="S209" i="28"/>
  <c r="AB203" i="28"/>
  <c r="AG203" i="28"/>
  <c r="AA199" i="28"/>
  <c r="M185" i="28"/>
  <c r="V185" i="28"/>
  <c r="W185" i="28" s="1"/>
  <c r="O183" i="28"/>
  <c r="L183" i="28"/>
  <c r="AB236" i="28"/>
  <c r="M234" i="28"/>
  <c r="V234" i="28"/>
  <c r="W234" i="28" s="1"/>
  <c r="M233" i="28"/>
  <c r="V233" i="28"/>
  <c r="W233" i="28" s="1"/>
  <c r="AB228" i="28"/>
  <c r="AB212" i="28"/>
  <c r="AB206" i="28"/>
  <c r="L289" i="28"/>
  <c r="O262" i="28"/>
  <c r="O254" i="28"/>
  <c r="V245" i="28"/>
  <c r="AB243" i="28"/>
  <c r="S239" i="28"/>
  <c r="M235" i="28"/>
  <c r="O232" i="28"/>
  <c r="L232" i="28"/>
  <c r="AB229" i="28"/>
  <c r="AB227" i="28"/>
  <c r="AG226" i="28"/>
  <c r="AB226" i="28"/>
  <c r="AG222" i="28"/>
  <c r="AB222" i="28"/>
  <c r="M212" i="28"/>
  <c r="V212" i="28"/>
  <c r="AB245" i="28"/>
  <c r="AB235" i="28"/>
  <c r="Y230" i="28"/>
  <c r="L230" i="28"/>
  <c r="AB220" i="28"/>
  <c r="AB219" i="28"/>
  <c r="AB164" i="28"/>
  <c r="AG164" i="28"/>
  <c r="AB273" i="28"/>
  <c r="AB265" i="28"/>
  <c r="M265" i="28"/>
  <c r="AB257" i="28"/>
  <c r="AB249" i="28"/>
  <c r="M249" i="28"/>
  <c r="L244" i="28"/>
  <c r="AB225" i="28"/>
  <c r="O222" i="28"/>
  <c r="L222" i="28"/>
  <c r="M220" i="28"/>
  <c r="V220" i="28"/>
  <c r="W220" i="28" s="1"/>
  <c r="M206" i="28"/>
  <c r="V206" i="28"/>
  <c r="W206" i="28" s="1"/>
  <c r="M192" i="28"/>
  <c r="V192" i="28"/>
  <c r="W192" i="28" s="1"/>
  <c r="V191" i="28"/>
  <c r="W191" i="28" s="1"/>
  <c r="M191" i="28"/>
  <c r="AB176" i="28"/>
  <c r="AD176" i="28" s="1"/>
  <c r="AE176" i="28" s="1"/>
  <c r="Q179" i="28"/>
  <c r="O241" i="28"/>
  <c r="AB240" i="28"/>
  <c r="AG239" i="28"/>
  <c r="O233" i="28"/>
  <c r="AB232" i="28"/>
  <c r="AG231" i="28"/>
  <c r="L225" i="28"/>
  <c r="O224" i="28"/>
  <c r="Y214" i="28"/>
  <c r="Q209" i="28"/>
  <c r="AB202" i="28"/>
  <c r="AB192" i="28"/>
  <c r="Y191" i="28"/>
  <c r="L190" i="28"/>
  <c r="O190" i="28"/>
  <c r="L181" i="28"/>
  <c r="M169" i="28"/>
  <c r="V169" i="28"/>
  <c r="L168" i="28"/>
  <c r="O168" i="28"/>
  <c r="L158" i="28"/>
  <c r="O158" i="28"/>
  <c r="AB159" i="28"/>
  <c r="AB162" i="28"/>
  <c r="AB167" i="28"/>
  <c r="AB106" i="28"/>
  <c r="AB172" i="28"/>
  <c r="AB175" i="28"/>
  <c r="AB183" i="28"/>
  <c r="AB210" i="28"/>
  <c r="L174" i="28"/>
  <c r="O174" i="28"/>
  <c r="AB169" i="28"/>
  <c r="AB155" i="28"/>
  <c r="V221" i="28"/>
  <c r="AG208" i="28"/>
  <c r="AB208" i="28"/>
  <c r="AB201" i="28"/>
  <c r="AB194" i="28"/>
  <c r="L171" i="28"/>
  <c r="Y171" i="28"/>
  <c r="S162" i="28"/>
  <c r="L160" i="28"/>
  <c r="O160" i="28"/>
  <c r="V154" i="28"/>
  <c r="W154" i="28" s="1"/>
  <c r="M154" i="28"/>
  <c r="AB147" i="28"/>
  <c r="O220" i="28"/>
  <c r="L216" i="28"/>
  <c r="AG215" i="28"/>
  <c r="L215" i="28"/>
  <c r="O212" i="28"/>
  <c r="M209" i="28"/>
  <c r="V205" i="28"/>
  <c r="W205" i="28" s="1"/>
  <c r="L200" i="28"/>
  <c r="AB198" i="28"/>
  <c r="AB196" i="28"/>
  <c r="O194" i="28"/>
  <c r="S193" i="28"/>
  <c r="V187" i="28"/>
  <c r="W187" i="28" s="1"/>
  <c r="M187" i="28"/>
  <c r="AB185" i="28"/>
  <c r="AG180" i="28"/>
  <c r="AB180" i="28"/>
  <c r="AB161" i="28"/>
  <c r="L217" i="28"/>
  <c r="O217" i="28"/>
  <c r="AG216" i="28"/>
  <c r="AB216" i="28"/>
  <c r="AG195" i="28"/>
  <c r="V195" i="28"/>
  <c r="W195" i="28" s="1"/>
  <c r="M194" i="28"/>
  <c r="V194" i="28"/>
  <c r="W194" i="28" s="1"/>
  <c r="O192" i="28"/>
  <c r="AB191" i="28"/>
  <c r="M184" i="28"/>
  <c r="AB178" i="28"/>
  <c r="Y172" i="28"/>
  <c r="L172" i="28"/>
  <c r="O165" i="28"/>
  <c r="L165" i="28"/>
  <c r="O149" i="28"/>
  <c r="L149" i="28"/>
  <c r="M207" i="28"/>
  <c r="O203" i="28"/>
  <c r="O198" i="28"/>
  <c r="L198" i="28"/>
  <c r="AB184" i="28"/>
  <c r="AB182" i="28"/>
  <c r="AG182" i="28"/>
  <c r="AB179" i="28"/>
  <c r="AG179" i="28"/>
  <c r="AG168" i="28"/>
  <c r="AB168" i="28"/>
  <c r="M211" i="28"/>
  <c r="AB209" i="28"/>
  <c r="M203" i="28"/>
  <c r="L201" i="28"/>
  <c r="AG200" i="28"/>
  <c r="AB200" i="28"/>
  <c r="M196" i="28"/>
  <c r="V196" i="28"/>
  <c r="W196" i="28" s="1"/>
  <c r="AB190" i="28"/>
  <c r="AG189" i="28"/>
  <c r="AB189" i="28"/>
  <c r="V180" i="28"/>
  <c r="W180" i="28" s="1"/>
  <c r="M180" i="28"/>
  <c r="M178" i="28"/>
  <c r="V178" i="28"/>
  <c r="L166" i="28"/>
  <c r="O166" i="28"/>
  <c r="O157" i="28"/>
  <c r="L157" i="28"/>
  <c r="O209" i="28"/>
  <c r="AG207" i="28"/>
  <c r="O201" i="28"/>
  <c r="AG199" i="28"/>
  <c r="AB197" i="28"/>
  <c r="Y187" i="28"/>
  <c r="AG181" i="28"/>
  <c r="AB181" i="28"/>
  <c r="Y179" i="28"/>
  <c r="AG176" i="28"/>
  <c r="AB174" i="28"/>
  <c r="AB171" i="28"/>
  <c r="AB166" i="28"/>
  <c r="AG163" i="28"/>
  <c r="AB163" i="28"/>
  <c r="AB160" i="28"/>
  <c r="AB158" i="28"/>
  <c r="AG135" i="28"/>
  <c r="AB135" i="28"/>
  <c r="AB110" i="28"/>
  <c r="AG110" i="28"/>
  <c r="L197" i="28"/>
  <c r="L182" i="28"/>
  <c r="O182" i="28"/>
  <c r="M177" i="28"/>
  <c r="V177" i="28"/>
  <c r="W177" i="28" s="1"/>
  <c r="V175" i="28"/>
  <c r="L164" i="28"/>
  <c r="Y164" i="28"/>
  <c r="L156" i="28"/>
  <c r="Y156" i="28"/>
  <c r="AB130" i="28"/>
  <c r="M176" i="28"/>
  <c r="AD172" i="28"/>
  <c r="AE172" i="28" s="1"/>
  <c r="AG172" i="28"/>
  <c r="M167" i="28"/>
  <c r="M159" i="28"/>
  <c r="O155" i="28"/>
  <c r="L155" i="28"/>
  <c r="AG153" i="28"/>
  <c r="M152" i="28"/>
  <c r="V152" i="28"/>
  <c r="W152" i="28" s="1"/>
  <c r="L132" i="28"/>
  <c r="Y132" i="28"/>
  <c r="M88" i="28"/>
  <c r="V88" i="28"/>
  <c r="W88" i="28" s="1"/>
  <c r="L189" i="28"/>
  <c r="AD188" i="28"/>
  <c r="AE188" i="28" s="1"/>
  <c r="AG188" i="28"/>
  <c r="L188" i="28"/>
  <c r="L173" i="28"/>
  <c r="V167" i="28"/>
  <c r="W167" i="28" s="1"/>
  <c r="AG165" i="28"/>
  <c r="AB165" i="28"/>
  <c r="V159" i="28"/>
  <c r="W159" i="28" s="1"/>
  <c r="AG157" i="28"/>
  <c r="AB157" i="28"/>
  <c r="AB153" i="28"/>
  <c r="L151" i="28"/>
  <c r="AB149" i="28"/>
  <c r="AG105" i="28"/>
  <c r="AB105" i="28"/>
  <c r="AG173" i="28"/>
  <c r="AB173" i="28"/>
  <c r="Y163" i="28"/>
  <c r="L163" i="28"/>
  <c r="L148" i="28"/>
  <c r="Y148" i="28"/>
  <c r="AB137" i="28"/>
  <c r="O127" i="28"/>
  <c r="L127" i="28"/>
  <c r="AB128" i="28"/>
  <c r="AB143" i="28"/>
  <c r="AB122" i="28"/>
  <c r="AB127" i="28"/>
  <c r="AB144" i="28"/>
  <c r="AB129" i="28"/>
  <c r="AB91" i="28"/>
  <c r="AB146" i="28"/>
  <c r="AB145" i="28"/>
  <c r="O145" i="28"/>
  <c r="L145" i="28"/>
  <c r="M143" i="28"/>
  <c r="V143" i="28"/>
  <c r="W143" i="28" s="1"/>
  <c r="O136" i="28"/>
  <c r="L136" i="28"/>
  <c r="L124" i="28"/>
  <c r="Y124" i="28"/>
  <c r="AB111" i="28"/>
  <c r="M77" i="28"/>
  <c r="V77" i="28"/>
  <c r="W77" i="28" s="1"/>
  <c r="M161" i="28"/>
  <c r="V161" i="28"/>
  <c r="AB154" i="28"/>
  <c r="AB151" i="28"/>
  <c r="AB139" i="28"/>
  <c r="O137" i="28"/>
  <c r="L137" i="28"/>
  <c r="AG115" i="28"/>
  <c r="AB115" i="28"/>
  <c r="AB156" i="28"/>
  <c r="AB148" i="28"/>
  <c r="L147" i="28"/>
  <c r="M146" i="28"/>
  <c r="AG145" i="28"/>
  <c r="Y143" i="28"/>
  <c r="AB142" i="28"/>
  <c r="AB140" i="28"/>
  <c r="AG140" i="28"/>
  <c r="M130" i="28"/>
  <c r="M122" i="28"/>
  <c r="O117" i="28"/>
  <c r="L117" i="28"/>
  <c r="U114" i="28"/>
  <c r="V114" i="28"/>
  <c r="W114" i="28" s="1"/>
  <c r="M113" i="28"/>
  <c r="V113" i="28"/>
  <c r="AG109" i="28"/>
  <c r="AB109" i="28"/>
  <c r="O105" i="28"/>
  <c r="L105" i="28"/>
  <c r="Y104" i="28"/>
  <c r="L104" i="28"/>
  <c r="O85" i="28"/>
  <c r="L85" i="28"/>
  <c r="AB66" i="28"/>
  <c r="AB150" i="28"/>
  <c r="O141" i="28"/>
  <c r="L141" i="28"/>
  <c r="AG133" i="28"/>
  <c r="AB133" i="28"/>
  <c r="AG125" i="28"/>
  <c r="AB125" i="28"/>
  <c r="AB121" i="28"/>
  <c r="M116" i="28"/>
  <c r="AB108" i="28"/>
  <c r="V93" i="28"/>
  <c r="M93" i="28"/>
  <c r="M89" i="28"/>
  <c r="V89" i="28"/>
  <c r="W89" i="28" s="1"/>
  <c r="AB77" i="28"/>
  <c r="L75" i="28"/>
  <c r="O75" i="28"/>
  <c r="AB53" i="28"/>
  <c r="AD53" i="28" s="1"/>
  <c r="AE53" i="28" s="1"/>
  <c r="V144" i="28"/>
  <c r="W144" i="28" s="1"/>
  <c r="AB136" i="28"/>
  <c r="L134" i="28"/>
  <c r="O134" i="28"/>
  <c r="Y131" i="28"/>
  <c r="L131" i="28"/>
  <c r="Y123" i="28"/>
  <c r="L123" i="28"/>
  <c r="M120" i="28"/>
  <c r="AB119" i="28"/>
  <c r="Y115" i="28"/>
  <c r="L115" i="28"/>
  <c r="L111" i="28"/>
  <c r="L110" i="28"/>
  <c r="O102" i="28"/>
  <c r="L102" i="28"/>
  <c r="AB99" i="28"/>
  <c r="L139" i="28"/>
  <c r="AB132" i="28"/>
  <c r="AG132" i="28"/>
  <c r="L126" i="28"/>
  <c r="O126" i="28"/>
  <c r="AB124" i="28"/>
  <c r="AG124" i="28"/>
  <c r="AB118" i="28"/>
  <c r="AB114" i="28"/>
  <c r="AG107" i="28"/>
  <c r="AB107" i="28"/>
  <c r="AB96" i="28"/>
  <c r="M90" i="28"/>
  <c r="V90" i="28"/>
  <c r="W90" i="28" s="1"/>
  <c r="AB83" i="28"/>
  <c r="AB134" i="28"/>
  <c r="M128" i="28"/>
  <c r="M121" i="28"/>
  <c r="V121" i="28"/>
  <c r="W121" i="28" s="1"/>
  <c r="AG117" i="28"/>
  <c r="AB117" i="28"/>
  <c r="O109" i="28"/>
  <c r="L109" i="28"/>
  <c r="V106" i="28"/>
  <c r="M78" i="28"/>
  <c r="V78" i="28"/>
  <c r="W78" i="28" s="1"/>
  <c r="AB76" i="28"/>
  <c r="AG141" i="28"/>
  <c r="AB141" i="28"/>
  <c r="L140" i="28"/>
  <c r="Y140" i="28"/>
  <c r="AG139" i="28"/>
  <c r="AB138" i="28"/>
  <c r="L135" i="28"/>
  <c r="O133" i="28"/>
  <c r="L133" i="28"/>
  <c r="O125" i="28"/>
  <c r="L125" i="28"/>
  <c r="AB116" i="28"/>
  <c r="O112" i="28"/>
  <c r="M108" i="28"/>
  <c r="AB104" i="28"/>
  <c r="AG94" i="28"/>
  <c r="AB94" i="28"/>
  <c r="AG92" i="28"/>
  <c r="AB92" i="28"/>
  <c r="V87" i="28"/>
  <c r="W87" i="28" s="1"/>
  <c r="M87" i="28"/>
  <c r="AB90" i="28"/>
  <c r="AB100" i="28"/>
  <c r="AB85" i="28"/>
  <c r="AB89" i="28"/>
  <c r="AB103" i="28"/>
  <c r="AB112" i="28"/>
  <c r="AB120" i="28"/>
  <c r="M79" i="28"/>
  <c r="V79" i="28"/>
  <c r="W79" i="28" s="1"/>
  <c r="L142" i="28"/>
  <c r="O142" i="28"/>
  <c r="AG131" i="28"/>
  <c r="AB131" i="28"/>
  <c r="AB126" i="28"/>
  <c r="AG123" i="28"/>
  <c r="AB123" i="28"/>
  <c r="AD123" i="28" s="1"/>
  <c r="AE123" i="28" s="1"/>
  <c r="M119" i="28"/>
  <c r="L118" i="28"/>
  <c r="AB113" i="28"/>
  <c r="M112" i="28"/>
  <c r="Y107" i="28"/>
  <c r="L107" i="28"/>
  <c r="M81" i="28"/>
  <c r="V81" i="28"/>
  <c r="W81" i="28" s="1"/>
  <c r="AB44" i="28"/>
  <c r="O118" i="28"/>
  <c r="AG116" i="28"/>
  <c r="Y116" i="28"/>
  <c r="O110" i="28"/>
  <c r="AG108" i="28"/>
  <c r="Y108" i="28"/>
  <c r="AG103" i="28"/>
  <c r="M100" i="28"/>
  <c r="U99" i="28"/>
  <c r="AB97" i="28"/>
  <c r="L95" i="28"/>
  <c r="O95" i="28"/>
  <c r="O90" i="28"/>
  <c r="O89" i="28"/>
  <c r="AG81" i="28"/>
  <c r="AB81" i="28"/>
  <c r="AB73" i="28"/>
  <c r="AB102" i="28"/>
  <c r="AB86" i="28"/>
  <c r="L82" i="28"/>
  <c r="O82" i="28"/>
  <c r="AB80" i="28"/>
  <c r="AG80" i="28"/>
  <c r="M59" i="28"/>
  <c r="V59" i="28"/>
  <c r="W59" i="28" s="1"/>
  <c r="Y56" i="28"/>
  <c r="L56" i="28"/>
  <c r="AB56" i="28"/>
  <c r="AB98" i="28"/>
  <c r="AB95" i="28"/>
  <c r="AB93" i="28"/>
  <c r="AG93" i="28"/>
  <c r="AB88" i="28"/>
  <c r="AG85" i="28"/>
  <c r="AG79" i="28"/>
  <c r="AB79" i="28"/>
  <c r="V73" i="28"/>
  <c r="W73" i="28" s="1"/>
  <c r="AB57" i="28"/>
  <c r="L57" i="28"/>
  <c r="O57" i="28"/>
  <c r="L101" i="28"/>
  <c r="AG100" i="28"/>
  <c r="L96" i="28"/>
  <c r="O94" i="28"/>
  <c r="L94" i="28"/>
  <c r="M91" i="28"/>
  <c r="O81" i="28"/>
  <c r="O79" i="28"/>
  <c r="AB78" i="28"/>
  <c r="AB87" i="28"/>
  <c r="M86" i="28"/>
  <c r="V86" i="28"/>
  <c r="W86" i="28" s="1"/>
  <c r="AG74" i="28"/>
  <c r="AB74" i="28"/>
  <c r="AB65" i="28"/>
  <c r="AG65" i="28"/>
  <c r="V60" i="28"/>
  <c r="W60" i="28" s="1"/>
  <c r="M60" i="28"/>
  <c r="L92" i="28"/>
  <c r="Y88" i="28"/>
  <c r="O84" i="28"/>
  <c r="Y80" i="28"/>
  <c r="AG77" i="28"/>
  <c r="L70" i="28"/>
  <c r="AB101" i="28"/>
  <c r="AG101" i="28"/>
  <c r="M98" i="28"/>
  <c r="M97" i="28"/>
  <c r="M84" i="28"/>
  <c r="V80" i="28"/>
  <c r="W80" i="28" s="1"/>
  <c r="AB72" i="28"/>
  <c r="V68" i="28"/>
  <c r="L67" i="28"/>
  <c r="V64" i="28"/>
  <c r="W64" i="28" s="1"/>
  <c r="M64" i="28"/>
  <c r="L58" i="28"/>
  <c r="O58" i="28"/>
  <c r="M45" i="28"/>
  <c r="V45" i="28"/>
  <c r="AG61" i="28"/>
  <c r="AB59" i="28"/>
  <c r="L49" i="28"/>
  <c r="O49" i="28"/>
  <c r="O44" i="28"/>
  <c r="L44" i="28"/>
  <c r="AG70" i="28"/>
  <c r="AB70" i="28"/>
  <c r="AB67" i="28"/>
  <c r="L63" i="28"/>
  <c r="O63" i="28"/>
  <c r="AG60" i="28"/>
  <c r="AG83" i="28"/>
  <c r="O77" i="28"/>
  <c r="AB75" i="28"/>
  <c r="M69" i="28"/>
  <c r="AB68" i="28"/>
  <c r="AB61" i="28"/>
  <c r="AB60" i="28"/>
  <c r="AG56" i="28"/>
  <c r="AB47" i="28"/>
  <c r="AG47" i="28"/>
  <c r="O38" i="28"/>
  <c r="L38" i="28"/>
  <c r="AB84" i="28"/>
  <c r="AG73" i="28"/>
  <c r="M66" i="28"/>
  <c r="AB22" i="28"/>
  <c r="L83" i="28"/>
  <c r="AB82" i="28"/>
  <c r="L76" i="28"/>
  <c r="L74" i="28"/>
  <c r="L72" i="28"/>
  <c r="L71" i="28"/>
  <c r="O71" i="28"/>
  <c r="AG69" i="28"/>
  <c r="AB69" i="28"/>
  <c r="L61" i="28"/>
  <c r="Y60" i="28"/>
  <c r="AG48" i="28"/>
  <c r="AB48" i="28"/>
  <c r="AB40" i="28"/>
  <c r="AB51" i="28"/>
  <c r="AB52" i="28"/>
  <c r="AB24" i="28"/>
  <c r="M65" i="28"/>
  <c r="AB64" i="28"/>
  <c r="V54" i="28"/>
  <c r="W54" i="28" s="1"/>
  <c r="M54" i="28"/>
  <c r="M51" i="28"/>
  <c r="AB41" i="28"/>
  <c r="M32" i="28"/>
  <c r="V32" i="28"/>
  <c r="W32" i="28" s="1"/>
  <c r="AB30" i="28"/>
  <c r="AB13" i="28"/>
  <c r="AG13" i="28"/>
  <c r="AG11" i="28"/>
  <c r="AB11" i="28"/>
  <c r="AB71" i="28"/>
  <c r="AB55" i="28"/>
  <c r="AG55" i="28"/>
  <c r="L55" i="28"/>
  <c r="L50" i="28"/>
  <c r="O50" i="28"/>
  <c r="L36" i="28"/>
  <c r="O36" i="28"/>
  <c r="M23" i="28"/>
  <c r="M53" i="28"/>
  <c r="V53" i="28"/>
  <c r="W53" i="28" s="1"/>
  <c r="AB50" i="28"/>
  <c r="V34" i="28"/>
  <c r="W34" i="28" s="1"/>
  <c r="M34" i="28"/>
  <c r="AB63" i="28"/>
  <c r="AB58" i="28"/>
  <c r="AB25" i="28"/>
  <c r="AB17" i="28"/>
  <c r="AB15" i="28"/>
  <c r="AG12" i="28"/>
  <c r="AB12" i="28"/>
  <c r="AB10" i="28"/>
  <c r="M31" i="28"/>
  <c r="AB18" i="28"/>
  <c r="AG18" i="28"/>
  <c r="M52" i="28"/>
  <c r="V52" i="28"/>
  <c r="W52" i="28" s="1"/>
  <c r="AG49" i="28"/>
  <c r="AB49" i="28"/>
  <c r="AB45" i="28"/>
  <c r="AB33" i="28"/>
  <c r="S33" i="28"/>
  <c r="M24" i="28"/>
  <c r="V24" i="28"/>
  <c r="W24" i="28" s="1"/>
  <c r="AB32" i="28"/>
  <c r="AB38" i="28"/>
  <c r="AB16" i="28"/>
  <c r="AB23" i="28"/>
  <c r="AB31" i="28"/>
  <c r="AB39" i="28"/>
  <c r="L48" i="28"/>
  <c r="AB37" i="28"/>
  <c r="L29" i="28"/>
  <c r="O29" i="28"/>
  <c r="AG27" i="28"/>
  <c r="AB27" i="28"/>
  <c r="L21" i="28"/>
  <c r="O21" i="28"/>
  <c r="AG19" i="28"/>
  <c r="AB19" i="28"/>
  <c r="AB14" i="28"/>
  <c r="AB62" i="28"/>
  <c r="O55" i="28"/>
  <c r="AB54" i="28"/>
  <c r="AG53" i="28"/>
  <c r="O47" i="28"/>
  <c r="AB46" i="28"/>
  <c r="AG45" i="28"/>
  <c r="AB43" i="28"/>
  <c r="M41" i="28"/>
  <c r="L28" i="28"/>
  <c r="O28" i="28"/>
  <c r="L20" i="28"/>
  <c r="O20" i="28"/>
  <c r="AB42" i="28"/>
  <c r="AG42" i="28"/>
  <c r="AG36" i="28"/>
  <c r="AB36" i="28"/>
  <c r="AB29" i="28"/>
  <c r="L27" i="28"/>
  <c r="AB26" i="28"/>
  <c r="AG26" i="28"/>
  <c r="AB21" i="28"/>
  <c r="M17" i="28"/>
  <c r="L15" i="28"/>
  <c r="L12" i="28"/>
  <c r="O14" i="28"/>
  <c r="L14" i="28"/>
  <c r="L13" i="28"/>
  <c r="O13" i="28"/>
  <c r="Y11" i="28"/>
  <c r="L11" i="28"/>
  <c r="L37" i="28"/>
  <c r="O37" i="28"/>
  <c r="AG35" i="28"/>
  <c r="AB35" i="28"/>
  <c r="M33" i="28"/>
  <c r="L30" i="28"/>
  <c r="M25" i="28"/>
  <c r="L22" i="28"/>
  <c r="M18" i="28"/>
  <c r="L42" i="28"/>
  <c r="M40" i="28"/>
  <c r="V40" i="28"/>
  <c r="W40" i="28" s="1"/>
  <c r="M39" i="28"/>
  <c r="AB34" i="28"/>
  <c r="AG34" i="28"/>
  <c r="AG28" i="28"/>
  <c r="AB28" i="28"/>
  <c r="L26" i="28"/>
  <c r="AG20" i="28"/>
  <c r="AB20" i="28"/>
  <c r="M10" i="28"/>
  <c r="V10" i="28"/>
  <c r="W10" i="28" s="1"/>
  <c r="L43" i="28"/>
  <c r="L35" i="28"/>
  <c r="L19" i="28"/>
  <c r="O12" i="28"/>
  <c r="AG10" i="28"/>
  <c r="T7" i="28"/>
  <c r="P7" i="28"/>
  <c r="X7" i="28"/>
  <c r="AI7" i="28"/>
  <c r="R7" i="28"/>
  <c r="Z7" i="28"/>
  <c r="AF7" i="28"/>
  <c r="N7" i="28"/>
  <c r="V9" i="28"/>
  <c r="W9" i="28" s="1"/>
  <c r="Y9" i="28"/>
  <c r="AG9" i="28"/>
  <c r="AB9" i="28"/>
  <c r="AI9" i="40"/>
  <c r="AJ9" i="40" s="1"/>
  <c r="N9" i="40"/>
  <c r="V445" i="28" l="1"/>
  <c r="W445" i="28" s="1"/>
  <c r="V138" i="28"/>
  <c r="W138" i="28" s="1"/>
  <c r="M138" i="28"/>
  <c r="M392" i="28"/>
  <c r="M99" i="28"/>
  <c r="M428" i="28"/>
  <c r="V428" i="28"/>
  <c r="W428" i="28" s="1"/>
  <c r="M395" i="28"/>
  <c r="M202" i="28"/>
  <c r="V202" i="28"/>
  <c r="W202" i="28" s="1"/>
  <c r="M483" i="28"/>
  <c r="V483" i="28"/>
  <c r="W483" i="28" s="1"/>
  <c r="V502" i="28"/>
  <c r="W502" i="28" s="1"/>
  <c r="V213" i="28"/>
  <c r="W213" i="28" s="1"/>
  <c r="M213" i="28"/>
  <c r="M275" i="28"/>
  <c r="V275" i="28"/>
  <c r="W275" i="28" s="1"/>
  <c r="M489" i="28"/>
  <c r="V489" i="28"/>
  <c r="W489" i="28" s="1"/>
  <c r="V16" i="28"/>
  <c r="W16" i="28" s="1"/>
  <c r="AC35" i="28"/>
  <c r="AC94" i="28"/>
  <c r="AC43" i="28"/>
  <c r="AC65" i="28"/>
  <c r="AC44" i="28"/>
  <c r="AC100" i="28"/>
  <c r="AC132" i="28"/>
  <c r="AC133" i="28"/>
  <c r="AC135" i="28"/>
  <c r="AC200" i="28"/>
  <c r="AC201" i="28"/>
  <c r="AC265" i="28"/>
  <c r="AC241" i="28"/>
  <c r="AC247" i="28"/>
  <c r="AC292" i="28"/>
  <c r="AC303" i="28"/>
  <c r="AC311" i="28"/>
  <c r="AC291" i="28"/>
  <c r="AC370" i="28"/>
  <c r="AC360" i="28"/>
  <c r="AC346" i="28"/>
  <c r="AC386" i="28"/>
  <c r="AC329" i="28"/>
  <c r="AC418" i="28"/>
  <c r="AC476" i="28"/>
  <c r="AC450" i="28"/>
  <c r="AC484" i="28"/>
  <c r="AC27" i="28"/>
  <c r="AC45" i="28"/>
  <c r="AC24" i="28"/>
  <c r="AC47" i="28"/>
  <c r="AC74" i="28"/>
  <c r="AC93" i="28"/>
  <c r="AC153" i="28"/>
  <c r="AC273" i="28"/>
  <c r="AC203" i="28"/>
  <c r="AC230" i="28"/>
  <c r="AC224" i="28"/>
  <c r="AD281" i="28"/>
  <c r="AE281" i="28" s="1"/>
  <c r="AC217" i="28"/>
  <c r="AC223" i="28"/>
  <c r="AC304" i="28"/>
  <c r="AC297" i="28"/>
  <c r="AC302" i="28"/>
  <c r="AC280" i="28"/>
  <c r="AD276" i="28"/>
  <c r="AE276" i="28" s="1"/>
  <c r="AC268" i="28"/>
  <c r="AC286" i="28"/>
  <c r="AC352" i="28"/>
  <c r="AC349" i="28"/>
  <c r="AC372" i="28"/>
  <c r="AC420" i="28"/>
  <c r="AC403" i="28"/>
  <c r="AC498" i="28"/>
  <c r="AD423" i="28"/>
  <c r="AE423" i="28" s="1"/>
  <c r="AC455" i="28"/>
  <c r="AC479" i="28"/>
  <c r="AC427" i="28"/>
  <c r="AC16" i="28"/>
  <c r="AC19" i="28"/>
  <c r="AD9" i="28"/>
  <c r="AK9" i="28" s="1"/>
  <c r="AC42" i="28"/>
  <c r="AD46" i="28"/>
  <c r="AE46" i="28" s="1"/>
  <c r="AC55" i="28"/>
  <c r="AC52" i="28"/>
  <c r="AC95" i="28"/>
  <c r="AC80" i="28"/>
  <c r="AC123" i="28"/>
  <c r="AC134" i="28"/>
  <c r="AC118" i="28"/>
  <c r="AC99" i="28"/>
  <c r="AC179" i="28"/>
  <c r="AC225" i="28"/>
  <c r="AC199" i="28"/>
  <c r="AC279" i="28"/>
  <c r="AC251" i="28"/>
  <c r="AC195" i="28"/>
  <c r="AC305" i="28"/>
  <c r="AC300" i="28"/>
  <c r="AC263" i="28"/>
  <c r="AC324" i="28"/>
  <c r="AC364" i="28"/>
  <c r="AC380" i="28"/>
  <c r="AC405" i="28"/>
  <c r="AC361" i="28"/>
  <c r="AC501" i="28"/>
  <c r="AC458" i="28"/>
  <c r="AC463" i="28"/>
  <c r="AC490" i="28"/>
  <c r="AC453" i="28"/>
  <c r="AC472" i="28"/>
  <c r="AC504" i="28"/>
  <c r="AC34" i="28"/>
  <c r="AC25" i="28"/>
  <c r="AD41" i="28"/>
  <c r="AE41" i="28" s="1"/>
  <c r="AC60" i="28"/>
  <c r="AC116" i="28"/>
  <c r="AC83" i="28"/>
  <c r="AC53" i="28"/>
  <c r="AC139" i="28"/>
  <c r="AC145" i="28"/>
  <c r="AC189" i="28"/>
  <c r="AC172" i="28"/>
  <c r="AC164" i="28"/>
  <c r="AC206" i="28"/>
  <c r="AC238" i="28"/>
  <c r="AC188" i="28"/>
  <c r="AC233" i="28"/>
  <c r="AC207" i="28"/>
  <c r="AC231" i="28"/>
  <c r="AC310" i="28"/>
  <c r="AC312" i="28"/>
  <c r="AC320" i="28"/>
  <c r="AC333" i="28"/>
  <c r="AC332" i="28"/>
  <c r="AC316" i="28"/>
  <c r="AC374" i="28"/>
  <c r="AC407" i="28"/>
  <c r="AC390" i="28"/>
  <c r="AC439" i="28"/>
  <c r="AC385" i="28"/>
  <c r="AC495" i="28"/>
  <c r="AC394" i="28"/>
  <c r="AC477" i="28"/>
  <c r="AC18" i="28"/>
  <c r="AC11" i="28"/>
  <c r="AC40" i="28"/>
  <c r="AC61" i="28"/>
  <c r="AC79" i="28"/>
  <c r="AC56" i="28"/>
  <c r="AC92" i="28"/>
  <c r="AC124" i="28"/>
  <c r="AD150" i="28"/>
  <c r="AE150" i="28" s="1"/>
  <c r="AC163" i="28"/>
  <c r="AC209" i="28"/>
  <c r="AC222" i="28"/>
  <c r="AC260" i="28"/>
  <c r="AC308" i="28"/>
  <c r="AC234" i="28"/>
  <c r="AC283" i="28"/>
  <c r="AC307" i="28"/>
  <c r="AC321" i="28"/>
  <c r="AC326" i="28"/>
  <c r="AC318" i="28"/>
  <c r="AC323" i="28"/>
  <c r="AC319" i="28"/>
  <c r="AC351" i="28"/>
  <c r="AC426" i="28"/>
  <c r="AC395" i="28"/>
  <c r="AC411" i="28"/>
  <c r="AC437" i="28"/>
  <c r="AC461" i="28"/>
  <c r="AC466" i="28"/>
  <c r="AC471" i="28"/>
  <c r="AC456" i="28"/>
  <c r="AC493" i="28"/>
  <c r="AC464" i="28"/>
  <c r="AC26" i="28"/>
  <c r="AC33" i="28"/>
  <c r="AC48" i="28"/>
  <c r="AC68" i="28"/>
  <c r="AC101" i="28"/>
  <c r="AC87" i="28"/>
  <c r="AC131" i="28"/>
  <c r="AD103" i="28"/>
  <c r="AE103" i="28" s="1"/>
  <c r="AC117" i="28"/>
  <c r="AC148" i="28"/>
  <c r="AD91" i="28"/>
  <c r="AE91" i="28" s="1"/>
  <c r="AC105" i="28"/>
  <c r="AD249" i="28"/>
  <c r="AE249" i="28" s="1"/>
  <c r="AC242" i="28"/>
  <c r="AC290" i="28"/>
  <c r="AC295" i="28"/>
  <c r="AC335" i="28"/>
  <c r="AC348" i="28"/>
  <c r="AD344" i="28"/>
  <c r="AE344" i="28" s="1"/>
  <c r="AC410" i="28"/>
  <c r="AC381" i="28"/>
  <c r="AC362" i="28"/>
  <c r="AC497" i="28"/>
  <c r="AC442" i="28"/>
  <c r="AC485" i="28"/>
  <c r="AC393" i="28"/>
  <c r="AC433" i="28"/>
  <c r="AC506" i="28"/>
  <c r="AC444" i="28"/>
  <c r="AD507" i="28"/>
  <c r="AE507" i="28" s="1"/>
  <c r="AC469" i="28"/>
  <c r="AC434" i="28"/>
  <c r="AC102" i="28"/>
  <c r="AC77" i="28"/>
  <c r="AC156" i="28"/>
  <c r="AC180" i="28"/>
  <c r="AC198" i="28"/>
  <c r="AC257" i="28"/>
  <c r="AC187" i="28"/>
  <c r="AC239" i="28"/>
  <c r="AC215" i="28"/>
  <c r="AC259" i="28"/>
  <c r="AC252" i="28"/>
  <c r="AC267" i="28"/>
  <c r="AC255" i="28"/>
  <c r="AC287" i="28"/>
  <c r="AC315" i="28"/>
  <c r="AC250" i="28"/>
  <c r="AC339" i="28"/>
  <c r="AC331" i="28"/>
  <c r="AC354" i="28"/>
  <c r="AC328" i="28"/>
  <c r="AC389" i="28"/>
  <c r="AC327" i="28"/>
  <c r="AC419" i="28"/>
  <c r="AC474" i="28"/>
  <c r="AC468" i="28"/>
  <c r="AC378" i="28"/>
  <c r="AC421" i="28"/>
  <c r="AC448" i="28"/>
  <c r="AC500" i="28"/>
  <c r="AC431" i="28"/>
  <c r="AD502" i="28"/>
  <c r="AE502" i="28" s="1"/>
  <c r="AC125" i="28"/>
  <c r="AC12" i="28"/>
  <c r="AC13" i="28"/>
  <c r="AC64" i="28"/>
  <c r="AC70" i="28"/>
  <c r="AC72" i="28"/>
  <c r="AD77" i="28"/>
  <c r="AK77" i="28" s="1"/>
  <c r="AL77" i="28" s="1"/>
  <c r="AD108" i="28"/>
  <c r="AK108" i="28" s="1"/>
  <c r="AL108" i="28" s="1"/>
  <c r="AC88" i="28"/>
  <c r="AC73" i="28"/>
  <c r="AC85" i="28"/>
  <c r="AC107" i="28"/>
  <c r="AC140" i="28"/>
  <c r="AC115" i="28"/>
  <c r="AC110" i="28"/>
  <c r="AC171" i="28"/>
  <c r="AC194" i="28"/>
  <c r="AC176" i="28"/>
  <c r="AC271" i="28"/>
  <c r="AC214" i="28"/>
  <c r="AC284" i="28"/>
  <c r="AC340" i="28"/>
  <c r="AC402" i="28"/>
  <c r="AC388" i="28"/>
  <c r="AC377" i="28"/>
  <c r="AC382" i="28"/>
  <c r="AC436" i="28"/>
  <c r="AC445" i="28"/>
  <c r="AC440" i="28"/>
  <c r="AC482" i="28"/>
  <c r="AC447" i="28"/>
  <c r="AD480" i="28"/>
  <c r="AE480" i="28" s="1"/>
  <c r="AC491" i="28"/>
  <c r="AD231" i="28"/>
  <c r="AD287" i="28"/>
  <c r="AE287" i="28" s="1"/>
  <c r="AD268" i="28"/>
  <c r="AD223" i="28"/>
  <c r="AD280" i="28"/>
  <c r="AD125" i="28"/>
  <c r="AE125" i="28" s="1"/>
  <c r="AD207" i="28"/>
  <c r="AE207" i="28" s="1"/>
  <c r="AD72" i="28"/>
  <c r="AD206" i="28"/>
  <c r="AD224" i="28"/>
  <c r="AK224" i="28" s="1"/>
  <c r="AL224" i="28" s="1"/>
  <c r="AD295" i="28"/>
  <c r="AK295" i="28" s="1"/>
  <c r="AL295" i="28" s="1"/>
  <c r="AD327" i="28"/>
  <c r="AE327" i="28" s="1"/>
  <c r="AD324" i="28"/>
  <c r="AK324" i="28" s="1"/>
  <c r="AL324" i="28" s="1"/>
  <c r="AD19" i="28"/>
  <c r="AD55" i="28"/>
  <c r="AD153" i="28"/>
  <c r="AD290" i="28"/>
  <c r="AD370" i="28"/>
  <c r="AD360" i="28"/>
  <c r="AK360" i="28" s="1"/>
  <c r="AL360" i="28" s="1"/>
  <c r="AD242" i="28"/>
  <c r="AK242" i="28" s="1"/>
  <c r="AL242" i="28" s="1"/>
  <c r="AD474" i="28"/>
  <c r="AE474" i="28" s="1"/>
  <c r="AD24" i="28"/>
  <c r="AK24" i="28" s="1"/>
  <c r="AL24" i="28" s="1"/>
  <c r="AD203" i="28"/>
  <c r="AD393" i="28"/>
  <c r="AD44" i="28"/>
  <c r="AD139" i="28"/>
  <c r="AD164" i="28"/>
  <c r="AD255" i="28"/>
  <c r="AK255" i="28" s="1"/>
  <c r="AL255" i="28" s="1"/>
  <c r="AD386" i="28"/>
  <c r="AK386" i="28" s="1"/>
  <c r="AL386" i="28" s="1"/>
  <c r="AD498" i="28"/>
  <c r="AK498" i="28" s="1"/>
  <c r="AL498" i="28" s="1"/>
  <c r="AD427" i="28"/>
  <c r="AD468" i="28"/>
  <c r="V393" i="28"/>
  <c r="W393" i="28" s="1"/>
  <c r="M464" i="28"/>
  <c r="AD491" i="28"/>
  <c r="M62" i="28"/>
  <c r="V62" i="28"/>
  <c r="W62" i="28" s="1"/>
  <c r="V226" i="28"/>
  <c r="W226" i="28" s="1"/>
  <c r="M226" i="28"/>
  <c r="V199" i="28"/>
  <c r="W199" i="28" s="1"/>
  <c r="M199" i="28"/>
  <c r="V231" i="28"/>
  <c r="W231" i="28" s="1"/>
  <c r="M231" i="28"/>
  <c r="M409" i="28"/>
  <c r="V409" i="28"/>
  <c r="W409" i="28" s="1"/>
  <c r="V454" i="28"/>
  <c r="W454" i="28" s="1"/>
  <c r="M454" i="28"/>
  <c r="M499" i="28"/>
  <c r="V499" i="28"/>
  <c r="W499" i="28" s="1"/>
  <c r="AD34" i="28"/>
  <c r="AK34" i="28" s="1"/>
  <c r="AL34" i="28" s="1"/>
  <c r="V47" i="28"/>
  <c r="W47" i="28" s="1"/>
  <c r="AD117" i="28"/>
  <c r="V129" i="28"/>
  <c r="W129" i="28" s="1"/>
  <c r="AD214" i="28"/>
  <c r="AE214" i="28" s="1"/>
  <c r="AD194" i="28"/>
  <c r="M257" i="28"/>
  <c r="M248" i="28"/>
  <c r="AD291" i="28"/>
  <c r="M398" i="28"/>
  <c r="M422" i="28"/>
  <c r="V420" i="28"/>
  <c r="W420" i="28" s="1"/>
  <c r="AC480" i="28"/>
  <c r="M475" i="28"/>
  <c r="V475" i="28"/>
  <c r="W475" i="28" s="1"/>
  <c r="V400" i="28"/>
  <c r="W400" i="28" s="1"/>
  <c r="M400" i="28"/>
  <c r="AD56" i="28"/>
  <c r="AD116" i="28"/>
  <c r="AK116" i="28" s="1"/>
  <c r="AL116" i="28" s="1"/>
  <c r="AD94" i="28"/>
  <c r="AD230" i="28"/>
  <c r="M264" i="28"/>
  <c r="AD283" i="28"/>
  <c r="AK283" i="28" s="1"/>
  <c r="AL283" i="28" s="1"/>
  <c r="AD340" i="28"/>
  <c r="AK340" i="28" s="1"/>
  <c r="AL340" i="28" s="1"/>
  <c r="AD351" i="28"/>
  <c r="AD377" i="28"/>
  <c r="AE377" i="28" s="1"/>
  <c r="AD421" i="28"/>
  <c r="AE421" i="28" s="1"/>
  <c r="M391" i="28"/>
  <c r="V469" i="28"/>
  <c r="W469" i="28" s="1"/>
  <c r="V103" i="28"/>
  <c r="W103" i="28" s="1"/>
  <c r="M103" i="28"/>
  <c r="M335" i="28"/>
  <c r="V335" i="28"/>
  <c r="W335" i="28" s="1"/>
  <c r="V285" i="28"/>
  <c r="W285" i="28" s="1"/>
  <c r="M285" i="28"/>
  <c r="M218" i="28"/>
  <c r="V218" i="28"/>
  <c r="W218" i="28" s="1"/>
  <c r="M150" i="28"/>
  <c r="M359" i="28"/>
  <c r="AD440" i="28"/>
  <c r="AE440" i="28" s="1"/>
  <c r="V162" i="28"/>
  <c r="W162" i="28" s="1"/>
  <c r="M162" i="28"/>
  <c r="AD25" i="28"/>
  <c r="AK25" i="28" s="1"/>
  <c r="AL25" i="28" s="1"/>
  <c r="AD215" i="28"/>
  <c r="M219" i="28"/>
  <c r="AD284" i="28"/>
  <c r="V371" i="28"/>
  <c r="W371" i="28" s="1"/>
  <c r="AD484" i="28"/>
  <c r="AC507" i="28"/>
  <c r="V339" i="28"/>
  <c r="W339" i="28" s="1"/>
  <c r="M339" i="28"/>
  <c r="V446" i="28"/>
  <c r="W446" i="28" s="1"/>
  <c r="M446" i="28"/>
  <c r="V504" i="28"/>
  <c r="W504" i="28" s="1"/>
  <c r="M504" i="28"/>
  <c r="V348" i="28"/>
  <c r="M263" i="28"/>
  <c r="V278" i="28"/>
  <c r="W278" i="28" s="1"/>
  <c r="AD403" i="28"/>
  <c r="AK403" i="28" s="1"/>
  <c r="AL403" i="28" s="1"/>
  <c r="V261" i="28"/>
  <c r="W261" i="28" s="1"/>
  <c r="M261" i="28"/>
  <c r="V193" i="28"/>
  <c r="W193" i="28" s="1"/>
  <c r="M193" i="28"/>
  <c r="V223" i="28"/>
  <c r="W223" i="28" s="1"/>
  <c r="M223" i="28"/>
  <c r="M396" i="28"/>
  <c r="V396" i="28"/>
  <c r="W396" i="28" s="1"/>
  <c r="M356" i="28"/>
  <c r="V356" i="28"/>
  <c r="W356" i="28" s="1"/>
  <c r="V408" i="28"/>
  <c r="W408" i="28" s="1"/>
  <c r="M408" i="28"/>
  <c r="M242" i="28"/>
  <c r="AD418" i="28"/>
  <c r="AK418" i="28" s="1"/>
  <c r="AL418" i="28" s="1"/>
  <c r="AD378" i="28"/>
  <c r="AK378" i="28" s="1"/>
  <c r="AL378" i="28" s="1"/>
  <c r="AD389" i="28"/>
  <c r="AK389" i="28" s="1"/>
  <c r="AL389" i="28" s="1"/>
  <c r="V443" i="28"/>
  <c r="V457" i="28"/>
  <c r="W457" i="28" s="1"/>
  <c r="M457" i="28"/>
  <c r="V370" i="28"/>
  <c r="W370" i="28" s="1"/>
  <c r="M370" i="28"/>
  <c r="AD145" i="28"/>
  <c r="AD33" i="28"/>
  <c r="AK33" i="28" s="1"/>
  <c r="AL33" i="28" s="1"/>
  <c r="AD156" i="28"/>
  <c r="AD388" i="28"/>
  <c r="AE388" i="28" s="1"/>
  <c r="AD426" i="28"/>
  <c r="AK426" i="28" s="1"/>
  <c r="AL426" i="28" s="1"/>
  <c r="AD419" i="28"/>
  <c r="AD442" i="28"/>
  <c r="AE442" i="28" s="1"/>
  <c r="AD466" i="28"/>
  <c r="AD490" i="28"/>
  <c r="AK490" i="28" s="1"/>
  <c r="AL490" i="28" s="1"/>
  <c r="AD461" i="28"/>
  <c r="AK461" i="28" s="1"/>
  <c r="AL461" i="28" s="1"/>
  <c r="AD48" i="28"/>
  <c r="AD105" i="28"/>
  <c r="AD35" i="28"/>
  <c r="AD251" i="28"/>
  <c r="AD318" i="28"/>
  <c r="AD316" i="28"/>
  <c r="AD60" i="28"/>
  <c r="AK60" i="28" s="1"/>
  <c r="AL60" i="28" s="1"/>
  <c r="AD65" i="28"/>
  <c r="AK65" i="28" s="1"/>
  <c r="AL65" i="28" s="1"/>
  <c r="AD239" i="28"/>
  <c r="AE239" i="28" s="1"/>
  <c r="AD297" i="28"/>
  <c r="AD382" i="28"/>
  <c r="AK382" i="28" s="1"/>
  <c r="AL382" i="28" s="1"/>
  <c r="AD395" i="28"/>
  <c r="AD463" i="28"/>
  <c r="AD102" i="28"/>
  <c r="AE102" i="28" s="1"/>
  <c r="AD307" i="28"/>
  <c r="AD335" i="28"/>
  <c r="AK335" i="28" s="1"/>
  <c r="AL335" i="28" s="1"/>
  <c r="AD458" i="28"/>
  <c r="AK458" i="28" s="1"/>
  <c r="AL458" i="28" s="1"/>
  <c r="AD87" i="28"/>
  <c r="AK87" i="28" s="1"/>
  <c r="AL87" i="28" s="1"/>
  <c r="AD74" i="28"/>
  <c r="AD252" i="28"/>
  <c r="AE252" i="28" s="1"/>
  <c r="AD308" i="28"/>
  <c r="AD321" i="28"/>
  <c r="AD380" i="28"/>
  <c r="AK380" i="28" s="1"/>
  <c r="AL380" i="28" s="1"/>
  <c r="AD381" i="28"/>
  <c r="AD329" i="28"/>
  <c r="AD501" i="28"/>
  <c r="AK501" i="28" s="1"/>
  <c r="AL501" i="28" s="1"/>
  <c r="AD11" i="28"/>
  <c r="AD64" i="28"/>
  <c r="AD101" i="28"/>
  <c r="AD187" i="28"/>
  <c r="AD110" i="28"/>
  <c r="AD257" i="28"/>
  <c r="AE257" i="28" s="1"/>
  <c r="AD263" i="28"/>
  <c r="AK263" i="28" s="1"/>
  <c r="AL263" i="28" s="1"/>
  <c r="AD238" i="28"/>
  <c r="AK238" i="28" s="1"/>
  <c r="AL238" i="28" s="1"/>
  <c r="AD300" i="28"/>
  <c r="AK300" i="28" s="1"/>
  <c r="AL300" i="28" s="1"/>
  <c r="AD372" i="28"/>
  <c r="AD402" i="28"/>
  <c r="AD482" i="28"/>
  <c r="AK53" i="28"/>
  <c r="AL53" i="28" s="1"/>
  <c r="AK453" i="28"/>
  <c r="AL453" i="28" s="1"/>
  <c r="AK488" i="28"/>
  <c r="AL488" i="28" s="1"/>
  <c r="K488" i="28" s="1"/>
  <c r="AQ488" i="28" s="1"/>
  <c r="AK176" i="28"/>
  <c r="AL176" i="28" s="1"/>
  <c r="AK195" i="28"/>
  <c r="AL195" i="28" s="1"/>
  <c r="AK319" i="28"/>
  <c r="AL319" i="28" s="1"/>
  <c r="AK472" i="28"/>
  <c r="AL472" i="28" s="1"/>
  <c r="AC69" i="28"/>
  <c r="AC104" i="28"/>
  <c r="AD104" i="28"/>
  <c r="AC197" i="28"/>
  <c r="AD197" i="28"/>
  <c r="AE197" i="28" s="1"/>
  <c r="W245" i="28"/>
  <c r="M294" i="28"/>
  <c r="V294" i="28"/>
  <c r="W294" i="28" s="1"/>
  <c r="V320" i="28"/>
  <c r="W320" i="28" s="1"/>
  <c r="M320" i="28"/>
  <c r="AC383" i="28"/>
  <c r="AD383" i="28"/>
  <c r="W403" i="28"/>
  <c r="M401" i="28"/>
  <c r="V401" i="28"/>
  <c r="W401" i="28" s="1"/>
  <c r="AC412" i="28"/>
  <c r="AD412" i="28"/>
  <c r="AC487" i="28"/>
  <c r="AD487" i="28"/>
  <c r="AD505" i="28"/>
  <c r="AC505" i="28"/>
  <c r="M397" i="28"/>
  <c r="V397" i="28"/>
  <c r="W397" i="28" s="1"/>
  <c r="M30" i="28"/>
  <c r="V30" i="28"/>
  <c r="W30" i="28" s="1"/>
  <c r="M15" i="28"/>
  <c r="V15" i="28"/>
  <c r="W15" i="28" s="1"/>
  <c r="AD43" i="28"/>
  <c r="AC67" i="28"/>
  <c r="AD67" i="28"/>
  <c r="AC98" i="28"/>
  <c r="AD98" i="28"/>
  <c r="AC81" i="28"/>
  <c r="AD81" i="28"/>
  <c r="M107" i="28"/>
  <c r="V107" i="28"/>
  <c r="W107" i="28" s="1"/>
  <c r="AD92" i="28"/>
  <c r="M110" i="28"/>
  <c r="V110" i="28"/>
  <c r="W110" i="28" s="1"/>
  <c r="V131" i="28"/>
  <c r="W131" i="28" s="1"/>
  <c r="M131" i="28"/>
  <c r="AC142" i="28"/>
  <c r="AD142" i="28"/>
  <c r="AC127" i="28"/>
  <c r="AD127" i="28"/>
  <c r="AD157" i="28"/>
  <c r="AC157" i="28"/>
  <c r="M166" i="28"/>
  <c r="V166" i="28"/>
  <c r="W166" i="28" s="1"/>
  <c r="V215" i="28"/>
  <c r="W215" i="28" s="1"/>
  <c r="M215" i="28"/>
  <c r="AC147" i="28"/>
  <c r="AD147" i="28"/>
  <c r="AD198" i="28"/>
  <c r="AC167" i="28"/>
  <c r="AD167" i="28"/>
  <c r="W169" i="28"/>
  <c r="AD240" i="28"/>
  <c r="AC240" i="28"/>
  <c r="AC218" i="28"/>
  <c r="AD218" i="28"/>
  <c r="AD248" i="28"/>
  <c r="AC248" i="28"/>
  <c r="AD213" i="28"/>
  <c r="AC213" i="28"/>
  <c r="AC264" i="28"/>
  <c r="AD264" i="28"/>
  <c r="AE264" i="28" s="1"/>
  <c r="AC170" i="28"/>
  <c r="AD170" i="28"/>
  <c r="W271" i="28"/>
  <c r="AD269" i="28"/>
  <c r="AC269" i="28"/>
  <c r="M274" i="28"/>
  <c r="V274" i="28"/>
  <c r="W274" i="28" s="1"/>
  <c r="M246" i="28"/>
  <c r="V246" i="28"/>
  <c r="W246" i="28" s="1"/>
  <c r="M270" i="28"/>
  <c r="V270" i="28"/>
  <c r="W270" i="28" s="1"/>
  <c r="M299" i="28"/>
  <c r="V299" i="28"/>
  <c r="W299" i="28" s="1"/>
  <c r="V323" i="28"/>
  <c r="W323" i="28" s="1"/>
  <c r="M323" i="28"/>
  <c r="AC278" i="28"/>
  <c r="AD278" i="28"/>
  <c r="V303" i="28"/>
  <c r="W303" i="28" s="1"/>
  <c r="M303" i="28"/>
  <c r="M330" i="28"/>
  <c r="V330" i="28"/>
  <c r="W330" i="28" s="1"/>
  <c r="V296" i="28"/>
  <c r="W296" i="28" s="1"/>
  <c r="M296" i="28"/>
  <c r="W316" i="28"/>
  <c r="AD352" i="28"/>
  <c r="V279" i="28"/>
  <c r="W279" i="28" s="1"/>
  <c r="M279" i="28"/>
  <c r="M355" i="28"/>
  <c r="V355" i="28"/>
  <c r="W355" i="28" s="1"/>
  <c r="AD342" i="28"/>
  <c r="AC342" i="28"/>
  <c r="M374" i="28"/>
  <c r="V374" i="28"/>
  <c r="W374" i="28" s="1"/>
  <c r="M349" i="28"/>
  <c r="V349" i="28"/>
  <c r="W349" i="28" s="1"/>
  <c r="M375" i="28"/>
  <c r="V375" i="28"/>
  <c r="W375" i="28" s="1"/>
  <c r="AD401" i="28"/>
  <c r="AE401" i="28" s="1"/>
  <c r="AC401" i="28"/>
  <c r="AC398" i="28"/>
  <c r="AD398" i="28"/>
  <c r="M415" i="28"/>
  <c r="V415" i="28"/>
  <c r="W415" i="28" s="1"/>
  <c r="M430" i="28"/>
  <c r="V430" i="28"/>
  <c r="W430" i="28" s="1"/>
  <c r="M404" i="28"/>
  <c r="V404" i="28"/>
  <c r="W404" i="28" s="1"/>
  <c r="AC441" i="28"/>
  <c r="AD441" i="28"/>
  <c r="AC357" i="28"/>
  <c r="AD357" i="28"/>
  <c r="V317" i="28"/>
  <c r="W317" i="28" s="1"/>
  <c r="M317" i="28"/>
  <c r="AC503" i="28"/>
  <c r="AD503" i="28"/>
  <c r="V507" i="28"/>
  <c r="W507" i="28" s="1"/>
  <c r="M507" i="28"/>
  <c r="V473" i="28"/>
  <c r="W473" i="28" s="1"/>
  <c r="M473" i="28"/>
  <c r="AC424" i="28"/>
  <c r="AD424" i="28"/>
  <c r="AD416" i="28"/>
  <c r="AC416" i="28"/>
  <c r="AD483" i="28"/>
  <c r="AC483" i="28"/>
  <c r="AC429" i="28"/>
  <c r="AD429" i="28"/>
  <c r="AD450" i="28"/>
  <c r="AD462" i="28"/>
  <c r="AK462" i="28" s="1"/>
  <c r="AL462" i="28" s="1"/>
  <c r="AC462" i="28"/>
  <c r="AC338" i="28"/>
  <c r="AD338" i="28"/>
  <c r="AC414" i="28"/>
  <c r="AD414" i="28"/>
  <c r="AE414" i="28" s="1"/>
  <c r="AD350" i="28"/>
  <c r="AC350" i="28"/>
  <c r="W441" i="28"/>
  <c r="M463" i="28"/>
  <c r="V463" i="28"/>
  <c r="W463" i="28" s="1"/>
  <c r="AC508" i="28"/>
  <c r="AD508" i="28"/>
  <c r="AC438" i="28"/>
  <c r="AD438" i="28"/>
  <c r="AC499" i="28"/>
  <c r="AD499" i="28"/>
  <c r="M431" i="28"/>
  <c r="V431" i="28"/>
  <c r="W431" i="28" s="1"/>
  <c r="AC391" i="28"/>
  <c r="AD391" i="28"/>
  <c r="V35" i="28"/>
  <c r="W35" i="28" s="1"/>
  <c r="M35" i="28"/>
  <c r="AC20" i="28"/>
  <c r="AD20" i="28"/>
  <c r="V11" i="28"/>
  <c r="W11" i="28" s="1"/>
  <c r="M11" i="28"/>
  <c r="V27" i="28"/>
  <c r="W27" i="28" s="1"/>
  <c r="M27" i="28"/>
  <c r="AC14" i="28"/>
  <c r="AD14" i="28"/>
  <c r="V48" i="28"/>
  <c r="W48" i="28" s="1"/>
  <c r="M48" i="28"/>
  <c r="AD45" i="28"/>
  <c r="AD52" i="28"/>
  <c r="M83" i="28"/>
  <c r="V83" i="28"/>
  <c r="W83" i="28" s="1"/>
  <c r="AC59" i="28"/>
  <c r="AD59" i="28"/>
  <c r="M58" i="28"/>
  <c r="V58" i="28"/>
  <c r="W58" i="28" s="1"/>
  <c r="AC57" i="28"/>
  <c r="AD57" i="28"/>
  <c r="AD85" i="28"/>
  <c r="AC29" i="28"/>
  <c r="AD29" i="28"/>
  <c r="AE29" i="28" s="1"/>
  <c r="AD16" i="28"/>
  <c r="AD27" i="28"/>
  <c r="AC39" i="28"/>
  <c r="AD39" i="28"/>
  <c r="AC15" i="28"/>
  <c r="AD15" i="28"/>
  <c r="AD69" i="28"/>
  <c r="AC22" i="28"/>
  <c r="AD22" i="28"/>
  <c r="AD73" i="28"/>
  <c r="AD47" i="28"/>
  <c r="AD70" i="28"/>
  <c r="AD100" i="28"/>
  <c r="V82" i="28"/>
  <c r="W82" i="28" s="1"/>
  <c r="M82" i="28"/>
  <c r="AD99" i="28"/>
  <c r="AD131" i="28"/>
  <c r="AE131" i="28" s="1"/>
  <c r="AC90" i="28"/>
  <c r="AD90" i="28"/>
  <c r="M133" i="28"/>
  <c r="V133" i="28"/>
  <c r="W133" i="28" s="1"/>
  <c r="AD114" i="28"/>
  <c r="AC114" i="28"/>
  <c r="M126" i="28"/>
  <c r="V126" i="28"/>
  <c r="W126" i="28" s="1"/>
  <c r="M111" i="28"/>
  <c r="V111" i="28"/>
  <c r="W111" i="28" s="1"/>
  <c r="AC108" i="28"/>
  <c r="V141" i="28"/>
  <c r="W141" i="28" s="1"/>
  <c r="M141" i="28"/>
  <c r="M104" i="28"/>
  <c r="V104" i="28"/>
  <c r="W104" i="28" s="1"/>
  <c r="AD115" i="28"/>
  <c r="AE115" i="28" s="1"/>
  <c r="V124" i="28"/>
  <c r="W124" i="28" s="1"/>
  <c r="M124" i="28"/>
  <c r="M145" i="28"/>
  <c r="V145" i="28"/>
  <c r="W145" i="28" s="1"/>
  <c r="AD122" i="28"/>
  <c r="AC122" i="28"/>
  <c r="V148" i="28"/>
  <c r="W148" i="28" s="1"/>
  <c r="M148" i="28"/>
  <c r="V156" i="28"/>
  <c r="W156" i="28" s="1"/>
  <c r="M156" i="28"/>
  <c r="M182" i="28"/>
  <c r="V182" i="28"/>
  <c r="W182" i="28" s="1"/>
  <c r="AD135" i="28"/>
  <c r="AD163" i="28"/>
  <c r="AC190" i="28"/>
  <c r="AD190" i="28"/>
  <c r="AE190" i="28" s="1"/>
  <c r="AD179" i="28"/>
  <c r="V172" i="28"/>
  <c r="W172" i="28" s="1"/>
  <c r="M172" i="28"/>
  <c r="AC196" i="28"/>
  <c r="AD196" i="28"/>
  <c r="AD199" i="28"/>
  <c r="W221" i="28"/>
  <c r="AD162" i="28"/>
  <c r="AC162" i="28"/>
  <c r="AC192" i="28"/>
  <c r="AD192" i="28"/>
  <c r="AD225" i="28"/>
  <c r="AD200" i="28"/>
  <c r="AC226" i="28"/>
  <c r="AD226" i="28"/>
  <c r="W214" i="28"/>
  <c r="AC186" i="28"/>
  <c r="AD186" i="28"/>
  <c r="AC254" i="28"/>
  <c r="AD254" i="28"/>
  <c r="M282" i="28"/>
  <c r="V282" i="28"/>
  <c r="W282" i="28" s="1"/>
  <c r="AC261" i="28"/>
  <c r="AD261" i="28"/>
  <c r="AC294" i="28"/>
  <c r="AD294" i="28"/>
  <c r="AD302" i="28"/>
  <c r="AD292" i="28"/>
  <c r="M291" i="28"/>
  <c r="V291" i="28"/>
  <c r="W291" i="28" s="1"/>
  <c r="AD303" i="28"/>
  <c r="AD326" i="28"/>
  <c r="AC276" i="28"/>
  <c r="M336" i="28"/>
  <c r="V336" i="28"/>
  <c r="W336" i="28" s="1"/>
  <c r="AD339" i="28"/>
  <c r="V333" i="28"/>
  <c r="W333" i="28" s="1"/>
  <c r="M333" i="28"/>
  <c r="AC359" i="28"/>
  <c r="AD359" i="28"/>
  <c r="AD349" i="28"/>
  <c r="V372" i="28"/>
  <c r="W372" i="28" s="1"/>
  <c r="M372" i="28"/>
  <c r="AC343" i="28"/>
  <c r="AD343" i="28"/>
  <c r="M321" i="28"/>
  <c r="V321" i="28"/>
  <c r="W321" i="28" s="1"/>
  <c r="M366" i="28"/>
  <c r="V366" i="28"/>
  <c r="W366" i="28" s="1"/>
  <c r="AC397" i="28"/>
  <c r="AD397" i="28"/>
  <c r="AD390" i="28"/>
  <c r="M304" i="28"/>
  <c r="V304" i="28"/>
  <c r="W304" i="28" s="1"/>
  <c r="M341" i="28"/>
  <c r="V341" i="28"/>
  <c r="W341" i="28" s="1"/>
  <c r="AD346" i="28"/>
  <c r="V388" i="28"/>
  <c r="W388" i="28" s="1"/>
  <c r="M388" i="28"/>
  <c r="M399" i="28"/>
  <c r="V399" i="28"/>
  <c r="W399" i="28" s="1"/>
  <c r="V363" i="28"/>
  <c r="W363" i="28" s="1"/>
  <c r="M363" i="28"/>
  <c r="AC404" i="28"/>
  <c r="AD404" i="28"/>
  <c r="AC449" i="28"/>
  <c r="AD449" i="28"/>
  <c r="AC325" i="28"/>
  <c r="AD325" i="28"/>
  <c r="AD322" i="28"/>
  <c r="AE322" i="28" s="1"/>
  <c r="AC322" i="28"/>
  <c r="AD420" i="28"/>
  <c r="M466" i="28"/>
  <c r="V466" i="28"/>
  <c r="W466" i="28" s="1"/>
  <c r="W482" i="28"/>
  <c r="AC486" i="28"/>
  <c r="AD486" i="28"/>
  <c r="AK486" i="28" s="1"/>
  <c r="AL486" i="28" s="1"/>
  <c r="M471" i="28"/>
  <c r="V471" i="28"/>
  <c r="W471" i="28" s="1"/>
  <c r="M492" i="28"/>
  <c r="V492" i="28"/>
  <c r="W492" i="28" s="1"/>
  <c r="AD459" i="28"/>
  <c r="AC459" i="28"/>
  <c r="AC492" i="28"/>
  <c r="AD492" i="28"/>
  <c r="AD506" i="28"/>
  <c r="AD475" i="28"/>
  <c r="AC475" i="28"/>
  <c r="AC425" i="28"/>
  <c r="AD425" i="28"/>
  <c r="AE425" i="28" s="1"/>
  <c r="AD17" i="28"/>
  <c r="AC17" i="28"/>
  <c r="AC84" i="28"/>
  <c r="AD84" i="28"/>
  <c r="AD83" i="28"/>
  <c r="AC86" i="28"/>
  <c r="AD86" i="28"/>
  <c r="AC143" i="28"/>
  <c r="AD143" i="28"/>
  <c r="V188" i="28"/>
  <c r="W188" i="28" s="1"/>
  <c r="M188" i="28"/>
  <c r="V197" i="28"/>
  <c r="W197" i="28" s="1"/>
  <c r="M197" i="28"/>
  <c r="W178" i="28"/>
  <c r="AC168" i="28"/>
  <c r="AD168" i="28"/>
  <c r="AC155" i="28"/>
  <c r="AD155" i="28"/>
  <c r="AC159" i="28"/>
  <c r="AD159" i="28"/>
  <c r="AE159" i="28" s="1"/>
  <c r="M230" i="28"/>
  <c r="V230" i="28"/>
  <c r="W230" i="28" s="1"/>
  <c r="AD245" i="28"/>
  <c r="AC245" i="28"/>
  <c r="W212" i="28"/>
  <c r="V289" i="28"/>
  <c r="W289" i="28" s="1"/>
  <c r="M289" i="28"/>
  <c r="M153" i="28"/>
  <c r="V153" i="28"/>
  <c r="W153" i="28" s="1"/>
  <c r="AC205" i="28"/>
  <c r="AD205" i="28"/>
  <c r="AC281" i="28"/>
  <c r="M236" i="28"/>
  <c r="V236" i="28"/>
  <c r="W236" i="28" s="1"/>
  <c r="M204" i="28"/>
  <c r="V204" i="28"/>
  <c r="W204" i="28" s="1"/>
  <c r="AD253" i="28"/>
  <c r="AC253" i="28"/>
  <c r="M267" i="28"/>
  <c r="V267" i="28"/>
  <c r="W267" i="28" s="1"/>
  <c r="AC274" i="28"/>
  <c r="AD274" i="28"/>
  <c r="AE274" i="28" s="1"/>
  <c r="AD304" i="28"/>
  <c r="W293" i="28"/>
  <c r="M322" i="28"/>
  <c r="V322" i="28"/>
  <c r="W322" i="28" s="1"/>
  <c r="M307" i="28"/>
  <c r="V307" i="28"/>
  <c r="W307" i="28" s="1"/>
  <c r="V332" i="28"/>
  <c r="W332" i="28" s="1"/>
  <c r="M332" i="28"/>
  <c r="W350" i="28"/>
  <c r="M373" i="28"/>
  <c r="V373" i="28"/>
  <c r="W373" i="28" s="1"/>
  <c r="M357" i="28"/>
  <c r="V357" i="28"/>
  <c r="W357" i="28" s="1"/>
  <c r="AC373" i="28"/>
  <c r="AD373" i="28"/>
  <c r="W353" i="28"/>
  <c r="AD406" i="28"/>
  <c r="AE406" i="28" s="1"/>
  <c r="AC406" i="28"/>
  <c r="AC258" i="28"/>
  <c r="AD258" i="28"/>
  <c r="M369" i="28"/>
  <c r="V369" i="28"/>
  <c r="W369" i="28" s="1"/>
  <c r="AC422" i="28"/>
  <c r="AD422" i="28"/>
  <c r="M436" i="28"/>
  <c r="V436" i="28"/>
  <c r="W436" i="28" s="1"/>
  <c r="AD457" i="28"/>
  <c r="AC457" i="28"/>
  <c r="AC384" i="28"/>
  <c r="AD384" i="28"/>
  <c r="AC375" i="28"/>
  <c r="AD375" i="28"/>
  <c r="W470" i="28"/>
  <c r="W490" i="28"/>
  <c r="AD443" i="28"/>
  <c r="AE443" i="28" s="1"/>
  <c r="AC443" i="28"/>
  <c r="W506" i="28"/>
  <c r="AD497" i="28"/>
  <c r="M508" i="28"/>
  <c r="V508" i="28"/>
  <c r="W508" i="28" s="1"/>
  <c r="W451" i="28"/>
  <c r="M427" i="28"/>
  <c r="V427" i="28"/>
  <c r="W427" i="28" s="1"/>
  <c r="AC489" i="28"/>
  <c r="AD489" i="28"/>
  <c r="V421" i="28"/>
  <c r="W421" i="28" s="1"/>
  <c r="M421" i="28"/>
  <c r="AD467" i="28"/>
  <c r="AC467" i="28"/>
  <c r="M487" i="28"/>
  <c r="V487" i="28"/>
  <c r="W487" i="28" s="1"/>
  <c r="M503" i="28"/>
  <c r="V503" i="28"/>
  <c r="W503" i="28" s="1"/>
  <c r="AD409" i="28"/>
  <c r="AC409" i="28"/>
  <c r="AD451" i="28"/>
  <c r="AC451" i="28"/>
  <c r="AD470" i="28"/>
  <c r="AC470" i="28"/>
  <c r="AC30" i="28"/>
  <c r="AD30" i="28"/>
  <c r="M57" i="28"/>
  <c r="V57" i="28"/>
  <c r="W57" i="28" s="1"/>
  <c r="AC126" i="28"/>
  <c r="AD126" i="28"/>
  <c r="AC174" i="28"/>
  <c r="AD174" i="28"/>
  <c r="AD106" i="28"/>
  <c r="AC106" i="28"/>
  <c r="AC277" i="28"/>
  <c r="AD277" i="28"/>
  <c r="AC289" i="28"/>
  <c r="AD289" i="28"/>
  <c r="AE289" i="28" s="1"/>
  <c r="M334" i="28"/>
  <c r="V334" i="28"/>
  <c r="W334" i="28" s="1"/>
  <c r="M268" i="28"/>
  <c r="V268" i="28"/>
  <c r="W268" i="28" s="1"/>
  <c r="M314" i="28"/>
  <c r="V314" i="28"/>
  <c r="W314" i="28" s="1"/>
  <c r="M329" i="28"/>
  <c r="V329" i="28"/>
  <c r="W329" i="28" s="1"/>
  <c r="AC345" i="28"/>
  <c r="AD345" i="28"/>
  <c r="AE345" i="28" s="1"/>
  <c r="V43" i="28"/>
  <c r="W43" i="28" s="1"/>
  <c r="M43" i="28"/>
  <c r="AC46" i="28"/>
  <c r="AC31" i="28"/>
  <c r="AD31" i="28"/>
  <c r="AC50" i="28"/>
  <c r="AD50" i="28"/>
  <c r="AD61" i="28"/>
  <c r="V140" i="28"/>
  <c r="W140" i="28" s="1"/>
  <c r="M140" i="28"/>
  <c r="M115" i="28"/>
  <c r="V115" i="28"/>
  <c r="W115" i="28" s="1"/>
  <c r="AD133" i="28"/>
  <c r="AC151" i="28"/>
  <c r="AD151" i="28"/>
  <c r="V26" i="28"/>
  <c r="W26" i="28" s="1"/>
  <c r="M26" i="28"/>
  <c r="M13" i="28"/>
  <c r="V13" i="28"/>
  <c r="W13" i="28" s="1"/>
  <c r="AC21" i="28"/>
  <c r="AD21" i="28"/>
  <c r="AE21" i="28" s="1"/>
  <c r="AC36" i="28"/>
  <c r="AD36" i="28"/>
  <c r="AE36" i="28" s="1"/>
  <c r="V20" i="28"/>
  <c r="W20" i="28" s="1"/>
  <c r="M20" i="28"/>
  <c r="M29" i="28"/>
  <c r="V29" i="28"/>
  <c r="W29" i="28" s="1"/>
  <c r="AC23" i="28"/>
  <c r="AD23" i="28"/>
  <c r="AC58" i="28"/>
  <c r="AD58" i="28"/>
  <c r="V55" i="28"/>
  <c r="W55" i="28" s="1"/>
  <c r="M55" i="28"/>
  <c r="AD13" i="28"/>
  <c r="AE13" i="28" s="1"/>
  <c r="V71" i="28"/>
  <c r="W71" i="28" s="1"/>
  <c r="M71" i="28"/>
  <c r="AD68" i="28"/>
  <c r="AE68" i="28" s="1"/>
  <c r="W45" i="28"/>
  <c r="M70" i="28"/>
  <c r="V70" i="28"/>
  <c r="W70" i="28" s="1"/>
  <c r="V92" i="28"/>
  <c r="W92" i="28" s="1"/>
  <c r="M92" i="28"/>
  <c r="V101" i="28"/>
  <c r="W101" i="28" s="1"/>
  <c r="M101" i="28"/>
  <c r="AD88" i="28"/>
  <c r="AE88" i="28" s="1"/>
  <c r="AC120" i="28"/>
  <c r="AD120" i="28"/>
  <c r="AD134" i="28"/>
  <c r="AD141" i="28"/>
  <c r="AC141" i="28"/>
  <c r="AD118" i="28"/>
  <c r="AD132" i="28"/>
  <c r="V123" i="28"/>
  <c r="W123" i="28" s="1"/>
  <c r="M123" i="28"/>
  <c r="AC150" i="28"/>
  <c r="M105" i="28"/>
  <c r="V105" i="28"/>
  <c r="W105" i="28" s="1"/>
  <c r="AD154" i="28"/>
  <c r="AC154" i="28"/>
  <c r="M136" i="28"/>
  <c r="V136" i="28"/>
  <c r="W136" i="28" s="1"/>
  <c r="AC128" i="28"/>
  <c r="AD128" i="28"/>
  <c r="V163" i="28"/>
  <c r="W163" i="28" s="1"/>
  <c r="M163" i="28"/>
  <c r="AD165" i="28"/>
  <c r="AC165" i="28"/>
  <c r="V132" i="28"/>
  <c r="W132" i="28" s="1"/>
  <c r="M132" i="28"/>
  <c r="V155" i="28"/>
  <c r="W155" i="28" s="1"/>
  <c r="M155" i="28"/>
  <c r="V164" i="28"/>
  <c r="W164" i="28" s="1"/>
  <c r="M164" i="28"/>
  <c r="AC181" i="28"/>
  <c r="AD181" i="28"/>
  <c r="AD209" i="28"/>
  <c r="AE209" i="28" s="1"/>
  <c r="AC178" i="28"/>
  <c r="AD178" i="28"/>
  <c r="AC216" i="28"/>
  <c r="AD216" i="28"/>
  <c r="AD180" i="28"/>
  <c r="V200" i="28"/>
  <c r="W200" i="28" s="1"/>
  <c r="M200" i="28"/>
  <c r="M216" i="28"/>
  <c r="V216" i="28"/>
  <c r="W216" i="28" s="1"/>
  <c r="AD201" i="28"/>
  <c r="AC169" i="28"/>
  <c r="AD169" i="28"/>
  <c r="AC210" i="28"/>
  <c r="AD210" i="28"/>
  <c r="M225" i="28"/>
  <c r="V225" i="28"/>
  <c r="W225" i="28" s="1"/>
  <c r="M244" i="28"/>
  <c r="V244" i="28"/>
  <c r="W244" i="28" s="1"/>
  <c r="AD265" i="28"/>
  <c r="AD247" i="28"/>
  <c r="AC227" i="28"/>
  <c r="AD227" i="28"/>
  <c r="AC228" i="28"/>
  <c r="AD228" i="28"/>
  <c r="AC221" i="28"/>
  <c r="AD221" i="28"/>
  <c r="W241" i="28"/>
  <c r="AD256" i="28"/>
  <c r="AC256" i="28"/>
  <c r="M260" i="28"/>
  <c r="V260" i="28"/>
  <c r="W260" i="28" s="1"/>
  <c r="V208" i="28"/>
  <c r="W208" i="28" s="1"/>
  <c r="M208" i="28"/>
  <c r="M228" i="28"/>
  <c r="V228" i="28"/>
  <c r="W228" i="28" s="1"/>
  <c r="AC282" i="28"/>
  <c r="AD282" i="28"/>
  <c r="V306" i="28"/>
  <c r="W306" i="28" s="1"/>
  <c r="M306" i="28"/>
  <c r="V297" i="28"/>
  <c r="W297" i="28" s="1"/>
  <c r="M297" i="28"/>
  <c r="AD271" i="28"/>
  <c r="AE271" i="28" s="1"/>
  <c r="AD305" i="28"/>
  <c r="W348" i="28"/>
  <c r="AC306" i="28"/>
  <c r="AD306" i="28"/>
  <c r="AE306" i="28" s="1"/>
  <c r="AC296" i="28"/>
  <c r="AD296" i="28"/>
  <c r="W295" i="28"/>
  <c r="AC355" i="28"/>
  <c r="AD355" i="28"/>
  <c r="AE355" i="28" s="1"/>
  <c r="AD333" i="28"/>
  <c r="AC366" i="28"/>
  <c r="AD366" i="28"/>
  <c r="AC317" i="28"/>
  <c r="AD317" i="28"/>
  <c r="W342" i="28"/>
  <c r="M331" i="28"/>
  <c r="V331" i="28"/>
  <c r="W331" i="28" s="1"/>
  <c r="AD374" i="28"/>
  <c r="AD354" i="28"/>
  <c r="AD362" i="28"/>
  <c r="AD358" i="28"/>
  <c r="AC358" i="28"/>
  <c r="W406" i="28"/>
  <c r="AD436" i="28"/>
  <c r="AE436" i="28" s="1"/>
  <c r="AC379" i="28"/>
  <c r="AD379" i="28"/>
  <c r="M367" i="28"/>
  <c r="V367" i="28"/>
  <c r="W367" i="28" s="1"/>
  <c r="AC417" i="28"/>
  <c r="AD417" i="28"/>
  <c r="AC376" i="28"/>
  <c r="AD376" i="28"/>
  <c r="AC473" i="28"/>
  <c r="AD473" i="28"/>
  <c r="M479" i="28"/>
  <c r="V479" i="28"/>
  <c r="W479" i="28" s="1"/>
  <c r="AK500" i="28"/>
  <c r="AL500" i="28" s="1"/>
  <c r="M405" i="28"/>
  <c r="V405" i="28"/>
  <c r="W405" i="28" s="1"/>
  <c r="AC452" i="28"/>
  <c r="AD452" i="28"/>
  <c r="AE452" i="28" s="1"/>
  <c r="V481" i="28"/>
  <c r="W481" i="28" s="1"/>
  <c r="M481" i="28"/>
  <c r="AK493" i="28"/>
  <c r="AL493" i="28" s="1"/>
  <c r="AD444" i="28"/>
  <c r="V491" i="28"/>
  <c r="W491" i="28" s="1"/>
  <c r="M491" i="28"/>
  <c r="AD400" i="28"/>
  <c r="AC400" i="28"/>
  <c r="AK448" i="28"/>
  <c r="AL448" i="28" s="1"/>
  <c r="AK477" i="28"/>
  <c r="AL477" i="28" s="1"/>
  <c r="M494" i="28"/>
  <c r="V494" i="28"/>
  <c r="W494" i="28" s="1"/>
  <c r="W443" i="28"/>
  <c r="AC71" i="28"/>
  <c r="AD71" i="28"/>
  <c r="AC82" i="28"/>
  <c r="AD82" i="28"/>
  <c r="M49" i="28"/>
  <c r="V49" i="28"/>
  <c r="W49" i="28" s="1"/>
  <c r="W68" i="28"/>
  <c r="M96" i="28"/>
  <c r="V96" i="28"/>
  <c r="W96" i="28" s="1"/>
  <c r="AC111" i="28"/>
  <c r="AD111" i="28"/>
  <c r="AC465" i="28"/>
  <c r="AD465" i="28"/>
  <c r="AC28" i="28"/>
  <c r="AD28" i="28"/>
  <c r="AC63" i="28"/>
  <c r="AD63" i="28"/>
  <c r="M36" i="28"/>
  <c r="V36" i="28"/>
  <c r="W36" i="28" s="1"/>
  <c r="AC41" i="28"/>
  <c r="M72" i="28"/>
  <c r="V72" i="28"/>
  <c r="W72" i="28" s="1"/>
  <c r="M38" i="28"/>
  <c r="V38" i="28"/>
  <c r="W38" i="28" s="1"/>
  <c r="M44" i="28"/>
  <c r="V44" i="28"/>
  <c r="W44" i="28" s="1"/>
  <c r="V94" i="28"/>
  <c r="W94" i="28" s="1"/>
  <c r="M94" i="28"/>
  <c r="AC112" i="28"/>
  <c r="AD112" i="28"/>
  <c r="M135" i="28"/>
  <c r="V135" i="28"/>
  <c r="W135" i="28" s="1"/>
  <c r="W106" i="28"/>
  <c r="M134" i="28"/>
  <c r="V134" i="28"/>
  <c r="W134" i="28" s="1"/>
  <c r="M75" i="28"/>
  <c r="V75" i="28"/>
  <c r="W75" i="28" s="1"/>
  <c r="W93" i="28"/>
  <c r="AC121" i="28"/>
  <c r="AD121" i="28"/>
  <c r="AC66" i="28"/>
  <c r="AD66" i="28"/>
  <c r="V147" i="28"/>
  <c r="W147" i="28" s="1"/>
  <c r="M147" i="28"/>
  <c r="W161" i="28"/>
  <c r="AD146" i="28"/>
  <c r="AC146" i="28"/>
  <c r="M127" i="28"/>
  <c r="V127" i="28"/>
  <c r="W127" i="28" s="1"/>
  <c r="AD149" i="28"/>
  <c r="AE149" i="28" s="1"/>
  <c r="AC149" i="28"/>
  <c r="W175" i="28"/>
  <c r="AC166" i="28"/>
  <c r="AD166" i="28"/>
  <c r="AE166" i="28" s="1"/>
  <c r="V157" i="28"/>
  <c r="W157" i="28" s="1"/>
  <c r="M157" i="28"/>
  <c r="AC182" i="28"/>
  <c r="AD182" i="28"/>
  <c r="V149" i="28"/>
  <c r="W149" i="28" s="1"/>
  <c r="M149" i="28"/>
  <c r="AC185" i="28"/>
  <c r="AD185" i="28"/>
  <c r="AC183" i="28"/>
  <c r="AD183" i="28"/>
  <c r="M158" i="28"/>
  <c r="V158" i="28"/>
  <c r="W158" i="28" s="1"/>
  <c r="M181" i="28"/>
  <c r="V181" i="28"/>
  <c r="W181" i="28" s="1"/>
  <c r="AD202" i="28"/>
  <c r="AC202" i="28"/>
  <c r="AC235" i="28"/>
  <c r="AD235" i="28"/>
  <c r="AD229" i="28"/>
  <c r="AC229" i="28"/>
  <c r="AC204" i="28"/>
  <c r="AD204" i="28"/>
  <c r="AE204" i="28" s="1"/>
  <c r="AC152" i="28"/>
  <c r="AD152" i="28"/>
  <c r="AD260" i="28"/>
  <c r="AC275" i="28"/>
  <c r="AD275" i="28"/>
  <c r="AD259" i="28"/>
  <c r="AD234" i="28"/>
  <c r="AD272" i="28"/>
  <c r="AC272" i="28"/>
  <c r="M302" i="28"/>
  <c r="V302" i="28"/>
  <c r="W302" i="28" s="1"/>
  <c r="V327" i="28"/>
  <c r="W327" i="28" s="1"/>
  <c r="M327" i="28"/>
  <c r="V354" i="28"/>
  <c r="W354" i="28" s="1"/>
  <c r="M354" i="28"/>
  <c r="AD288" i="28"/>
  <c r="AC288" i="28"/>
  <c r="M313" i="28"/>
  <c r="V313" i="28"/>
  <c r="W313" i="28" s="1"/>
  <c r="V326" i="28"/>
  <c r="W326" i="28" s="1"/>
  <c r="M326" i="28"/>
  <c r="M318" i="28"/>
  <c r="V318" i="28"/>
  <c r="W318" i="28" s="1"/>
  <c r="AD348" i="28"/>
  <c r="AC344" i="28"/>
  <c r="W368" i="28"/>
  <c r="AD364" i="28"/>
  <c r="M346" i="28"/>
  <c r="V346" i="28"/>
  <c r="W346" i="28" s="1"/>
  <c r="AC367" i="28"/>
  <c r="AD367" i="28"/>
  <c r="AC408" i="28"/>
  <c r="AD408" i="28"/>
  <c r="AC337" i="28"/>
  <c r="AD337" i="28"/>
  <c r="AD368" i="28"/>
  <c r="AC368" i="28"/>
  <c r="M444" i="28"/>
  <c r="V444" i="28"/>
  <c r="W444" i="28" s="1"/>
  <c r="AC460" i="28"/>
  <c r="AD460" i="28"/>
  <c r="AE460" i="28" s="1"/>
  <c r="AD435" i="28"/>
  <c r="AC435" i="28"/>
  <c r="AK456" i="28"/>
  <c r="AL456" i="28" s="1"/>
  <c r="AD432" i="28"/>
  <c r="AC432" i="28"/>
  <c r="AK469" i="28"/>
  <c r="AL469" i="28" s="1"/>
  <c r="AC494" i="28"/>
  <c r="AD494" i="28"/>
  <c r="AD478" i="28"/>
  <c r="AE478" i="28" s="1"/>
  <c r="AC478" i="28"/>
  <c r="W113" i="28"/>
  <c r="AC160" i="28"/>
  <c r="AD160" i="28"/>
  <c r="AC161" i="28"/>
  <c r="AD161" i="28"/>
  <c r="M160" i="28"/>
  <c r="V160" i="28"/>
  <c r="W160" i="28" s="1"/>
  <c r="AC212" i="28"/>
  <c r="AD212" i="28"/>
  <c r="AE212" i="28" s="1"/>
  <c r="AC299" i="28"/>
  <c r="AD299" i="28"/>
  <c r="AC270" i="28"/>
  <c r="AD270" i="28"/>
  <c r="AC356" i="28"/>
  <c r="AD356" i="28"/>
  <c r="M345" i="28"/>
  <c r="V345" i="28"/>
  <c r="W345" i="28" s="1"/>
  <c r="AC369" i="28"/>
  <c r="AD369" i="28"/>
  <c r="M455" i="28"/>
  <c r="V455" i="28"/>
  <c r="W455" i="28" s="1"/>
  <c r="M14" i="28"/>
  <c r="V14" i="28"/>
  <c r="W14" i="28" s="1"/>
  <c r="M22" i="28"/>
  <c r="V22" i="28"/>
  <c r="W22" i="28" s="1"/>
  <c r="V28" i="28"/>
  <c r="W28" i="28" s="1"/>
  <c r="M28" i="28"/>
  <c r="AD54" i="28"/>
  <c r="AC54" i="28"/>
  <c r="AC38" i="28"/>
  <c r="AD38" i="28"/>
  <c r="AE38" i="28" s="1"/>
  <c r="AC49" i="28"/>
  <c r="AD49" i="28"/>
  <c r="AD10" i="28"/>
  <c r="AK10" i="28" s="1"/>
  <c r="AL10" i="28" s="1"/>
  <c r="AC10" i="28"/>
  <c r="M61" i="28"/>
  <c r="V61" i="28"/>
  <c r="W61" i="28" s="1"/>
  <c r="M74" i="28"/>
  <c r="V74" i="28"/>
  <c r="W74" i="28" s="1"/>
  <c r="AC75" i="28"/>
  <c r="AD75" i="28"/>
  <c r="AE75" i="28" s="1"/>
  <c r="V67" i="28"/>
  <c r="W67" i="28" s="1"/>
  <c r="M67" i="28"/>
  <c r="AD79" i="28"/>
  <c r="AD93" i="28"/>
  <c r="V56" i="28"/>
  <c r="W56" i="28" s="1"/>
  <c r="M56" i="28"/>
  <c r="M142" i="28"/>
  <c r="V142" i="28"/>
  <c r="W142" i="28" s="1"/>
  <c r="AC103" i="28"/>
  <c r="AD138" i="28"/>
  <c r="AC138" i="28"/>
  <c r="AC96" i="28"/>
  <c r="AD96" i="28"/>
  <c r="AE96" i="28" s="1"/>
  <c r="M102" i="28"/>
  <c r="V102" i="28"/>
  <c r="W102" i="28" s="1"/>
  <c r="AC119" i="28"/>
  <c r="AD119" i="28"/>
  <c r="AC136" i="28"/>
  <c r="AD136" i="28"/>
  <c r="M85" i="28"/>
  <c r="V85" i="28"/>
  <c r="W85" i="28" s="1"/>
  <c r="AC109" i="28"/>
  <c r="AD109" i="28"/>
  <c r="AD148" i="28"/>
  <c r="M137" i="28"/>
  <c r="V137" i="28"/>
  <c r="W137" i="28" s="1"/>
  <c r="AC91" i="28"/>
  <c r="M151" i="28"/>
  <c r="V151" i="28"/>
  <c r="W151" i="28" s="1"/>
  <c r="M189" i="28"/>
  <c r="V189" i="28"/>
  <c r="W189" i="28" s="1"/>
  <c r="AD171" i="28"/>
  <c r="AC184" i="28"/>
  <c r="AD184" i="28"/>
  <c r="V171" i="28"/>
  <c r="W171" i="28" s="1"/>
  <c r="M171" i="28"/>
  <c r="M174" i="28"/>
  <c r="V174" i="28"/>
  <c r="W174" i="28" s="1"/>
  <c r="AC175" i="28"/>
  <c r="AD175" i="28"/>
  <c r="AC232" i="28"/>
  <c r="AD232" i="28"/>
  <c r="AD273" i="28"/>
  <c r="AC219" i="28"/>
  <c r="AD219" i="28"/>
  <c r="V232" i="28"/>
  <c r="W232" i="28" s="1"/>
  <c r="M232" i="28"/>
  <c r="AC243" i="28"/>
  <c r="AD243" i="28"/>
  <c r="AC236" i="28"/>
  <c r="AD236" i="28"/>
  <c r="AD193" i="28"/>
  <c r="AC193" i="28"/>
  <c r="AC177" i="28"/>
  <c r="AD177" i="28"/>
  <c r="AD279" i="28"/>
  <c r="AD241" i="28"/>
  <c r="AC262" i="28"/>
  <c r="AD262" i="28"/>
  <c r="W264" i="28"/>
  <c r="W283" i="28"/>
  <c r="AC246" i="28"/>
  <c r="AD246" i="28"/>
  <c r="M266" i="28"/>
  <c r="V266" i="28"/>
  <c r="W266" i="28" s="1"/>
  <c r="M280" i="28"/>
  <c r="V280" i="28"/>
  <c r="W280" i="28" s="1"/>
  <c r="AC334" i="28"/>
  <c r="AD334" i="28"/>
  <c r="AD312" i="28"/>
  <c r="V328" i="28"/>
  <c r="W328" i="28" s="1"/>
  <c r="M328" i="28"/>
  <c r="AD267" i="28"/>
  <c r="V311" i="28"/>
  <c r="W311" i="28" s="1"/>
  <c r="M311" i="28"/>
  <c r="AC266" i="28"/>
  <c r="AD266" i="28"/>
  <c r="V312" i="28"/>
  <c r="W312" i="28" s="1"/>
  <c r="M312" i="28"/>
  <c r="AD314" i="28"/>
  <c r="AC314" i="28"/>
  <c r="AD328" i="28"/>
  <c r="AD320" i="28"/>
  <c r="AD250" i="28"/>
  <c r="M351" i="28"/>
  <c r="V351" i="28"/>
  <c r="W351" i="28" s="1"/>
  <c r="AC298" i="28"/>
  <c r="AD298" i="28"/>
  <c r="W359" i="28"/>
  <c r="AC399" i="28"/>
  <c r="AD399" i="28"/>
  <c r="AC347" i="28"/>
  <c r="AD347" i="28"/>
  <c r="AC392" i="28"/>
  <c r="AD392" i="28"/>
  <c r="AC413" i="28"/>
  <c r="AD413" i="28"/>
  <c r="AE413" i="28" s="1"/>
  <c r="M383" i="28"/>
  <c r="V383" i="28"/>
  <c r="W383" i="28" s="1"/>
  <c r="W435" i="28"/>
  <c r="AC336" i="28"/>
  <c r="AD336" i="28"/>
  <c r="AC363" i="28"/>
  <c r="AD363" i="28"/>
  <c r="W453" i="28"/>
  <c r="AC428" i="28"/>
  <c r="AD428" i="28"/>
  <c r="AC341" i="28"/>
  <c r="AD341" i="28"/>
  <c r="M474" i="28"/>
  <c r="V474" i="28"/>
  <c r="W474" i="28" s="1"/>
  <c r="AD411" i="28"/>
  <c r="AD439" i="28"/>
  <c r="AC446" i="28"/>
  <c r="AD446" i="28"/>
  <c r="AD445" i="28"/>
  <c r="V381" i="28"/>
  <c r="W381" i="28" s="1"/>
  <c r="M381" i="28"/>
  <c r="AD405" i="28"/>
  <c r="AC423" i="28"/>
  <c r="AD455" i="28"/>
  <c r="V465" i="28"/>
  <c r="W465" i="28" s="1"/>
  <c r="M465" i="28"/>
  <c r="AD485" i="28"/>
  <c r="AD433" i="28"/>
  <c r="AD476" i="28"/>
  <c r="AK385" i="28"/>
  <c r="AL385" i="28" s="1"/>
  <c r="M452" i="28"/>
  <c r="V452" i="28"/>
  <c r="W452" i="28" s="1"/>
  <c r="AD479" i="28"/>
  <c r="AC387" i="28"/>
  <c r="AD387" i="28"/>
  <c r="AD454" i="28"/>
  <c r="AC454" i="28"/>
  <c r="AK434" i="28"/>
  <c r="AL434" i="28" s="1"/>
  <c r="AK504" i="28"/>
  <c r="AL504" i="28" s="1"/>
  <c r="V42" i="28"/>
  <c r="W42" i="28" s="1"/>
  <c r="M42" i="28"/>
  <c r="V12" i="28"/>
  <c r="W12" i="28" s="1"/>
  <c r="M12" i="28"/>
  <c r="AD62" i="28"/>
  <c r="AC62" i="28"/>
  <c r="AD40" i="28"/>
  <c r="M50" i="28"/>
  <c r="V50" i="28"/>
  <c r="W50" i="28" s="1"/>
  <c r="AC78" i="28"/>
  <c r="AD78" i="28"/>
  <c r="AC97" i="28"/>
  <c r="AD97" i="28"/>
  <c r="M118" i="28"/>
  <c r="V118" i="28"/>
  <c r="W118" i="28" s="1"/>
  <c r="AC144" i="28"/>
  <c r="AD144" i="28"/>
  <c r="AC191" i="28"/>
  <c r="AD191" i="28"/>
  <c r="M168" i="28"/>
  <c r="V168" i="28"/>
  <c r="W168" i="28" s="1"/>
  <c r="M277" i="28"/>
  <c r="V277" i="28"/>
  <c r="W277" i="28" s="1"/>
  <c r="AD285" i="28"/>
  <c r="AC285" i="28"/>
  <c r="AC365" i="28"/>
  <c r="AD365" i="28"/>
  <c r="AD361" i="28"/>
  <c r="M429" i="28"/>
  <c r="V429" i="28"/>
  <c r="W429" i="28" s="1"/>
  <c r="AC481" i="28"/>
  <c r="AD481" i="28"/>
  <c r="AE481" i="28" s="1"/>
  <c r="AC37" i="28"/>
  <c r="AD37" i="28"/>
  <c r="V19" i="28"/>
  <c r="W19" i="28" s="1"/>
  <c r="M19" i="28"/>
  <c r="M37" i="28"/>
  <c r="V37" i="28"/>
  <c r="W37" i="28" s="1"/>
  <c r="AD26" i="28"/>
  <c r="AD42" i="28"/>
  <c r="M21" i="28"/>
  <c r="V21" i="28"/>
  <c r="AC32" i="28"/>
  <c r="AD32" i="28"/>
  <c r="AD18" i="28"/>
  <c r="AD12" i="28"/>
  <c r="AE12" i="28" s="1"/>
  <c r="AC51" i="28"/>
  <c r="AD51" i="28"/>
  <c r="M76" i="28"/>
  <c r="V76" i="28"/>
  <c r="W76" i="28" s="1"/>
  <c r="M63" i="28"/>
  <c r="V63" i="28"/>
  <c r="W63" i="28" s="1"/>
  <c r="AD95" i="28"/>
  <c r="AD80" i="28"/>
  <c r="M95" i="28"/>
  <c r="V95" i="28"/>
  <c r="W95" i="28" s="1"/>
  <c r="AC113" i="28"/>
  <c r="AD113" i="28"/>
  <c r="AC89" i="28"/>
  <c r="AD89" i="28"/>
  <c r="M125" i="28"/>
  <c r="V125" i="28"/>
  <c r="W125" i="28" s="1"/>
  <c r="AD76" i="28"/>
  <c r="AE76" i="28" s="1"/>
  <c r="AC76" i="28"/>
  <c r="V109" i="28"/>
  <c r="W109" i="28" s="1"/>
  <c r="M109" i="28"/>
  <c r="AD107" i="28"/>
  <c r="AD124" i="28"/>
  <c r="V139" i="28"/>
  <c r="W139" i="28" s="1"/>
  <c r="M139" i="28"/>
  <c r="V117" i="28"/>
  <c r="W117" i="28" s="1"/>
  <c r="M117" i="28"/>
  <c r="AD140" i="28"/>
  <c r="AC129" i="28"/>
  <c r="AD129" i="28"/>
  <c r="AC137" i="28"/>
  <c r="AD137" i="28"/>
  <c r="AC173" i="28"/>
  <c r="AD173" i="28"/>
  <c r="M173" i="28"/>
  <c r="V173" i="28"/>
  <c r="W173" i="28" s="1"/>
  <c r="AD130" i="28"/>
  <c r="AC130" i="28"/>
  <c r="AC158" i="28"/>
  <c r="AD158" i="28"/>
  <c r="V201" i="28"/>
  <c r="W201" i="28" s="1"/>
  <c r="M201" i="28"/>
  <c r="M198" i="28"/>
  <c r="V198" i="28"/>
  <c r="W198" i="28" s="1"/>
  <c r="V165" i="28"/>
  <c r="W165" i="28" s="1"/>
  <c r="M165" i="28"/>
  <c r="M217" i="28"/>
  <c r="V217" i="28"/>
  <c r="W217" i="28" s="1"/>
  <c r="AC208" i="28"/>
  <c r="AD208" i="28"/>
  <c r="V190" i="28"/>
  <c r="W190" i="28" s="1"/>
  <c r="M190" i="28"/>
  <c r="V222" i="28"/>
  <c r="W222" i="28" s="1"/>
  <c r="M222" i="28"/>
  <c r="AC249" i="28"/>
  <c r="AC220" i="28"/>
  <c r="AD220" i="28"/>
  <c r="AD189" i="28"/>
  <c r="AD222" i="28"/>
  <c r="M183" i="28"/>
  <c r="V183" i="28"/>
  <c r="W183" i="28" s="1"/>
  <c r="AC211" i="28"/>
  <c r="AD211" i="28"/>
  <c r="AD233" i="28"/>
  <c r="AC244" i="28"/>
  <c r="AD244" i="28"/>
  <c r="AD217" i="28"/>
  <c r="AD237" i="28"/>
  <c r="AC237" i="28"/>
  <c r="V240" i="28"/>
  <c r="W240" i="28" s="1"/>
  <c r="M240" i="28"/>
  <c r="M298" i="28"/>
  <c r="V298" i="28"/>
  <c r="W298" i="28" s="1"/>
  <c r="AD310" i="28"/>
  <c r="M305" i="28"/>
  <c r="V305" i="28"/>
  <c r="W305" i="28" s="1"/>
  <c r="M243" i="28"/>
  <c r="V243" i="28"/>
  <c r="W243" i="28" s="1"/>
  <c r="AC301" i="28"/>
  <c r="AD301" i="28"/>
  <c r="M310" i="28"/>
  <c r="V310" i="28"/>
  <c r="W310" i="28" s="1"/>
  <c r="AC313" i="28"/>
  <c r="AD313" i="28"/>
  <c r="AC309" i="28"/>
  <c r="AD309" i="28"/>
  <c r="V315" i="28"/>
  <c r="W315" i="28" s="1"/>
  <c r="M315" i="28"/>
  <c r="AD323" i="28"/>
  <c r="AE323" i="28" s="1"/>
  <c r="AD286" i="28"/>
  <c r="AD315" i="28"/>
  <c r="AC330" i="28"/>
  <c r="AD330" i="28"/>
  <c r="AD311" i="28"/>
  <c r="AC293" i="28"/>
  <c r="AD293" i="28"/>
  <c r="AD331" i="28"/>
  <c r="AE331" i="28" s="1"/>
  <c r="AC371" i="28"/>
  <c r="AD371" i="28"/>
  <c r="AD410" i="28"/>
  <c r="V364" i="28"/>
  <c r="W364" i="28" s="1"/>
  <c r="M364" i="28"/>
  <c r="AD407" i="28"/>
  <c r="W461" i="28"/>
  <c r="AK394" i="28"/>
  <c r="AL394" i="28" s="1"/>
  <c r="AC430" i="28"/>
  <c r="AD430" i="28"/>
  <c r="AC353" i="28"/>
  <c r="AD353" i="28"/>
  <c r="M437" i="28"/>
  <c r="V437" i="28"/>
  <c r="W437" i="28" s="1"/>
  <c r="W462" i="28"/>
  <c r="W478" i="28"/>
  <c r="M495" i="28"/>
  <c r="V495" i="28"/>
  <c r="W495" i="28" s="1"/>
  <c r="AC396" i="28"/>
  <c r="AD396" i="28"/>
  <c r="AK464" i="28"/>
  <c r="AL464" i="28" s="1"/>
  <c r="AD437" i="28"/>
  <c r="M460" i="28"/>
  <c r="V460" i="28"/>
  <c r="W460" i="28" s="1"/>
  <c r="AD496" i="28"/>
  <c r="AC496" i="28"/>
  <c r="M413" i="28"/>
  <c r="V413" i="28"/>
  <c r="W413" i="28" s="1"/>
  <c r="AD471" i="28"/>
  <c r="AC415" i="28"/>
  <c r="AD415" i="28"/>
  <c r="AD447" i="28"/>
  <c r="AC9" i="28"/>
  <c r="AB7" i="28"/>
  <c r="L7" i="28"/>
  <c r="AI7" i="40"/>
  <c r="O9" i="40"/>
  <c r="AK91" i="28" l="1"/>
  <c r="AL91" i="28" s="1"/>
  <c r="AK344" i="28"/>
  <c r="AL344" i="28" s="1"/>
  <c r="K344" i="28" s="1"/>
  <c r="AQ344" i="28" s="1"/>
  <c r="AK249" i="28"/>
  <c r="AL249" i="28" s="1"/>
  <c r="K249" i="28" s="1"/>
  <c r="AQ249" i="28" s="1"/>
  <c r="AK105" i="28"/>
  <c r="AL105" i="28" s="1"/>
  <c r="AK156" i="28"/>
  <c r="AL156" i="28" s="1"/>
  <c r="AK223" i="28"/>
  <c r="AL223" i="28" s="1"/>
  <c r="AK214" i="28"/>
  <c r="AL214" i="28" s="1"/>
  <c r="K214" i="28" s="1"/>
  <c r="AQ214" i="28" s="1"/>
  <c r="AK502" i="28"/>
  <c r="AL502" i="28" s="1"/>
  <c r="K502" i="28" s="1"/>
  <c r="AQ502" i="28" s="1"/>
  <c r="AK139" i="28"/>
  <c r="AL139" i="28" s="1"/>
  <c r="AK370" i="28"/>
  <c r="AL370" i="28" s="1"/>
  <c r="AK207" i="28"/>
  <c r="AL207" i="28" s="1"/>
  <c r="K207" i="28" s="1"/>
  <c r="AQ207" i="28" s="1"/>
  <c r="AK491" i="28"/>
  <c r="AL491" i="28" s="1"/>
  <c r="AK466" i="28"/>
  <c r="AL466" i="28" s="1"/>
  <c r="AK231" i="28"/>
  <c r="AL231" i="28" s="1"/>
  <c r="AK276" i="28"/>
  <c r="AL276" i="28" s="1"/>
  <c r="K276" i="28" s="1"/>
  <c r="AQ276" i="28" s="1"/>
  <c r="AK377" i="28"/>
  <c r="AL377" i="28" s="1"/>
  <c r="K377" i="28" s="1"/>
  <c r="AQ377" i="28" s="1"/>
  <c r="AK150" i="28"/>
  <c r="AL150" i="28" s="1"/>
  <c r="K150" i="28" s="1"/>
  <c r="AQ150" i="28" s="1"/>
  <c r="AK480" i="28"/>
  <c r="AL480" i="28" s="1"/>
  <c r="K480" i="28" s="1"/>
  <c r="AQ480" i="28" s="1"/>
  <c r="AK41" i="28"/>
  <c r="AL41" i="28" s="1"/>
  <c r="K41" i="28" s="1"/>
  <c r="AQ41" i="28" s="1"/>
  <c r="AK46" i="28"/>
  <c r="AL46" i="28" s="1"/>
  <c r="K46" i="28" s="1"/>
  <c r="AQ46" i="28" s="1"/>
  <c r="AK507" i="28"/>
  <c r="AL507" i="28" s="1"/>
  <c r="K507" i="28" s="1"/>
  <c r="AQ507" i="28" s="1"/>
  <c r="AK287" i="28"/>
  <c r="AL287" i="28" s="1"/>
  <c r="K287" i="28" s="1"/>
  <c r="AQ287" i="28" s="1"/>
  <c r="AK423" i="28"/>
  <c r="AL423" i="28" s="1"/>
  <c r="K423" i="28" s="1"/>
  <c r="AQ423" i="28" s="1"/>
  <c r="AK281" i="28"/>
  <c r="AL281" i="28" s="1"/>
  <c r="K281" i="28" s="1"/>
  <c r="AQ281" i="28" s="1"/>
  <c r="AK474" i="28"/>
  <c r="AL474" i="28" s="1"/>
  <c r="K474" i="28" s="1"/>
  <c r="AQ474" i="28" s="1"/>
  <c r="K91" i="28"/>
  <c r="AQ91" i="28" s="1"/>
  <c r="AK388" i="28"/>
  <c r="AL388" i="28" s="1"/>
  <c r="K388" i="28" s="1"/>
  <c r="AQ388" i="28" s="1"/>
  <c r="AK103" i="28"/>
  <c r="AL103" i="28" s="1"/>
  <c r="K103" i="28" s="1"/>
  <c r="AQ103" i="28" s="1"/>
  <c r="AE309" i="28"/>
  <c r="AE293" i="28"/>
  <c r="AE233" i="28"/>
  <c r="AE208" i="28"/>
  <c r="AE173" i="28"/>
  <c r="AE51" i="28"/>
  <c r="AE42" i="28"/>
  <c r="AE285" i="28"/>
  <c r="AE455" i="28"/>
  <c r="AE439" i="28"/>
  <c r="AE266" i="28"/>
  <c r="AE334" i="28"/>
  <c r="AE171" i="28"/>
  <c r="AK119" i="28"/>
  <c r="AL119" i="28" s="1"/>
  <c r="AE54" i="28"/>
  <c r="AE364" i="28"/>
  <c r="AE183" i="28"/>
  <c r="AE121" i="28"/>
  <c r="AE71" i="28"/>
  <c r="AE366" i="28"/>
  <c r="AE181" i="28"/>
  <c r="AE133" i="28"/>
  <c r="AE31" i="28"/>
  <c r="AE126" i="28"/>
  <c r="AE168" i="28"/>
  <c r="AK459" i="28"/>
  <c r="AL459" i="28" s="1"/>
  <c r="AE449" i="28"/>
  <c r="AE343" i="28"/>
  <c r="AE303" i="28"/>
  <c r="AE70" i="28"/>
  <c r="AE85" i="28"/>
  <c r="AE391" i="28"/>
  <c r="AE508" i="28"/>
  <c r="AK218" i="28"/>
  <c r="AL218" i="28" s="1"/>
  <c r="AE147" i="28"/>
  <c r="AE127" i="28"/>
  <c r="AE92" i="28"/>
  <c r="AE381" i="28"/>
  <c r="AE335" i="28"/>
  <c r="K335" i="28" s="1"/>
  <c r="AQ335" i="28" s="1"/>
  <c r="AE65" i="28"/>
  <c r="K65" i="28" s="1"/>
  <c r="AQ65" i="28" s="1"/>
  <c r="AE461" i="28"/>
  <c r="K461" i="28" s="1"/>
  <c r="AQ461" i="28" s="1"/>
  <c r="AE33" i="28"/>
  <c r="K33" i="28" s="1"/>
  <c r="AQ33" i="28" s="1"/>
  <c r="AE378" i="28"/>
  <c r="K378" i="28" s="1"/>
  <c r="AQ378" i="28" s="1"/>
  <c r="AE56" i="28"/>
  <c r="AE491" i="28"/>
  <c r="AE164" i="28"/>
  <c r="AE360" i="28"/>
  <c r="K360" i="28" s="1"/>
  <c r="AQ360" i="28" s="1"/>
  <c r="AE295" i="28"/>
  <c r="K295" i="28" s="1"/>
  <c r="AQ295" i="28" s="1"/>
  <c r="AE268" i="28"/>
  <c r="AE437" i="28"/>
  <c r="AE189" i="28"/>
  <c r="AE471" i="28"/>
  <c r="AE407" i="28"/>
  <c r="AE26" i="28"/>
  <c r="AE411" i="28"/>
  <c r="AE399" i="28"/>
  <c r="AE320" i="28"/>
  <c r="AE148" i="28"/>
  <c r="AE369" i="28"/>
  <c r="AE299" i="28"/>
  <c r="AE160" i="28"/>
  <c r="AE260" i="28"/>
  <c r="AE63" i="28"/>
  <c r="AK400" i="28"/>
  <c r="AL400" i="28" s="1"/>
  <c r="AE473" i="28"/>
  <c r="AE379" i="28"/>
  <c r="AE354" i="28"/>
  <c r="AE282" i="28"/>
  <c r="AE165" i="28"/>
  <c r="AE132" i="28"/>
  <c r="AE451" i="28"/>
  <c r="AE457" i="28"/>
  <c r="AE245" i="28"/>
  <c r="AK86" i="28"/>
  <c r="AL86" i="28" s="1"/>
  <c r="AE339" i="28"/>
  <c r="AK47" i="28"/>
  <c r="AL47" i="28" s="1"/>
  <c r="AE57" i="28"/>
  <c r="AE52" i="28"/>
  <c r="AE338" i="28"/>
  <c r="AK483" i="28"/>
  <c r="AL483" i="28" s="1"/>
  <c r="AE441" i="28"/>
  <c r="AE398" i="28"/>
  <c r="AE352" i="28"/>
  <c r="AE43" i="28"/>
  <c r="AE505" i="28"/>
  <c r="AE383" i="28"/>
  <c r="AE110" i="28"/>
  <c r="AE380" i="28"/>
  <c r="K380" i="28" s="1"/>
  <c r="AQ380" i="28" s="1"/>
  <c r="AE307" i="28"/>
  <c r="AE60" i="28"/>
  <c r="K60" i="28" s="1"/>
  <c r="AQ60" i="28" s="1"/>
  <c r="AE490" i="28"/>
  <c r="K490" i="28" s="1"/>
  <c r="AQ490" i="28" s="1"/>
  <c r="AE145" i="28"/>
  <c r="AE418" i="28"/>
  <c r="K418" i="28" s="1"/>
  <c r="AQ418" i="28" s="1"/>
  <c r="AE351" i="28"/>
  <c r="AE291" i="28"/>
  <c r="AE34" i="28"/>
  <c r="K34" i="28" s="1"/>
  <c r="AQ34" i="28" s="1"/>
  <c r="AE139" i="28"/>
  <c r="AE370" i="28"/>
  <c r="AE224" i="28"/>
  <c r="K224" i="28" s="1"/>
  <c r="AQ224" i="28" s="1"/>
  <c r="AE353" i="28"/>
  <c r="AE40" i="28"/>
  <c r="AE277" i="28"/>
  <c r="AE404" i="28"/>
  <c r="AE163" i="28"/>
  <c r="AE290" i="28"/>
  <c r="AE330" i="28"/>
  <c r="AE95" i="28"/>
  <c r="AE97" i="28"/>
  <c r="AE476" i="28"/>
  <c r="AE328" i="28"/>
  <c r="AE49" i="28"/>
  <c r="AE348" i="28"/>
  <c r="AE202" i="28"/>
  <c r="AE28" i="28"/>
  <c r="AE305" i="28"/>
  <c r="AE247" i="28"/>
  <c r="AE169" i="28"/>
  <c r="AE216" i="28"/>
  <c r="AE83" i="28"/>
  <c r="AE346" i="28"/>
  <c r="AE292" i="28"/>
  <c r="AE200" i="28"/>
  <c r="AE196" i="28"/>
  <c r="AE135" i="28"/>
  <c r="AE22" i="28"/>
  <c r="AE503" i="28"/>
  <c r="AE240" i="28"/>
  <c r="AK81" i="28"/>
  <c r="AL81" i="28" s="1"/>
  <c r="AE104" i="28"/>
  <c r="AE402" i="28"/>
  <c r="AE101" i="28"/>
  <c r="AE308" i="28"/>
  <c r="AE463" i="28"/>
  <c r="AE318" i="28"/>
  <c r="AE283" i="28"/>
  <c r="K283" i="28" s="1"/>
  <c r="AQ283" i="28" s="1"/>
  <c r="AE468" i="28"/>
  <c r="AE393" i="28"/>
  <c r="AE153" i="28"/>
  <c r="AE72" i="28"/>
  <c r="AE80" i="28"/>
  <c r="AE109" i="28"/>
  <c r="AE73" i="28"/>
  <c r="AE487" i="28"/>
  <c r="AE316" i="28"/>
  <c r="AE44" i="28"/>
  <c r="AK290" i="28"/>
  <c r="AL290" i="28" s="1"/>
  <c r="K290" i="28" s="1"/>
  <c r="AQ290" i="28" s="1"/>
  <c r="AE410" i="28"/>
  <c r="AE313" i="28"/>
  <c r="AE124" i="28"/>
  <c r="AE361" i="28"/>
  <c r="AE62" i="28"/>
  <c r="AK454" i="28"/>
  <c r="AL454" i="28" s="1"/>
  <c r="AE363" i="28"/>
  <c r="AE298" i="28"/>
  <c r="AE267" i="28"/>
  <c r="AE236" i="28"/>
  <c r="AE273" i="28"/>
  <c r="AE367" i="28"/>
  <c r="AE234" i="28"/>
  <c r="AE141" i="28"/>
  <c r="AE30" i="28"/>
  <c r="AE375" i="28"/>
  <c r="AE422" i="28"/>
  <c r="AE304" i="28"/>
  <c r="AE84" i="28"/>
  <c r="AE506" i="28"/>
  <c r="AE349" i="28"/>
  <c r="AE302" i="28"/>
  <c r="AE225" i="28"/>
  <c r="AE27" i="28"/>
  <c r="AE20" i="28"/>
  <c r="AE499" i="28"/>
  <c r="AK342" i="28"/>
  <c r="AL342" i="28" s="1"/>
  <c r="AE412" i="28"/>
  <c r="AE372" i="28"/>
  <c r="AE64" i="28"/>
  <c r="AE395" i="28"/>
  <c r="AE251" i="28"/>
  <c r="AE419" i="28"/>
  <c r="AE284" i="28"/>
  <c r="AE194" i="28"/>
  <c r="AE427" i="28"/>
  <c r="AE203" i="28"/>
  <c r="AE55" i="28"/>
  <c r="AE374" i="28"/>
  <c r="AK467" i="28"/>
  <c r="AL467" i="28" s="1"/>
  <c r="AE142" i="28"/>
  <c r="AE482" i="28"/>
  <c r="AE466" i="28"/>
  <c r="AE340" i="28"/>
  <c r="K340" i="28" s="1"/>
  <c r="AQ340" i="28" s="1"/>
  <c r="AE447" i="28"/>
  <c r="AE430" i="28"/>
  <c r="AE371" i="28"/>
  <c r="AE315" i="28"/>
  <c r="AE217" i="28"/>
  <c r="AE107" i="28"/>
  <c r="AE365" i="28"/>
  <c r="AE191" i="28"/>
  <c r="AE78" i="28"/>
  <c r="AE387" i="28"/>
  <c r="AE485" i="28"/>
  <c r="AE445" i="28"/>
  <c r="AE341" i="28"/>
  <c r="AE314" i="28"/>
  <c r="AE232" i="28"/>
  <c r="AE356" i="28"/>
  <c r="AE465" i="28"/>
  <c r="AE444" i="28"/>
  <c r="AE417" i="28"/>
  <c r="AE201" i="28"/>
  <c r="AE178" i="28"/>
  <c r="AE134" i="28"/>
  <c r="AE61" i="28"/>
  <c r="AE106" i="28"/>
  <c r="AE497" i="28"/>
  <c r="AE373" i="28"/>
  <c r="AE492" i="28"/>
  <c r="AE359" i="28"/>
  <c r="AE294" i="28"/>
  <c r="AK186" i="28"/>
  <c r="AL186" i="28" s="1"/>
  <c r="AE69" i="28"/>
  <c r="AE16" i="28"/>
  <c r="AE59" i="28"/>
  <c r="AE300" i="28"/>
  <c r="K300" i="28" s="1"/>
  <c r="AQ300" i="28" s="1"/>
  <c r="AE11" i="28"/>
  <c r="AE74" i="28"/>
  <c r="AE382" i="28"/>
  <c r="K382" i="28" s="1"/>
  <c r="AQ382" i="28" s="1"/>
  <c r="AE35" i="28"/>
  <c r="AE426" i="28"/>
  <c r="K426" i="28" s="1"/>
  <c r="AQ426" i="28" s="1"/>
  <c r="AE230" i="28"/>
  <c r="AE498" i="28"/>
  <c r="K498" i="28" s="1"/>
  <c r="AQ498" i="28" s="1"/>
  <c r="AE24" i="28"/>
  <c r="K24" i="28" s="1"/>
  <c r="AQ24" i="28" s="1"/>
  <c r="AE19" i="28"/>
  <c r="AE311" i="28"/>
  <c r="AE137" i="28"/>
  <c r="AE405" i="28"/>
  <c r="AE253" i="28"/>
  <c r="AE199" i="28"/>
  <c r="AE45" i="28"/>
  <c r="AE187" i="28"/>
  <c r="AE206" i="28"/>
  <c r="AE415" i="28"/>
  <c r="AE286" i="28"/>
  <c r="AE310" i="28"/>
  <c r="AE244" i="28"/>
  <c r="AE140" i="28"/>
  <c r="AE113" i="28"/>
  <c r="W21" i="28"/>
  <c r="AE37" i="28"/>
  <c r="AE336" i="28"/>
  <c r="AK241" i="28"/>
  <c r="AL241" i="28" s="1"/>
  <c r="AE243" i="28"/>
  <c r="AE136" i="28"/>
  <c r="AE93" i="28"/>
  <c r="AK368" i="28"/>
  <c r="AL368" i="28" s="1"/>
  <c r="AE275" i="28"/>
  <c r="AE182" i="28"/>
  <c r="AE82" i="28"/>
  <c r="AE317" i="28"/>
  <c r="AE296" i="28"/>
  <c r="AE58" i="28"/>
  <c r="AE151" i="28"/>
  <c r="AE50" i="28"/>
  <c r="AE174" i="28"/>
  <c r="AK384" i="28"/>
  <c r="AL384" i="28" s="1"/>
  <c r="AE155" i="28"/>
  <c r="AK114" i="28"/>
  <c r="AL114" i="28" s="1"/>
  <c r="AE14" i="28"/>
  <c r="AE438" i="28"/>
  <c r="AE350" i="28"/>
  <c r="AE429" i="28"/>
  <c r="AK269" i="28"/>
  <c r="AL269" i="28" s="1"/>
  <c r="AE238" i="28"/>
  <c r="K238" i="28" s="1"/>
  <c r="AQ238" i="28" s="1"/>
  <c r="AE501" i="28"/>
  <c r="K501" i="28" s="1"/>
  <c r="AQ501" i="28" s="1"/>
  <c r="AE87" i="28"/>
  <c r="K87" i="28" s="1"/>
  <c r="AQ87" i="28" s="1"/>
  <c r="AE297" i="28"/>
  <c r="AE105" i="28"/>
  <c r="AE215" i="28"/>
  <c r="AE94" i="28"/>
  <c r="AE386" i="28"/>
  <c r="K386" i="28" s="1"/>
  <c r="AQ386" i="28" s="1"/>
  <c r="AE324" i="28"/>
  <c r="K324" i="28" s="1"/>
  <c r="AQ324" i="28" s="1"/>
  <c r="AE280" i="28"/>
  <c r="AE108" i="28"/>
  <c r="K108" i="28" s="1"/>
  <c r="AQ108" i="28" s="1"/>
  <c r="AE158" i="28"/>
  <c r="AE333" i="28"/>
  <c r="AE118" i="28"/>
  <c r="AE397" i="28"/>
  <c r="AE321" i="28"/>
  <c r="AE484" i="28"/>
  <c r="AE231" i="28"/>
  <c r="K231" i="28" s="1"/>
  <c r="AQ231" i="28" s="1"/>
  <c r="AE222" i="28"/>
  <c r="AE479" i="28"/>
  <c r="AK428" i="28"/>
  <c r="AL428" i="28" s="1"/>
  <c r="AE347" i="28"/>
  <c r="AE312" i="28"/>
  <c r="AE246" i="28"/>
  <c r="AE279" i="28"/>
  <c r="AE175" i="28"/>
  <c r="AK79" i="28"/>
  <c r="AL79" i="28" s="1"/>
  <c r="AE270" i="28"/>
  <c r="AE161" i="28"/>
  <c r="AE494" i="28"/>
  <c r="AE435" i="28"/>
  <c r="AE229" i="28"/>
  <c r="AE111" i="28"/>
  <c r="AE358" i="28"/>
  <c r="AE228" i="28"/>
  <c r="AE470" i="28"/>
  <c r="AE17" i="28"/>
  <c r="AE326" i="28"/>
  <c r="AE179" i="28"/>
  <c r="AE15" i="28"/>
  <c r="AE357" i="28"/>
  <c r="AE198" i="28"/>
  <c r="AE157" i="28"/>
  <c r="AE67" i="28"/>
  <c r="AE263" i="28"/>
  <c r="K263" i="28" s="1"/>
  <c r="AQ263" i="28" s="1"/>
  <c r="AE329" i="28"/>
  <c r="AE458" i="28"/>
  <c r="K458" i="28" s="1"/>
  <c r="AQ458" i="28" s="1"/>
  <c r="AE48" i="28"/>
  <c r="AE156" i="28"/>
  <c r="AE389" i="28"/>
  <c r="K389" i="28" s="1"/>
  <c r="AQ389" i="28" s="1"/>
  <c r="AE403" i="28"/>
  <c r="K403" i="28" s="1"/>
  <c r="AQ403" i="28" s="1"/>
  <c r="AE25" i="28"/>
  <c r="K25" i="28" s="1"/>
  <c r="AQ25" i="28" s="1"/>
  <c r="AE116" i="28"/>
  <c r="K116" i="28" s="1"/>
  <c r="AQ116" i="28" s="1"/>
  <c r="AE117" i="28"/>
  <c r="AE255" i="28"/>
  <c r="K255" i="28" s="1"/>
  <c r="AQ255" i="28" s="1"/>
  <c r="AE242" i="28"/>
  <c r="K242" i="28" s="1"/>
  <c r="AQ242" i="28" s="1"/>
  <c r="AE223" i="28"/>
  <c r="K176" i="28"/>
  <c r="AQ176" i="28" s="1"/>
  <c r="AE77" i="28"/>
  <c r="K77" i="28" s="1"/>
  <c r="AQ77" i="28" s="1"/>
  <c r="K394" i="28"/>
  <c r="AQ394" i="28" s="1"/>
  <c r="K53" i="28"/>
  <c r="AQ53" i="28" s="1"/>
  <c r="K453" i="28"/>
  <c r="AQ453" i="28" s="1"/>
  <c r="K456" i="28"/>
  <c r="AQ456" i="28" s="1"/>
  <c r="K500" i="28"/>
  <c r="AQ500" i="28" s="1"/>
  <c r="K434" i="28"/>
  <c r="AQ434" i="28" s="1"/>
  <c r="K464" i="28"/>
  <c r="AQ464" i="28" s="1"/>
  <c r="K319" i="28"/>
  <c r="AQ319" i="28" s="1"/>
  <c r="K448" i="28"/>
  <c r="AQ448" i="28" s="1"/>
  <c r="K469" i="28"/>
  <c r="AQ469" i="28" s="1"/>
  <c r="K493" i="28"/>
  <c r="AQ493" i="28" s="1"/>
  <c r="K477" i="28"/>
  <c r="AQ477" i="28" s="1"/>
  <c r="K504" i="28"/>
  <c r="AQ504" i="28" s="1"/>
  <c r="K195" i="28"/>
  <c r="AQ195" i="28" s="1"/>
  <c r="K385" i="28"/>
  <c r="AQ385" i="28" s="1"/>
  <c r="K472" i="28"/>
  <c r="AQ472" i="28" s="1"/>
  <c r="AK393" i="28"/>
  <c r="AL393" i="28" s="1"/>
  <c r="AK402" i="28"/>
  <c r="AL402" i="28" s="1"/>
  <c r="AK252" i="28"/>
  <c r="AL252" i="28" s="1"/>
  <c r="K252" i="28" s="1"/>
  <c r="AQ252" i="28" s="1"/>
  <c r="AK442" i="28"/>
  <c r="AL442" i="28" s="1"/>
  <c r="K442" i="28" s="1"/>
  <c r="AQ442" i="28" s="1"/>
  <c r="AK468" i="28"/>
  <c r="AL468" i="28" s="1"/>
  <c r="AK308" i="28"/>
  <c r="AL308" i="28" s="1"/>
  <c r="AK153" i="28"/>
  <c r="AL153" i="28" s="1"/>
  <c r="AK251" i="28"/>
  <c r="AL251" i="28" s="1"/>
  <c r="AK440" i="28"/>
  <c r="AL440" i="28" s="1"/>
  <c r="K440" i="28" s="1"/>
  <c r="AQ440" i="28" s="1"/>
  <c r="AK257" i="28"/>
  <c r="AL257" i="28" s="1"/>
  <c r="K257" i="28" s="1"/>
  <c r="AQ257" i="28" s="1"/>
  <c r="AK239" i="28"/>
  <c r="AL239" i="28" s="1"/>
  <c r="K239" i="28" s="1"/>
  <c r="AQ239" i="28" s="1"/>
  <c r="AK484" i="28"/>
  <c r="AL484" i="28" s="1"/>
  <c r="AK206" i="28"/>
  <c r="AL206" i="28" s="1"/>
  <c r="AK64" i="28"/>
  <c r="AL64" i="28" s="1"/>
  <c r="AK194" i="28"/>
  <c r="AL194" i="28" s="1"/>
  <c r="AK284" i="28"/>
  <c r="AL284" i="28" s="1"/>
  <c r="AK419" i="28"/>
  <c r="AL419" i="28" s="1"/>
  <c r="AK395" i="28"/>
  <c r="AL395" i="28" s="1"/>
  <c r="AK203" i="28"/>
  <c r="AL203" i="28" s="1"/>
  <c r="AK117" i="28"/>
  <c r="AL117" i="28" s="1"/>
  <c r="AK19" i="28"/>
  <c r="AL19" i="28" s="1"/>
  <c r="AK421" i="28"/>
  <c r="AL421" i="28" s="1"/>
  <c r="K421" i="28" s="1"/>
  <c r="AQ421" i="28" s="1"/>
  <c r="AK372" i="28"/>
  <c r="AL372" i="28" s="1"/>
  <c r="AK381" i="28"/>
  <c r="AL381" i="28" s="1"/>
  <c r="AK125" i="28"/>
  <c r="AL125" i="28" s="1"/>
  <c r="K125" i="28" s="1"/>
  <c r="AQ125" i="28" s="1"/>
  <c r="AK164" i="28"/>
  <c r="AL164" i="28" s="1"/>
  <c r="AK172" i="28"/>
  <c r="AL172" i="28" s="1"/>
  <c r="K172" i="28" s="1"/>
  <c r="AQ172" i="28" s="1"/>
  <c r="AK463" i="28"/>
  <c r="AL463" i="28" s="1"/>
  <c r="AK351" i="28"/>
  <c r="AL351" i="28" s="1"/>
  <c r="AK102" i="28"/>
  <c r="AL102" i="28" s="1"/>
  <c r="K102" i="28" s="1"/>
  <c r="AQ102" i="28" s="1"/>
  <c r="AK316" i="28"/>
  <c r="AL316" i="28" s="1"/>
  <c r="AK482" i="28"/>
  <c r="AL482" i="28" s="1"/>
  <c r="AK187" i="28"/>
  <c r="AL187" i="28" s="1"/>
  <c r="AK142" i="28"/>
  <c r="AL142" i="28" s="1"/>
  <c r="AK406" i="28"/>
  <c r="AL406" i="28" s="1"/>
  <c r="K406" i="28" s="1"/>
  <c r="AQ406" i="28" s="1"/>
  <c r="AK29" i="28"/>
  <c r="AL29" i="28" s="1"/>
  <c r="K29" i="28" s="1"/>
  <c r="AQ29" i="28" s="1"/>
  <c r="AK14" i="28"/>
  <c r="AL14" i="28" s="1"/>
  <c r="AK59" i="28"/>
  <c r="AL59" i="28" s="1"/>
  <c r="AK16" i="28"/>
  <c r="AL16" i="28" s="1"/>
  <c r="AK190" i="28"/>
  <c r="AL190" i="28" s="1"/>
  <c r="K190" i="28" s="1"/>
  <c r="AQ190" i="28" s="1"/>
  <c r="AK346" i="28"/>
  <c r="AL346" i="28" s="1"/>
  <c r="AK43" i="28"/>
  <c r="AL43" i="28" s="1"/>
  <c r="AK159" i="28"/>
  <c r="AL159" i="28" s="1"/>
  <c r="K159" i="28" s="1"/>
  <c r="AQ159" i="28" s="1"/>
  <c r="AK506" i="28"/>
  <c r="AL506" i="28" s="1"/>
  <c r="AK84" i="28"/>
  <c r="AL84" i="28" s="1"/>
  <c r="AK505" i="28"/>
  <c r="AL505" i="28" s="1"/>
  <c r="AK383" i="28"/>
  <c r="AL383" i="28" s="1"/>
  <c r="AK443" i="28"/>
  <c r="AL443" i="28" s="1"/>
  <c r="K443" i="28" s="1"/>
  <c r="AQ443" i="28" s="1"/>
  <c r="AK179" i="28"/>
  <c r="AL179" i="28" s="1"/>
  <c r="K179" i="28" s="1"/>
  <c r="AQ179" i="28" s="1"/>
  <c r="AK352" i="28"/>
  <c r="AL352" i="28" s="1"/>
  <c r="AK147" i="28"/>
  <c r="AL147" i="28" s="1"/>
  <c r="AK127" i="28"/>
  <c r="AL127" i="28" s="1"/>
  <c r="AK209" i="28"/>
  <c r="AL209" i="28" s="1"/>
  <c r="K209" i="28" s="1"/>
  <c r="AQ209" i="28" s="1"/>
  <c r="AK85" i="28"/>
  <c r="AL85" i="28" s="1"/>
  <c r="AK410" i="28"/>
  <c r="AL410" i="28" s="1"/>
  <c r="AK106" i="28"/>
  <c r="AL106" i="28" s="1"/>
  <c r="AK457" i="28"/>
  <c r="AL457" i="28" s="1"/>
  <c r="AK350" i="28"/>
  <c r="AL350" i="28" s="1"/>
  <c r="AK412" i="28"/>
  <c r="AL412" i="28" s="1"/>
  <c r="AK200" i="28"/>
  <c r="AL200" i="28" s="1"/>
  <c r="AK21" i="28"/>
  <c r="AL21" i="28" s="1"/>
  <c r="K21" i="28" s="1"/>
  <c r="AQ21" i="28" s="1"/>
  <c r="AK70" i="28"/>
  <c r="AL70" i="28" s="1"/>
  <c r="AK201" i="28"/>
  <c r="AL201" i="28" s="1"/>
  <c r="AK68" i="28"/>
  <c r="AL68" i="28" s="1"/>
  <c r="K68" i="28" s="1"/>
  <c r="AQ68" i="28" s="1"/>
  <c r="AK357" i="28"/>
  <c r="AL357" i="28" s="1"/>
  <c r="AK508" i="28"/>
  <c r="AL508" i="28" s="1"/>
  <c r="AK37" i="28"/>
  <c r="AL37" i="28" s="1"/>
  <c r="AK161" i="28"/>
  <c r="AL161" i="28" s="1"/>
  <c r="AK429" i="28"/>
  <c r="AL429" i="28" s="1"/>
  <c r="K429" i="28" s="1"/>
  <c r="AQ429" i="28" s="1"/>
  <c r="AK225" i="28"/>
  <c r="AL225" i="28" s="1"/>
  <c r="AK115" i="28"/>
  <c r="AL115" i="28" s="1"/>
  <c r="K115" i="28" s="1"/>
  <c r="AQ115" i="28" s="1"/>
  <c r="AK304" i="28"/>
  <c r="AL304" i="28" s="1"/>
  <c r="AK414" i="28"/>
  <c r="AL414" i="28" s="1"/>
  <c r="K414" i="28" s="1"/>
  <c r="AQ414" i="28" s="1"/>
  <c r="AK343" i="28"/>
  <c r="AL343" i="28" s="1"/>
  <c r="AK452" i="28"/>
  <c r="AL452" i="28" s="1"/>
  <c r="K452" i="28" s="1"/>
  <c r="AQ452" i="28" s="1"/>
  <c r="AK61" i="28"/>
  <c r="AL61" i="28" s="1"/>
  <c r="AK413" i="28"/>
  <c r="AL413" i="28" s="1"/>
  <c r="K413" i="28" s="1"/>
  <c r="AQ413" i="28" s="1"/>
  <c r="AK104" i="28"/>
  <c r="AL104" i="28" s="1"/>
  <c r="AK42" i="28"/>
  <c r="AL42" i="28" s="1"/>
  <c r="AK425" i="28"/>
  <c r="AL425" i="28" s="1"/>
  <c r="K425" i="28" s="1"/>
  <c r="AQ425" i="28" s="1"/>
  <c r="AK38" i="28"/>
  <c r="AL38" i="28" s="1"/>
  <c r="K38" i="28" s="1"/>
  <c r="AQ38" i="28" s="1"/>
  <c r="AK49" i="28"/>
  <c r="AL49" i="28" s="1"/>
  <c r="AK163" i="28"/>
  <c r="AL163" i="28" s="1"/>
  <c r="AK359" i="28"/>
  <c r="AL359" i="28" s="1"/>
  <c r="AK339" i="28"/>
  <c r="AL339" i="28" s="1"/>
  <c r="AK417" i="28"/>
  <c r="AL417" i="28" s="1"/>
  <c r="AK93" i="28"/>
  <c r="AL93" i="28" s="1"/>
  <c r="AK71" i="28"/>
  <c r="AL71" i="28" s="1"/>
  <c r="AK460" i="28"/>
  <c r="AL460" i="28" s="1"/>
  <c r="K460" i="28" s="1"/>
  <c r="AQ460" i="28" s="1"/>
  <c r="AK54" i="28"/>
  <c r="AL54" i="28" s="1"/>
  <c r="AK271" i="28"/>
  <c r="AL271" i="28" s="1"/>
  <c r="K271" i="28" s="1"/>
  <c r="AQ271" i="28" s="1"/>
  <c r="AK121" i="28"/>
  <c r="AL121" i="28" s="1"/>
  <c r="AK165" i="28"/>
  <c r="AL165" i="28" s="1"/>
  <c r="AK361" i="28"/>
  <c r="AL361" i="28" s="1"/>
  <c r="AK135" i="28"/>
  <c r="AL135" i="28" s="1"/>
  <c r="AK399" i="28"/>
  <c r="AL399" i="28" s="1"/>
  <c r="AK270" i="28"/>
  <c r="AL270" i="28" s="1"/>
  <c r="AK247" i="28"/>
  <c r="AL247" i="28" s="1"/>
  <c r="AK430" i="28"/>
  <c r="AL430" i="28" s="1"/>
  <c r="AK245" i="28"/>
  <c r="AL245" i="28" s="1"/>
  <c r="AK315" i="28"/>
  <c r="AL315" i="28" s="1"/>
  <c r="AK311" i="28"/>
  <c r="AL311" i="28" s="1"/>
  <c r="AK45" i="28"/>
  <c r="AL45" i="28" s="1"/>
  <c r="AK367" i="28"/>
  <c r="AL367" i="28" s="1"/>
  <c r="AK348" i="28"/>
  <c r="AL348" i="28" s="1"/>
  <c r="AK73" i="28"/>
  <c r="AL73" i="28" s="1"/>
  <c r="AK355" i="28"/>
  <c r="AL355" i="28" s="1"/>
  <c r="K355" i="28" s="1"/>
  <c r="AQ355" i="28" s="1"/>
  <c r="AK31" i="28"/>
  <c r="AL31" i="28" s="1"/>
  <c r="AK363" i="28"/>
  <c r="AL363" i="28" s="1"/>
  <c r="AK397" i="28"/>
  <c r="AL397" i="28" s="1"/>
  <c r="AK379" i="28"/>
  <c r="AL379" i="28" s="1"/>
  <c r="AK229" i="28"/>
  <c r="AL229" i="28" s="1"/>
  <c r="AK27" i="28"/>
  <c r="AL27" i="28" s="1"/>
  <c r="AK299" i="28"/>
  <c r="AL299" i="28" s="1"/>
  <c r="AK131" i="28"/>
  <c r="AL131" i="28" s="1"/>
  <c r="K131" i="28" s="1"/>
  <c r="AQ131" i="28" s="1"/>
  <c r="AK422" i="28"/>
  <c r="AL422" i="28" s="1"/>
  <c r="AK449" i="28"/>
  <c r="AL449" i="28" s="1"/>
  <c r="AK435" i="28"/>
  <c r="AL435" i="28" s="1"/>
  <c r="AK178" i="28"/>
  <c r="AL178" i="28" s="1"/>
  <c r="AK444" i="28"/>
  <c r="AL444" i="28" s="1"/>
  <c r="AK326" i="28"/>
  <c r="AL326" i="28" s="1"/>
  <c r="AK331" i="28"/>
  <c r="AL331" i="28" s="1"/>
  <c r="K331" i="28" s="1"/>
  <c r="AQ331" i="28" s="1"/>
  <c r="AK451" i="28"/>
  <c r="AL451" i="28" s="1"/>
  <c r="AK470" i="28"/>
  <c r="AL470" i="28" s="1"/>
  <c r="AK141" i="28"/>
  <c r="AL141" i="28" s="1"/>
  <c r="AK52" i="28"/>
  <c r="AL52" i="28" s="1"/>
  <c r="AK274" i="28"/>
  <c r="AL274" i="28" s="1"/>
  <c r="K274" i="28" s="1"/>
  <c r="AQ274" i="28" s="1"/>
  <c r="AK445" i="28"/>
  <c r="AL445" i="28" s="1"/>
  <c r="AK76" i="28"/>
  <c r="AL76" i="28" s="1"/>
  <c r="K76" i="28" s="1"/>
  <c r="AQ76" i="28" s="1"/>
  <c r="AK494" i="28"/>
  <c r="AL494" i="28" s="1"/>
  <c r="AK358" i="28"/>
  <c r="AL358" i="28" s="1"/>
  <c r="AK338" i="28"/>
  <c r="AL338" i="28" s="1"/>
  <c r="AK398" i="28"/>
  <c r="AL398" i="28" s="1"/>
  <c r="AK264" i="28"/>
  <c r="AL264" i="28" s="1"/>
  <c r="K264" i="28" s="1"/>
  <c r="AQ264" i="28" s="1"/>
  <c r="AE193" i="28"/>
  <c r="AE450" i="28"/>
  <c r="AK450" i="28"/>
  <c r="AL450" i="28" s="1"/>
  <c r="AE416" i="28"/>
  <c r="AK416" i="28"/>
  <c r="AL416" i="28" s="1"/>
  <c r="AK292" i="28"/>
  <c r="AL292" i="28" s="1"/>
  <c r="AE213" i="28"/>
  <c r="AE98" i="28"/>
  <c r="AK98" i="28"/>
  <c r="AL98" i="28" s="1"/>
  <c r="AK407" i="28"/>
  <c r="AL407" i="28" s="1"/>
  <c r="AK305" i="28"/>
  <c r="AL305" i="28" s="1"/>
  <c r="AE237" i="28"/>
  <c r="AK222" i="28"/>
  <c r="AL222" i="28" s="1"/>
  <c r="AK198" i="28"/>
  <c r="AL198" i="28" s="1"/>
  <c r="AK109" i="28"/>
  <c r="AL109" i="28" s="1"/>
  <c r="AK285" i="28"/>
  <c r="AL285" i="28" s="1"/>
  <c r="AK191" i="28"/>
  <c r="AL191" i="28" s="1"/>
  <c r="AE433" i="28"/>
  <c r="AE219" i="28"/>
  <c r="AK219" i="28"/>
  <c r="AL219" i="28" s="1"/>
  <c r="AK171" i="28"/>
  <c r="AL171" i="28" s="1"/>
  <c r="AK151" i="28"/>
  <c r="AL151" i="28" s="1"/>
  <c r="AK137" i="28"/>
  <c r="AL137" i="28" s="1"/>
  <c r="AK56" i="28"/>
  <c r="AL56" i="28" s="1"/>
  <c r="AK160" i="28"/>
  <c r="AL160" i="28" s="1"/>
  <c r="AK485" i="28"/>
  <c r="AL485" i="28" s="1"/>
  <c r="AK354" i="28"/>
  <c r="AL354" i="28" s="1"/>
  <c r="AK175" i="28"/>
  <c r="AL175" i="28" s="1"/>
  <c r="AE112" i="28"/>
  <c r="AK112" i="28"/>
  <c r="AL112" i="28" s="1"/>
  <c r="AK80" i="28"/>
  <c r="AL80" i="28" s="1"/>
  <c r="AK405" i="28"/>
  <c r="AL405" i="28" s="1"/>
  <c r="AK479" i="28"/>
  <c r="AL479" i="28" s="1"/>
  <c r="AK228" i="28"/>
  <c r="AL228" i="28" s="1"/>
  <c r="AE210" i="28"/>
  <c r="AK210" i="28"/>
  <c r="AL210" i="28" s="1"/>
  <c r="AK26" i="28"/>
  <c r="AL26" i="28" s="1"/>
  <c r="AK329" i="28"/>
  <c r="AL329" i="28" s="1"/>
  <c r="AK268" i="28"/>
  <c r="AL268" i="28" s="1"/>
  <c r="K268" i="28" s="1"/>
  <c r="AQ268" i="28" s="1"/>
  <c r="AE409" i="28"/>
  <c r="AK409" i="28"/>
  <c r="AL409" i="28" s="1"/>
  <c r="AK487" i="28"/>
  <c r="AL487" i="28" s="1"/>
  <c r="AE489" i="28"/>
  <c r="AK307" i="28"/>
  <c r="AL307" i="28" s="1"/>
  <c r="AK267" i="28"/>
  <c r="AL267" i="28" s="1"/>
  <c r="AK230" i="28"/>
  <c r="AL230" i="28" s="1"/>
  <c r="AE86" i="28"/>
  <c r="AE420" i="28"/>
  <c r="AK420" i="28"/>
  <c r="AL420" i="28" s="1"/>
  <c r="AK365" i="28"/>
  <c r="AL365" i="28" s="1"/>
  <c r="AE122" i="28"/>
  <c r="AK122" i="28"/>
  <c r="AL122" i="28" s="1"/>
  <c r="AK82" i="28"/>
  <c r="AL82" i="28" s="1"/>
  <c r="AE39" i="28"/>
  <c r="AK39" i="28"/>
  <c r="AL39" i="28" s="1"/>
  <c r="AK83" i="28"/>
  <c r="AL83" i="28" s="1"/>
  <c r="AE424" i="28"/>
  <c r="AK424" i="28"/>
  <c r="AL424" i="28" s="1"/>
  <c r="AK375" i="28"/>
  <c r="AL375" i="28" s="1"/>
  <c r="AE278" i="28"/>
  <c r="AK278" i="28"/>
  <c r="AL278" i="28" s="1"/>
  <c r="AK286" i="28"/>
  <c r="AL286" i="28" s="1"/>
  <c r="AE170" i="28"/>
  <c r="AK170" i="28"/>
  <c r="AL170" i="28" s="1"/>
  <c r="AK196" i="28"/>
  <c r="AL196" i="28" s="1"/>
  <c r="AK15" i="28"/>
  <c r="AL15" i="28" s="1"/>
  <c r="AE392" i="28"/>
  <c r="AE337" i="28"/>
  <c r="AK337" i="28"/>
  <c r="AL337" i="28" s="1"/>
  <c r="AE256" i="28"/>
  <c r="AK256" i="28"/>
  <c r="AL256" i="28" s="1"/>
  <c r="AK216" i="28"/>
  <c r="AL216" i="28" s="1"/>
  <c r="AK476" i="28"/>
  <c r="AL476" i="28" s="1"/>
  <c r="AK439" i="28"/>
  <c r="AL439" i="28" s="1"/>
  <c r="AK495" i="28"/>
  <c r="AL495" i="28" s="1"/>
  <c r="K495" i="28" s="1"/>
  <c r="AQ495" i="28" s="1"/>
  <c r="AK437" i="28"/>
  <c r="AL437" i="28" s="1"/>
  <c r="AK392" i="28"/>
  <c r="AL392" i="28" s="1"/>
  <c r="AK183" i="28"/>
  <c r="AL183" i="28" s="1"/>
  <c r="AE235" i="28"/>
  <c r="AK235" i="28"/>
  <c r="AL235" i="28" s="1"/>
  <c r="AK244" i="28"/>
  <c r="AL244" i="28" s="1"/>
  <c r="AK132" i="28"/>
  <c r="AL132" i="28" s="1"/>
  <c r="AE205" i="28"/>
  <c r="AE475" i="28"/>
  <c r="AK475" i="28"/>
  <c r="AL475" i="28" s="1"/>
  <c r="AE459" i="28"/>
  <c r="AE390" i="28"/>
  <c r="AK390" i="28"/>
  <c r="AL390" i="28" s="1"/>
  <c r="AK111" i="28"/>
  <c r="AL111" i="28" s="1"/>
  <c r="AE114" i="28"/>
  <c r="AK441" i="28"/>
  <c r="AL441" i="28" s="1"/>
  <c r="AK374" i="28"/>
  <c r="AL374" i="28" s="1"/>
  <c r="AK294" i="28"/>
  <c r="AL294" i="28" s="1"/>
  <c r="AK69" i="28"/>
  <c r="AL69" i="28" s="1"/>
  <c r="AK438" i="28"/>
  <c r="AL438" i="28" s="1"/>
  <c r="AK353" i="28"/>
  <c r="AL353" i="28" s="1"/>
  <c r="AE446" i="28"/>
  <c r="AE261" i="28"/>
  <c r="AK261" i="28"/>
  <c r="AL261" i="28" s="1"/>
  <c r="AE250" i="28"/>
  <c r="AK250" i="28"/>
  <c r="AL250" i="28" s="1"/>
  <c r="AK312" i="28"/>
  <c r="AL312" i="28" s="1"/>
  <c r="K312" i="28" s="1"/>
  <c r="AQ312" i="28" s="1"/>
  <c r="AE185" i="28"/>
  <c r="AK185" i="28"/>
  <c r="AL185" i="28" s="1"/>
  <c r="AE220" i="28"/>
  <c r="AK220" i="28"/>
  <c r="AL220" i="28" s="1"/>
  <c r="AE89" i="28"/>
  <c r="AK89" i="28"/>
  <c r="AL89" i="28" s="1"/>
  <c r="AK95" i="28"/>
  <c r="AL95" i="28" s="1"/>
  <c r="AE18" i="28"/>
  <c r="AK18" i="28"/>
  <c r="AL18" i="28" s="1"/>
  <c r="AK168" i="28"/>
  <c r="AL168" i="28" s="1"/>
  <c r="AK118" i="28"/>
  <c r="AL118" i="28" s="1"/>
  <c r="AK12" i="28"/>
  <c r="AL12" i="28" s="1"/>
  <c r="K12" i="28" s="1"/>
  <c r="AQ12" i="28" s="1"/>
  <c r="AK465" i="28"/>
  <c r="AL465" i="28" s="1"/>
  <c r="AE177" i="28"/>
  <c r="AK177" i="28"/>
  <c r="AL177" i="28" s="1"/>
  <c r="AK67" i="28"/>
  <c r="AL67" i="28" s="1"/>
  <c r="AK22" i="28"/>
  <c r="AL22" i="28" s="1"/>
  <c r="AK411" i="28"/>
  <c r="AL411" i="28" s="1"/>
  <c r="AE432" i="28"/>
  <c r="AK432" i="28"/>
  <c r="AL432" i="28" s="1"/>
  <c r="AK313" i="28"/>
  <c r="AL313" i="28" s="1"/>
  <c r="AE259" i="28"/>
  <c r="AK259" i="28"/>
  <c r="AL259" i="28" s="1"/>
  <c r="AE152" i="28"/>
  <c r="AK152" i="28"/>
  <c r="AL152" i="28" s="1"/>
  <c r="AK158" i="28"/>
  <c r="AL158" i="28" s="1"/>
  <c r="AK157" i="28"/>
  <c r="AL157" i="28" s="1"/>
  <c r="AE146" i="28"/>
  <c r="AK146" i="28"/>
  <c r="AL146" i="28" s="1"/>
  <c r="AK72" i="28"/>
  <c r="AL72" i="28" s="1"/>
  <c r="AK36" i="28"/>
  <c r="AL36" i="28" s="1"/>
  <c r="K36" i="28" s="1"/>
  <c r="AQ36" i="28" s="1"/>
  <c r="AK481" i="28"/>
  <c r="AL481" i="28" s="1"/>
  <c r="K481" i="28" s="1"/>
  <c r="AQ481" i="28" s="1"/>
  <c r="AK306" i="28"/>
  <c r="AL306" i="28" s="1"/>
  <c r="K306" i="28" s="1"/>
  <c r="AQ306" i="28" s="1"/>
  <c r="AE227" i="28"/>
  <c r="AK227" i="28"/>
  <c r="AL227" i="28" s="1"/>
  <c r="AE128" i="28"/>
  <c r="AK128" i="28"/>
  <c r="AL128" i="28" s="1"/>
  <c r="AE154" i="28"/>
  <c r="AK154" i="28"/>
  <c r="AL154" i="28" s="1"/>
  <c r="AK101" i="28"/>
  <c r="AL101" i="28" s="1"/>
  <c r="AK20" i="28"/>
  <c r="AL20" i="28" s="1"/>
  <c r="AK57" i="28"/>
  <c r="AL57" i="28" s="1"/>
  <c r="AK427" i="28"/>
  <c r="AL427" i="28" s="1"/>
  <c r="AK332" i="28"/>
  <c r="AL332" i="28" s="1"/>
  <c r="K332" i="28" s="1"/>
  <c r="AQ332" i="28" s="1"/>
  <c r="AK188" i="28"/>
  <c r="AL188" i="28" s="1"/>
  <c r="K188" i="28" s="1"/>
  <c r="AQ188" i="28" s="1"/>
  <c r="AK471" i="28"/>
  <c r="AL471" i="28" s="1"/>
  <c r="AK333" i="28"/>
  <c r="AL333" i="28" s="1"/>
  <c r="AK336" i="28"/>
  <c r="AL336" i="28" s="1"/>
  <c r="AK282" i="28"/>
  <c r="AL282" i="28" s="1"/>
  <c r="AE186" i="28"/>
  <c r="AK205" i="28"/>
  <c r="AL205" i="28" s="1"/>
  <c r="AE90" i="28"/>
  <c r="AK90" i="28"/>
  <c r="AL90" i="28" s="1"/>
  <c r="AK97" i="28"/>
  <c r="AL97" i="28" s="1"/>
  <c r="AK330" i="28"/>
  <c r="AL330" i="28" s="1"/>
  <c r="AE248" i="28"/>
  <c r="AK248" i="28"/>
  <c r="AL248" i="28" s="1"/>
  <c r="AK215" i="28"/>
  <c r="AL215" i="28" s="1"/>
  <c r="AK166" i="28"/>
  <c r="AL166" i="28" s="1"/>
  <c r="K166" i="28" s="1"/>
  <c r="AQ166" i="28" s="1"/>
  <c r="AK266" i="28"/>
  <c r="AL266" i="28" s="1"/>
  <c r="AK96" i="28"/>
  <c r="AL96" i="28" s="1"/>
  <c r="K96" i="28" s="1"/>
  <c r="AQ96" i="28" s="1"/>
  <c r="AK63" i="28"/>
  <c r="AL63" i="28" s="1"/>
  <c r="AK50" i="28"/>
  <c r="AL50" i="28" s="1"/>
  <c r="K50" i="28" s="1"/>
  <c r="AQ50" i="28" s="1"/>
  <c r="AK174" i="28"/>
  <c r="AL174" i="28" s="1"/>
  <c r="AK74" i="28"/>
  <c r="AL74" i="28" s="1"/>
  <c r="AE10" i="28"/>
  <c r="K10" i="28" s="1"/>
  <c r="AQ10" i="28" s="1"/>
  <c r="AK28" i="28"/>
  <c r="AL28" i="28" s="1"/>
  <c r="AK345" i="28"/>
  <c r="AL345" i="28" s="1"/>
  <c r="K345" i="28" s="1"/>
  <c r="AQ345" i="28" s="1"/>
  <c r="AK387" i="28"/>
  <c r="AL387" i="28" s="1"/>
  <c r="AK302" i="28"/>
  <c r="AL302" i="28" s="1"/>
  <c r="AE66" i="28"/>
  <c r="AK66" i="28"/>
  <c r="AL66" i="28" s="1"/>
  <c r="AK75" i="28"/>
  <c r="AL75" i="28" s="1"/>
  <c r="K75" i="28" s="1"/>
  <c r="AQ75" i="28" s="1"/>
  <c r="AE376" i="28"/>
  <c r="AK376" i="28"/>
  <c r="AL376" i="28" s="1"/>
  <c r="AK371" i="28"/>
  <c r="AL371" i="28" s="1"/>
  <c r="AK123" i="28"/>
  <c r="AL123" i="28" s="1"/>
  <c r="K123" i="28" s="1"/>
  <c r="AQ123" i="28" s="1"/>
  <c r="AE23" i="28"/>
  <c r="AK23" i="28"/>
  <c r="AL23" i="28" s="1"/>
  <c r="AE467" i="28"/>
  <c r="AK236" i="28"/>
  <c r="AL236" i="28" s="1"/>
  <c r="AE325" i="28"/>
  <c r="AK325" i="28"/>
  <c r="AL325" i="28" s="1"/>
  <c r="AK341" i="28"/>
  <c r="AL341" i="28" s="1"/>
  <c r="AE192" i="28"/>
  <c r="AK192" i="28"/>
  <c r="AL192" i="28" s="1"/>
  <c r="AK182" i="28"/>
  <c r="AL182" i="28" s="1"/>
  <c r="AK148" i="28"/>
  <c r="AL148" i="28" s="1"/>
  <c r="AK145" i="28"/>
  <c r="AL145" i="28" s="1"/>
  <c r="AK78" i="28"/>
  <c r="AL78" i="28" s="1"/>
  <c r="AK51" i="28"/>
  <c r="AL51" i="28" s="1"/>
  <c r="AK48" i="28"/>
  <c r="AL48" i="28" s="1"/>
  <c r="AK35" i="28"/>
  <c r="AL35" i="28" s="1"/>
  <c r="AK431" i="28"/>
  <c r="AL431" i="28" s="1"/>
  <c r="K431" i="28" s="1"/>
  <c r="AQ431" i="28" s="1"/>
  <c r="AK473" i="28"/>
  <c r="AL473" i="28" s="1"/>
  <c r="K473" i="28" s="1"/>
  <c r="AQ473" i="28" s="1"/>
  <c r="AK415" i="28"/>
  <c r="AL415" i="28" s="1"/>
  <c r="AK323" i="28"/>
  <c r="AL323" i="28" s="1"/>
  <c r="K323" i="28" s="1"/>
  <c r="AQ323" i="28" s="1"/>
  <c r="AK246" i="28"/>
  <c r="AL246" i="28" s="1"/>
  <c r="AE218" i="28"/>
  <c r="AK107" i="28"/>
  <c r="AL107" i="28" s="1"/>
  <c r="AK401" i="28"/>
  <c r="AL401" i="28" s="1"/>
  <c r="K401" i="28" s="1"/>
  <c r="AQ401" i="28" s="1"/>
  <c r="AK253" i="28"/>
  <c r="AL253" i="28" s="1"/>
  <c r="AK202" i="28"/>
  <c r="AL202" i="28" s="1"/>
  <c r="AE241" i="28"/>
  <c r="AE162" i="28"/>
  <c r="AK162" i="28"/>
  <c r="AL162" i="28" s="1"/>
  <c r="AE100" i="28"/>
  <c r="AK100" i="28"/>
  <c r="AL100" i="28" s="1"/>
  <c r="AE130" i="28"/>
  <c r="AK130" i="28"/>
  <c r="AL130" i="28" s="1"/>
  <c r="AK318" i="28"/>
  <c r="AL318" i="28" s="1"/>
  <c r="AE400" i="28"/>
  <c r="AK243" i="28"/>
  <c r="AL243" i="28" s="1"/>
  <c r="AK233" i="28"/>
  <c r="AL233" i="28" s="1"/>
  <c r="AE32" i="28"/>
  <c r="AK32" i="28"/>
  <c r="AL32" i="28" s="1"/>
  <c r="AK446" i="28"/>
  <c r="AL446" i="28" s="1"/>
  <c r="AK478" i="28"/>
  <c r="AL478" i="28" s="1"/>
  <c r="K478" i="28" s="1"/>
  <c r="AQ478" i="28" s="1"/>
  <c r="AK310" i="28"/>
  <c r="AL310" i="28" s="1"/>
  <c r="AK240" i="28"/>
  <c r="AL240" i="28" s="1"/>
  <c r="AE211" i="28"/>
  <c r="AK211" i="28"/>
  <c r="AL211" i="28" s="1"/>
  <c r="AK328" i="28"/>
  <c r="AL328" i="28" s="1"/>
  <c r="AK280" i="28"/>
  <c r="AL280" i="28" s="1"/>
  <c r="AK237" i="28"/>
  <c r="AL237" i="28" s="1"/>
  <c r="AK232" i="28"/>
  <c r="AL232" i="28" s="1"/>
  <c r="AE119" i="28"/>
  <c r="AK273" i="28"/>
  <c r="AL273" i="28" s="1"/>
  <c r="AK149" i="28"/>
  <c r="AL149" i="28" s="1"/>
  <c r="K149" i="28" s="1"/>
  <c r="AQ149" i="28" s="1"/>
  <c r="AK94" i="28"/>
  <c r="AL94" i="28" s="1"/>
  <c r="K94" i="28" s="1"/>
  <c r="AQ94" i="28" s="1"/>
  <c r="AK44" i="28"/>
  <c r="AL44" i="28" s="1"/>
  <c r="AE362" i="28"/>
  <c r="AK362" i="28"/>
  <c r="AL362" i="28" s="1"/>
  <c r="AK297" i="28"/>
  <c r="AL297" i="28" s="1"/>
  <c r="AK260" i="28"/>
  <c r="AL260" i="28" s="1"/>
  <c r="AE221" i="28"/>
  <c r="AK221" i="28"/>
  <c r="AL221" i="28" s="1"/>
  <c r="AK212" i="28"/>
  <c r="AL212" i="28" s="1"/>
  <c r="K212" i="28" s="1"/>
  <c r="AQ212" i="28" s="1"/>
  <c r="AK55" i="28"/>
  <c r="AL55" i="28" s="1"/>
  <c r="AK13" i="28"/>
  <c r="AL13" i="28" s="1"/>
  <c r="K13" i="28" s="1"/>
  <c r="AQ13" i="28" s="1"/>
  <c r="AK314" i="28"/>
  <c r="AL314" i="28" s="1"/>
  <c r="AK334" i="28"/>
  <c r="AL334" i="28" s="1"/>
  <c r="AK503" i="28"/>
  <c r="AL503" i="28" s="1"/>
  <c r="AK369" i="28"/>
  <c r="AL369" i="28" s="1"/>
  <c r="AK322" i="28"/>
  <c r="AL322" i="28" s="1"/>
  <c r="K322" i="28" s="1"/>
  <c r="AQ322" i="28" s="1"/>
  <c r="AK492" i="28"/>
  <c r="AL492" i="28" s="1"/>
  <c r="AK321" i="28"/>
  <c r="AL321" i="28" s="1"/>
  <c r="AK356" i="28"/>
  <c r="AL356" i="28" s="1"/>
  <c r="AK291" i="28"/>
  <c r="AL291" i="28" s="1"/>
  <c r="AE226" i="28"/>
  <c r="AK226" i="28"/>
  <c r="AL226" i="28" s="1"/>
  <c r="AK58" i="28"/>
  <c r="AL58" i="28" s="1"/>
  <c r="AK433" i="28"/>
  <c r="AL433" i="28" s="1"/>
  <c r="AK404" i="28"/>
  <c r="AL404" i="28" s="1"/>
  <c r="AK349" i="28"/>
  <c r="AL349" i="28" s="1"/>
  <c r="AE269" i="28"/>
  <c r="AK110" i="28"/>
  <c r="AL110" i="28" s="1"/>
  <c r="AK30" i="28"/>
  <c r="AL30" i="28" s="1"/>
  <c r="AK499" i="28"/>
  <c r="AL499" i="28" s="1"/>
  <c r="AE99" i="28"/>
  <c r="AK99" i="28"/>
  <c r="AL99" i="28" s="1"/>
  <c r="AE496" i="28"/>
  <c r="AK496" i="28"/>
  <c r="AL496" i="28" s="1"/>
  <c r="AE396" i="28"/>
  <c r="AK396" i="28"/>
  <c r="AL396" i="28" s="1"/>
  <c r="AK364" i="28"/>
  <c r="AL364" i="28" s="1"/>
  <c r="AK298" i="28"/>
  <c r="AL298" i="28" s="1"/>
  <c r="AK173" i="28"/>
  <c r="AL173" i="28" s="1"/>
  <c r="AE129" i="28"/>
  <c r="AK129" i="28"/>
  <c r="AL129" i="28" s="1"/>
  <c r="AK277" i="28"/>
  <c r="AL277" i="28" s="1"/>
  <c r="AE454" i="28"/>
  <c r="AE262" i="28"/>
  <c r="AK262" i="28"/>
  <c r="AL262" i="28" s="1"/>
  <c r="AE184" i="28"/>
  <c r="AK184" i="28"/>
  <c r="AL184" i="28" s="1"/>
  <c r="AK189" i="28"/>
  <c r="AL189" i="28" s="1"/>
  <c r="AE79" i="28"/>
  <c r="AK40" i="28"/>
  <c r="AL40" i="28" s="1"/>
  <c r="AK455" i="28"/>
  <c r="AL455" i="28" s="1"/>
  <c r="AK447" i="28"/>
  <c r="AL447" i="28" s="1"/>
  <c r="AE368" i="28"/>
  <c r="AK275" i="28"/>
  <c r="AL275" i="28" s="1"/>
  <c r="AK181" i="28"/>
  <c r="AL181" i="28" s="1"/>
  <c r="AK134" i="28"/>
  <c r="AL134" i="28" s="1"/>
  <c r="AK155" i="28"/>
  <c r="AL155" i="28" s="1"/>
  <c r="AK136" i="28"/>
  <c r="AL136" i="28" s="1"/>
  <c r="AE120" i="28"/>
  <c r="AK120" i="28"/>
  <c r="AL120" i="28" s="1"/>
  <c r="AK373" i="28"/>
  <c r="AL373" i="28" s="1"/>
  <c r="AK17" i="28"/>
  <c r="AL17" i="28" s="1"/>
  <c r="AE486" i="28"/>
  <c r="K486" i="28" s="1"/>
  <c r="AQ486" i="28" s="1"/>
  <c r="AK169" i="28"/>
  <c r="AL169" i="28" s="1"/>
  <c r="AK126" i="28"/>
  <c r="AL126" i="28" s="1"/>
  <c r="AE47" i="28"/>
  <c r="AE483" i="28"/>
  <c r="AK317" i="28"/>
  <c r="AL317" i="28" s="1"/>
  <c r="AE342" i="28"/>
  <c r="AK296" i="28"/>
  <c r="AL296" i="28" s="1"/>
  <c r="AK213" i="28"/>
  <c r="AL213" i="28" s="1"/>
  <c r="AE167" i="28"/>
  <c r="AK167" i="28"/>
  <c r="AL167" i="28" s="1"/>
  <c r="AE81" i="28"/>
  <c r="AK320" i="28"/>
  <c r="AL320" i="28" s="1"/>
  <c r="AK489" i="28"/>
  <c r="AL489" i="28" s="1"/>
  <c r="AE144" i="28"/>
  <c r="AK144" i="28"/>
  <c r="AL144" i="28" s="1"/>
  <c r="AE408" i="28"/>
  <c r="AK408" i="28"/>
  <c r="AL408" i="28" s="1"/>
  <c r="AK289" i="28"/>
  <c r="AL289" i="28" s="1"/>
  <c r="K289" i="28" s="1"/>
  <c r="AQ289" i="28" s="1"/>
  <c r="AE301" i="28"/>
  <c r="AK301" i="28"/>
  <c r="AL301" i="28" s="1"/>
  <c r="AK217" i="28"/>
  <c r="AL217" i="28" s="1"/>
  <c r="AE428" i="28"/>
  <c r="AK347" i="28"/>
  <c r="AL347" i="28" s="1"/>
  <c r="AK193" i="28"/>
  <c r="AL193" i="28" s="1"/>
  <c r="AE138" i="28"/>
  <c r="AK138" i="28"/>
  <c r="AL138" i="28" s="1"/>
  <c r="AE288" i="28"/>
  <c r="AK288" i="28"/>
  <c r="AL288" i="28" s="1"/>
  <c r="AK327" i="28"/>
  <c r="AL327" i="28" s="1"/>
  <c r="K327" i="28" s="1"/>
  <c r="AQ327" i="28" s="1"/>
  <c r="AE272" i="28"/>
  <c r="AK272" i="28"/>
  <c r="AL272" i="28" s="1"/>
  <c r="AK391" i="28"/>
  <c r="AL391" i="28" s="1"/>
  <c r="AK208" i="28"/>
  <c r="AL208" i="28" s="1"/>
  <c r="AK234" i="28"/>
  <c r="AL234" i="28" s="1"/>
  <c r="AE265" i="28"/>
  <c r="AK265" i="28"/>
  <c r="AL265" i="28" s="1"/>
  <c r="AE180" i="28"/>
  <c r="AK180" i="28"/>
  <c r="AL180" i="28" s="1"/>
  <c r="AK92" i="28"/>
  <c r="AL92" i="28" s="1"/>
  <c r="AK140" i="28"/>
  <c r="AL140" i="28" s="1"/>
  <c r="AE384" i="28"/>
  <c r="AK436" i="28"/>
  <c r="AL436" i="28" s="1"/>
  <c r="K436" i="28" s="1"/>
  <c r="AQ436" i="28" s="1"/>
  <c r="AE258" i="28"/>
  <c r="AK258" i="28"/>
  <c r="AL258" i="28" s="1"/>
  <c r="AK293" i="28"/>
  <c r="AL293" i="28" s="1"/>
  <c r="AK204" i="28"/>
  <c r="AL204" i="28" s="1"/>
  <c r="K204" i="28" s="1"/>
  <c r="AQ204" i="28" s="1"/>
  <c r="AK197" i="28"/>
  <c r="AL197" i="28" s="1"/>
  <c r="K197" i="28" s="1"/>
  <c r="AQ197" i="28" s="1"/>
  <c r="AE143" i="28"/>
  <c r="AK143" i="28"/>
  <c r="AL143" i="28" s="1"/>
  <c r="AK366" i="28"/>
  <c r="AL366" i="28" s="1"/>
  <c r="AE254" i="28"/>
  <c r="AK254" i="28"/>
  <c r="AL254" i="28" s="1"/>
  <c r="AK124" i="28"/>
  <c r="AL124" i="28" s="1"/>
  <c r="AK133" i="28"/>
  <c r="AL133" i="28" s="1"/>
  <c r="AK11" i="28"/>
  <c r="AL11" i="28" s="1"/>
  <c r="AK497" i="28"/>
  <c r="AL497" i="28" s="1"/>
  <c r="AE462" i="28"/>
  <c r="K462" i="28" s="1"/>
  <c r="AQ462" i="28" s="1"/>
  <c r="AK309" i="28"/>
  <c r="AL309" i="28" s="1"/>
  <c r="AK279" i="28"/>
  <c r="AL279" i="28" s="1"/>
  <c r="AK303" i="28"/>
  <c r="AL303" i="28" s="1"/>
  <c r="AK88" i="28"/>
  <c r="AL88" i="28" s="1"/>
  <c r="K88" i="28" s="1"/>
  <c r="AQ88" i="28" s="1"/>
  <c r="AK199" i="28"/>
  <c r="AL199" i="28" s="1"/>
  <c r="AK113" i="28"/>
  <c r="AL113" i="28" s="1"/>
  <c r="AK62" i="28"/>
  <c r="AL62" i="28" s="1"/>
  <c r="AE9" i="28"/>
  <c r="AD7" i="28"/>
  <c r="V7" i="28"/>
  <c r="K269" i="28" l="1"/>
  <c r="AQ269" i="28" s="1"/>
  <c r="K105" i="28"/>
  <c r="AQ105" i="28" s="1"/>
  <c r="K491" i="28"/>
  <c r="AQ491" i="28" s="1"/>
  <c r="K223" i="28"/>
  <c r="AQ223" i="28" s="1"/>
  <c r="K361" i="28"/>
  <c r="AQ361" i="28" s="1"/>
  <c r="K81" i="28"/>
  <c r="AQ81" i="28" s="1"/>
  <c r="K156" i="28"/>
  <c r="AQ156" i="28" s="1"/>
  <c r="K275" i="28"/>
  <c r="AQ275" i="28" s="1"/>
  <c r="K466" i="28"/>
  <c r="AQ466" i="28" s="1"/>
  <c r="K334" i="28"/>
  <c r="AQ334" i="28" s="1"/>
  <c r="K471" i="28"/>
  <c r="AQ471" i="28" s="1"/>
  <c r="K299" i="28"/>
  <c r="AQ299" i="28" s="1"/>
  <c r="K343" i="28"/>
  <c r="AQ343" i="28" s="1"/>
  <c r="K43" i="28"/>
  <c r="AQ43" i="28" s="1"/>
  <c r="K92" i="28"/>
  <c r="AQ92" i="28" s="1"/>
  <c r="K296" i="28"/>
  <c r="AQ296" i="28" s="1"/>
  <c r="K298" i="28"/>
  <c r="AQ298" i="28" s="1"/>
  <c r="K445" i="28"/>
  <c r="AQ445" i="28" s="1"/>
  <c r="K251" i="28"/>
  <c r="AQ251" i="28" s="1"/>
  <c r="K370" i="28"/>
  <c r="AQ370" i="28" s="1"/>
  <c r="K57" i="28"/>
  <c r="AQ57" i="28" s="1"/>
  <c r="K375" i="28"/>
  <c r="AQ375" i="28" s="1"/>
  <c r="K27" i="28"/>
  <c r="AQ27" i="28" s="1"/>
  <c r="K333" i="28"/>
  <c r="AQ333" i="28" s="1"/>
  <c r="K47" i="28"/>
  <c r="AQ47" i="28" s="1"/>
  <c r="K353" i="28"/>
  <c r="AQ353" i="28" s="1"/>
  <c r="K56" i="28"/>
  <c r="AQ56" i="28" s="1"/>
  <c r="K366" i="28"/>
  <c r="AQ366" i="28" s="1"/>
  <c r="K145" i="28"/>
  <c r="AQ145" i="28" s="1"/>
  <c r="K282" i="28"/>
  <c r="AQ282" i="28" s="1"/>
  <c r="K139" i="28"/>
  <c r="AQ139" i="28" s="1"/>
  <c r="K187" i="28"/>
  <c r="AQ187" i="28" s="1"/>
  <c r="K316" i="28"/>
  <c r="AQ316" i="28" s="1"/>
  <c r="K114" i="28"/>
  <c r="AQ114" i="28" s="1"/>
  <c r="K407" i="28"/>
  <c r="AQ407" i="28" s="1"/>
  <c r="K367" i="28"/>
  <c r="AQ367" i="28" s="1"/>
  <c r="K303" i="28"/>
  <c r="AQ303" i="28" s="1"/>
  <c r="K160" i="28"/>
  <c r="AQ160" i="28" s="1"/>
  <c r="K93" i="28"/>
  <c r="AQ93" i="28" s="1"/>
  <c r="K399" i="28"/>
  <c r="AQ399" i="28" s="1"/>
  <c r="K483" i="28"/>
  <c r="AQ483" i="28" s="1"/>
  <c r="K126" i="28"/>
  <c r="AQ126" i="28" s="1"/>
  <c r="K78" i="28"/>
  <c r="AQ78" i="28" s="1"/>
  <c r="K285" i="28"/>
  <c r="AQ285" i="28" s="1"/>
  <c r="K59" i="28"/>
  <c r="AQ59" i="28" s="1"/>
  <c r="K405" i="28"/>
  <c r="AQ405" i="28" s="1"/>
  <c r="K243" i="28"/>
  <c r="AQ243" i="28" s="1"/>
  <c r="K20" i="28"/>
  <c r="AQ20" i="28" s="1"/>
  <c r="K181" i="28"/>
  <c r="AQ181" i="28" s="1"/>
  <c r="K173" i="28"/>
  <c r="AQ173" i="28" s="1"/>
  <c r="K101" i="28"/>
  <c r="AQ101" i="28" s="1"/>
  <c r="K69" i="28"/>
  <c r="AQ69" i="28" s="1"/>
  <c r="K422" i="28"/>
  <c r="AQ422" i="28" s="1"/>
  <c r="K61" i="28"/>
  <c r="AQ61" i="28" s="1"/>
  <c r="K200" i="28"/>
  <c r="AQ200" i="28" s="1"/>
  <c r="K127" i="28"/>
  <c r="AQ127" i="28" s="1"/>
  <c r="K95" i="28"/>
  <c r="AQ95" i="28" s="1"/>
  <c r="K267" i="28"/>
  <c r="AQ267" i="28" s="1"/>
  <c r="K171" i="28"/>
  <c r="AQ171" i="28" s="1"/>
  <c r="K222" i="28"/>
  <c r="AQ222" i="28" s="1"/>
  <c r="K310" i="28"/>
  <c r="AQ310" i="28" s="1"/>
  <c r="K317" i="28"/>
  <c r="AQ317" i="28" s="1"/>
  <c r="K305" i="28"/>
  <c r="AQ305" i="28" s="1"/>
  <c r="K419" i="28"/>
  <c r="AQ419" i="28" s="1"/>
  <c r="K410" i="28"/>
  <c r="AQ410" i="28" s="1"/>
  <c r="K62" i="28"/>
  <c r="AQ62" i="28" s="1"/>
  <c r="K183" i="28"/>
  <c r="AQ183" i="28" s="1"/>
  <c r="K230" i="28"/>
  <c r="AQ230" i="28" s="1"/>
  <c r="K163" i="28"/>
  <c r="AQ163" i="28" s="1"/>
  <c r="K217" i="28"/>
  <c r="AQ217" i="28" s="1"/>
  <c r="K441" i="28"/>
  <c r="AQ441" i="28" s="1"/>
  <c r="K297" i="28"/>
  <c r="AQ297" i="28" s="1"/>
  <c r="K307" i="28"/>
  <c r="AQ307" i="28" s="1"/>
  <c r="K49" i="28"/>
  <c r="AQ49" i="28" s="1"/>
  <c r="K320" i="28"/>
  <c r="AQ320" i="28" s="1"/>
  <c r="K455" i="28"/>
  <c r="AQ455" i="28" s="1"/>
  <c r="K356" i="28"/>
  <c r="AQ356" i="28" s="1"/>
  <c r="K487" i="28"/>
  <c r="AQ487" i="28" s="1"/>
  <c r="K381" i="28"/>
  <c r="AQ381" i="28" s="1"/>
  <c r="K277" i="28"/>
  <c r="AQ277" i="28" s="1"/>
  <c r="K349" i="28"/>
  <c r="AQ349" i="28" s="1"/>
  <c r="K244" i="28"/>
  <c r="AQ244" i="28" s="1"/>
  <c r="K476" i="28"/>
  <c r="AQ476" i="28" s="1"/>
  <c r="K479" i="28"/>
  <c r="AQ479" i="28" s="1"/>
  <c r="K191" i="28"/>
  <c r="AQ191" i="28" s="1"/>
  <c r="K42" i="28"/>
  <c r="AQ42" i="28" s="1"/>
  <c r="K16" i="28"/>
  <c r="AQ16" i="28" s="1"/>
  <c r="K372" i="28"/>
  <c r="AQ372" i="28" s="1"/>
  <c r="K14" i="28"/>
  <c r="AQ14" i="28" s="1"/>
  <c r="K203" i="28"/>
  <c r="AQ203" i="28" s="1"/>
  <c r="K508" i="28"/>
  <c r="AQ508" i="28" s="1"/>
  <c r="K309" i="28"/>
  <c r="AQ309" i="28" s="1"/>
  <c r="K234" i="28"/>
  <c r="AQ234" i="28" s="1"/>
  <c r="K168" i="28"/>
  <c r="AQ168" i="28" s="1"/>
  <c r="K83" i="28"/>
  <c r="AQ83" i="28" s="1"/>
  <c r="K415" i="28"/>
  <c r="AQ415" i="28" s="1"/>
  <c r="K484" i="28"/>
  <c r="AQ484" i="28" s="1"/>
  <c r="K294" i="28"/>
  <c r="AQ294" i="28" s="1"/>
  <c r="K142" i="28"/>
  <c r="AQ142" i="28" s="1"/>
  <c r="K279" i="28"/>
  <c r="AQ279" i="28" s="1"/>
  <c r="K178" i="28"/>
  <c r="AQ178" i="28" s="1"/>
  <c r="K311" i="28"/>
  <c r="AQ311" i="28" s="1"/>
  <c r="K70" i="28"/>
  <c r="AQ70" i="28" s="1"/>
  <c r="K308" i="28"/>
  <c r="AQ308" i="28" s="1"/>
  <c r="K233" i="28"/>
  <c r="AQ233" i="28" s="1"/>
  <c r="K215" i="28"/>
  <c r="AQ215" i="28" s="1"/>
  <c r="K225" i="28"/>
  <c r="AQ225" i="28" s="1"/>
  <c r="K189" i="28"/>
  <c r="AQ189" i="28" s="1"/>
  <c r="K449" i="28"/>
  <c r="AQ449" i="28" s="1"/>
  <c r="K363" i="28"/>
  <c r="AQ363" i="28" s="1"/>
  <c r="K339" i="28"/>
  <c r="AQ339" i="28" s="1"/>
  <c r="K468" i="28"/>
  <c r="AQ468" i="28" s="1"/>
  <c r="K104" i="28"/>
  <c r="AQ104" i="28" s="1"/>
  <c r="K497" i="28"/>
  <c r="AQ497" i="28" s="1"/>
  <c r="K140" i="28"/>
  <c r="AQ140" i="28" s="1"/>
  <c r="K58" i="28"/>
  <c r="AQ58" i="28" s="1"/>
  <c r="K148" i="28"/>
  <c r="AQ148" i="28" s="1"/>
  <c r="K329" i="28"/>
  <c r="AQ329" i="28" s="1"/>
  <c r="K151" i="28"/>
  <c r="AQ151" i="28" s="1"/>
  <c r="K198" i="28"/>
  <c r="AQ198" i="28" s="1"/>
  <c r="K292" i="28"/>
  <c r="AQ292" i="28" s="1"/>
  <c r="K121" i="28"/>
  <c r="AQ121" i="28" s="1"/>
  <c r="K117" i="28"/>
  <c r="AQ117" i="28" s="1"/>
  <c r="K199" i="28"/>
  <c r="AQ199" i="28" s="1"/>
  <c r="K428" i="28"/>
  <c r="AQ428" i="28" s="1"/>
  <c r="K373" i="28"/>
  <c r="AQ373" i="28" s="1"/>
  <c r="K30" i="28"/>
  <c r="AQ30" i="28" s="1"/>
  <c r="K437" i="28"/>
  <c r="AQ437" i="28" s="1"/>
  <c r="K352" i="28"/>
  <c r="AQ352" i="28" s="1"/>
  <c r="K395" i="28"/>
  <c r="AQ395" i="28" s="1"/>
  <c r="K202" i="28"/>
  <c r="AQ202" i="28" s="1"/>
  <c r="K330" i="28"/>
  <c r="AQ330" i="28" s="1"/>
  <c r="K430" i="28"/>
  <c r="AQ430" i="28" s="1"/>
  <c r="K147" i="28"/>
  <c r="AQ147" i="28" s="1"/>
  <c r="K124" i="28"/>
  <c r="AQ124" i="28" s="1"/>
  <c r="K387" i="28"/>
  <c r="AQ387" i="28" s="1"/>
  <c r="K465" i="28"/>
  <c r="AQ465" i="28" s="1"/>
  <c r="K354" i="28"/>
  <c r="AQ354" i="28" s="1"/>
  <c r="K348" i="28"/>
  <c r="AQ348" i="28" s="1"/>
  <c r="K346" i="28"/>
  <c r="AQ346" i="28" s="1"/>
  <c r="K393" i="28"/>
  <c r="AQ393" i="28" s="1"/>
  <c r="K293" i="28"/>
  <c r="AQ293" i="28" s="1"/>
  <c r="K266" i="28"/>
  <c r="AQ266" i="28" s="1"/>
  <c r="K439" i="28"/>
  <c r="AQ439" i="28" s="1"/>
  <c r="K444" i="28"/>
  <c r="AQ444" i="28" s="1"/>
  <c r="K71" i="28"/>
  <c r="AQ71" i="28" s="1"/>
  <c r="K218" i="28"/>
  <c r="AQ218" i="28" s="1"/>
  <c r="K143" i="28"/>
  <c r="AQ143" i="28" s="1"/>
  <c r="K459" i="28"/>
  <c r="AQ459" i="28" s="1"/>
  <c r="K155" i="28"/>
  <c r="AQ155" i="28" s="1"/>
  <c r="K186" i="28"/>
  <c r="AQ186" i="28" s="1"/>
  <c r="K411" i="28"/>
  <c r="AQ411" i="28" s="1"/>
  <c r="K85" i="28"/>
  <c r="AQ85" i="28" s="1"/>
  <c r="K22" i="28"/>
  <c r="AQ22" i="28" s="1"/>
  <c r="K84" i="28"/>
  <c r="AQ84" i="28" s="1"/>
  <c r="K351" i="28"/>
  <c r="AQ351" i="28" s="1"/>
  <c r="K273" i="28"/>
  <c r="AQ273" i="28" s="1"/>
  <c r="K338" i="28"/>
  <c r="AQ338" i="28" s="1"/>
  <c r="K31" i="28"/>
  <c r="AQ31" i="28" s="1"/>
  <c r="K463" i="28"/>
  <c r="AQ463" i="28" s="1"/>
  <c r="K342" i="28"/>
  <c r="AQ342" i="28" s="1"/>
  <c r="K63" i="28"/>
  <c r="AQ63" i="28" s="1"/>
  <c r="K54" i="28"/>
  <c r="AQ54" i="28" s="1"/>
  <c r="K110" i="28"/>
  <c r="AQ110" i="28" s="1"/>
  <c r="K280" i="28"/>
  <c r="AQ280" i="28" s="1"/>
  <c r="K40" i="28"/>
  <c r="AQ40" i="28" s="1"/>
  <c r="K51" i="28"/>
  <c r="AQ51" i="28" s="1"/>
  <c r="K427" i="28"/>
  <c r="AQ427" i="28" s="1"/>
  <c r="K135" i="28"/>
  <c r="AQ135" i="28" s="1"/>
  <c r="K201" i="28"/>
  <c r="AQ201" i="28" s="1"/>
  <c r="K134" i="28"/>
  <c r="AQ134" i="28" s="1"/>
  <c r="K74" i="28"/>
  <c r="AQ74" i="28" s="1"/>
  <c r="K80" i="28"/>
  <c r="AQ80" i="28" s="1"/>
  <c r="K19" i="28"/>
  <c r="AQ19" i="28" s="1"/>
  <c r="K206" i="28"/>
  <c r="AQ206" i="28" s="1"/>
  <c r="K391" i="28"/>
  <c r="AQ391" i="28" s="1"/>
  <c r="K400" i="28"/>
  <c r="AQ400" i="28" s="1"/>
  <c r="K241" i="28"/>
  <c r="AQ241" i="28" s="1"/>
  <c r="K174" i="28"/>
  <c r="AQ174" i="28" s="1"/>
  <c r="K286" i="28"/>
  <c r="AQ286" i="28" s="1"/>
  <c r="K506" i="28"/>
  <c r="AQ506" i="28" s="1"/>
  <c r="K119" i="28"/>
  <c r="AQ119" i="28" s="1"/>
  <c r="K182" i="28"/>
  <c r="AQ182" i="28" s="1"/>
  <c r="K82" i="28"/>
  <c r="AQ82" i="28" s="1"/>
  <c r="K26" i="28"/>
  <c r="AQ26" i="28" s="1"/>
  <c r="K37" i="28"/>
  <c r="AQ37" i="28" s="1"/>
  <c r="K412" i="28"/>
  <c r="AQ412" i="28" s="1"/>
  <c r="K133" i="28"/>
  <c r="AQ133" i="28" s="1"/>
  <c r="K364" i="28"/>
  <c r="AQ364" i="28" s="1"/>
  <c r="K97" i="28"/>
  <c r="AQ97" i="28" s="1"/>
  <c r="K416" i="28"/>
  <c r="AQ416" i="28" s="1"/>
  <c r="K73" i="28"/>
  <c r="AQ73" i="28" s="1"/>
  <c r="K247" i="28"/>
  <c r="AQ247" i="28" s="1"/>
  <c r="K164" i="28"/>
  <c r="AQ164" i="28" s="1"/>
  <c r="K291" i="28"/>
  <c r="AQ291" i="28" s="1"/>
  <c r="K314" i="28"/>
  <c r="AQ314" i="28" s="1"/>
  <c r="K35" i="28"/>
  <c r="AQ35" i="28" s="1"/>
  <c r="K120" i="28"/>
  <c r="AQ120" i="28" s="1"/>
  <c r="K396" i="28"/>
  <c r="AQ396" i="28" s="1"/>
  <c r="K362" i="28"/>
  <c r="AQ362" i="28" s="1"/>
  <c r="K90" i="28"/>
  <c r="AQ90" i="28" s="1"/>
  <c r="K128" i="28"/>
  <c r="AQ128" i="28" s="1"/>
  <c r="K146" i="28"/>
  <c r="AQ146" i="28" s="1"/>
  <c r="K261" i="28"/>
  <c r="AQ261" i="28" s="1"/>
  <c r="K450" i="28"/>
  <c r="AQ450" i="28" s="1"/>
  <c r="K79" i="28"/>
  <c r="AQ79" i="28" s="1"/>
  <c r="K98" i="28"/>
  <c r="AQ98" i="28" s="1"/>
  <c r="K408" i="28"/>
  <c r="AQ408" i="28" s="1"/>
  <c r="K99" i="28"/>
  <c r="AQ99" i="28" s="1"/>
  <c r="K221" i="28"/>
  <c r="AQ221" i="28" s="1"/>
  <c r="K467" i="28"/>
  <c r="AQ467" i="28" s="1"/>
  <c r="K248" i="28"/>
  <c r="AQ248" i="28" s="1"/>
  <c r="K152" i="28"/>
  <c r="AQ152" i="28" s="1"/>
  <c r="K18" i="28"/>
  <c r="AQ18" i="28" s="1"/>
  <c r="K256" i="28"/>
  <c r="AQ256" i="28" s="1"/>
  <c r="K39" i="28"/>
  <c r="AQ39" i="28" s="1"/>
  <c r="K499" i="28"/>
  <c r="AQ499" i="28" s="1"/>
  <c r="K503" i="28"/>
  <c r="AQ503" i="28" s="1"/>
  <c r="K318" i="28"/>
  <c r="AQ318" i="28" s="1"/>
  <c r="K302" i="28"/>
  <c r="AQ302" i="28" s="1"/>
  <c r="K402" i="28"/>
  <c r="AQ402" i="28" s="1"/>
  <c r="K313" i="28"/>
  <c r="AQ313" i="28" s="1"/>
  <c r="K454" i="28"/>
  <c r="AQ454" i="28" s="1"/>
  <c r="K48" i="28"/>
  <c r="AQ48" i="28" s="1"/>
  <c r="K304" i="28"/>
  <c r="AQ304" i="28" s="1"/>
  <c r="K284" i="28"/>
  <c r="AQ284" i="28" s="1"/>
  <c r="K254" i="28"/>
  <c r="AQ254" i="28" s="1"/>
  <c r="K258" i="28"/>
  <c r="AQ258" i="28" s="1"/>
  <c r="K265" i="28"/>
  <c r="AQ265" i="28" s="1"/>
  <c r="K288" i="28"/>
  <c r="AQ288" i="28" s="1"/>
  <c r="K301" i="28"/>
  <c r="AQ301" i="28" s="1"/>
  <c r="K55" i="28"/>
  <c r="AQ55" i="28" s="1"/>
  <c r="K328" i="28"/>
  <c r="AQ328" i="28" s="1"/>
  <c r="K32" i="28"/>
  <c r="AQ32" i="28" s="1"/>
  <c r="K100" i="28"/>
  <c r="AQ100" i="28" s="1"/>
  <c r="K28" i="28"/>
  <c r="AQ28" i="28" s="1"/>
  <c r="K153" i="28"/>
  <c r="AQ153" i="28" s="1"/>
  <c r="K358" i="28"/>
  <c r="AQ358" i="28" s="1"/>
  <c r="K494" i="28"/>
  <c r="AQ494" i="28" s="1"/>
  <c r="K175" i="28"/>
  <c r="AQ175" i="28" s="1"/>
  <c r="K347" i="28"/>
  <c r="AQ347" i="28" s="1"/>
  <c r="K137" i="28"/>
  <c r="AQ137" i="28" s="1"/>
  <c r="K232" i="28"/>
  <c r="AQ232" i="28" s="1"/>
  <c r="K109" i="28"/>
  <c r="AQ109" i="28" s="1"/>
  <c r="K404" i="28"/>
  <c r="AQ404" i="28" s="1"/>
  <c r="K216" i="28"/>
  <c r="AQ216" i="28" s="1"/>
  <c r="K420" i="28"/>
  <c r="AQ420" i="28" s="1"/>
  <c r="K409" i="28"/>
  <c r="AQ409" i="28" s="1"/>
  <c r="K64" i="28"/>
  <c r="AQ64" i="28" s="1"/>
  <c r="K384" i="28"/>
  <c r="AQ384" i="28" s="1"/>
  <c r="K236" i="28"/>
  <c r="AQ236" i="28" s="1"/>
  <c r="K438" i="28"/>
  <c r="AQ438" i="28" s="1"/>
  <c r="K113" i="28"/>
  <c r="AQ113" i="28" s="1"/>
  <c r="K184" i="28"/>
  <c r="AQ184" i="28" s="1"/>
  <c r="K260" i="28"/>
  <c r="AQ260" i="28" s="1"/>
  <c r="K66" i="28"/>
  <c r="AQ66" i="28" s="1"/>
  <c r="K112" i="28"/>
  <c r="AQ112" i="28" s="1"/>
  <c r="K357" i="28"/>
  <c r="AQ357" i="28" s="1"/>
  <c r="K350" i="28"/>
  <c r="AQ350" i="28" s="1"/>
  <c r="K194" i="28"/>
  <c r="AQ194" i="28" s="1"/>
  <c r="K72" i="28"/>
  <c r="AQ72" i="28" s="1"/>
  <c r="K240" i="28"/>
  <c r="AQ240" i="28" s="1"/>
  <c r="K196" i="28"/>
  <c r="AQ196" i="28" s="1"/>
  <c r="K272" i="28"/>
  <c r="AQ272" i="28" s="1"/>
  <c r="K144" i="28"/>
  <c r="AQ144" i="28" s="1"/>
  <c r="K368" i="28"/>
  <c r="AQ368" i="28" s="1"/>
  <c r="K226" i="28"/>
  <c r="AQ226" i="28" s="1"/>
  <c r="K23" i="28"/>
  <c r="AQ23" i="28" s="1"/>
  <c r="K154" i="28"/>
  <c r="AQ154" i="28" s="1"/>
  <c r="K259" i="28"/>
  <c r="AQ259" i="28" s="1"/>
  <c r="K177" i="28"/>
  <c r="AQ177" i="28" s="1"/>
  <c r="K250" i="28"/>
  <c r="AQ250" i="28" s="1"/>
  <c r="K374" i="28"/>
  <c r="AQ374" i="28" s="1"/>
  <c r="K475" i="28"/>
  <c r="AQ475" i="28" s="1"/>
  <c r="K337" i="28"/>
  <c r="AQ337" i="28" s="1"/>
  <c r="K278" i="28"/>
  <c r="AQ278" i="28" s="1"/>
  <c r="K237" i="28"/>
  <c r="AQ237" i="28" s="1"/>
  <c r="K17" i="28"/>
  <c r="AQ17" i="28" s="1"/>
  <c r="K111" i="28"/>
  <c r="AQ111" i="28" s="1"/>
  <c r="K161" i="28"/>
  <c r="AQ161" i="28" s="1"/>
  <c r="K336" i="28"/>
  <c r="AQ336" i="28" s="1"/>
  <c r="K107" i="28"/>
  <c r="AQ107" i="28" s="1"/>
  <c r="K482" i="28"/>
  <c r="AQ482" i="28" s="1"/>
  <c r="K505" i="28"/>
  <c r="AQ505" i="28" s="1"/>
  <c r="K245" i="28"/>
  <c r="AQ245" i="28" s="1"/>
  <c r="K165" i="28"/>
  <c r="AQ165" i="28" s="1"/>
  <c r="K11" i="28"/>
  <c r="AQ11" i="28" s="1"/>
  <c r="K180" i="28"/>
  <c r="AQ180" i="28" s="1"/>
  <c r="K262" i="28"/>
  <c r="AQ262" i="28" s="1"/>
  <c r="K130" i="28"/>
  <c r="AQ130" i="28" s="1"/>
  <c r="K192" i="28"/>
  <c r="AQ192" i="28" s="1"/>
  <c r="K89" i="28"/>
  <c r="AQ89" i="28" s="1"/>
  <c r="K205" i="28"/>
  <c r="AQ205" i="28" s="1"/>
  <c r="K392" i="28"/>
  <c r="AQ392" i="28" s="1"/>
  <c r="K122" i="28"/>
  <c r="AQ122" i="28" s="1"/>
  <c r="K489" i="28"/>
  <c r="AQ489" i="28" s="1"/>
  <c r="K210" i="28"/>
  <c r="AQ210" i="28" s="1"/>
  <c r="K219" i="28"/>
  <c r="AQ219" i="28" s="1"/>
  <c r="K326" i="28"/>
  <c r="AQ326" i="28" s="1"/>
  <c r="K67" i="28"/>
  <c r="AQ67" i="28" s="1"/>
  <c r="K15" i="28"/>
  <c r="AQ15" i="28" s="1"/>
  <c r="K141" i="28"/>
  <c r="AQ141" i="28" s="1"/>
  <c r="K371" i="28"/>
  <c r="AQ371" i="28" s="1"/>
  <c r="K132" i="28"/>
  <c r="AQ132" i="28" s="1"/>
  <c r="K365" i="28"/>
  <c r="AQ365" i="28" s="1"/>
  <c r="K485" i="28"/>
  <c r="AQ485" i="28" s="1"/>
  <c r="K433" i="28"/>
  <c r="AQ433" i="28" s="1"/>
  <c r="K470" i="28"/>
  <c r="AQ470" i="28" s="1"/>
  <c r="K229" i="28"/>
  <c r="AQ229" i="28" s="1"/>
  <c r="K270" i="28"/>
  <c r="AQ270" i="28" s="1"/>
  <c r="K246" i="28"/>
  <c r="AQ246" i="28" s="1"/>
  <c r="K321" i="28"/>
  <c r="AQ321" i="28" s="1"/>
  <c r="K158" i="28"/>
  <c r="AQ158" i="28" s="1"/>
  <c r="K136" i="28"/>
  <c r="AQ136" i="28" s="1"/>
  <c r="K253" i="28"/>
  <c r="AQ253" i="28" s="1"/>
  <c r="K341" i="28"/>
  <c r="AQ341" i="28" s="1"/>
  <c r="K447" i="28"/>
  <c r="AQ447" i="28" s="1"/>
  <c r="K457" i="28"/>
  <c r="AQ457" i="28" s="1"/>
  <c r="K44" i="28"/>
  <c r="AQ44" i="28" s="1"/>
  <c r="K432" i="28"/>
  <c r="AQ432" i="28" s="1"/>
  <c r="K118" i="28"/>
  <c r="AQ118" i="28" s="1"/>
  <c r="K220" i="28"/>
  <c r="AQ220" i="28" s="1"/>
  <c r="K446" i="28"/>
  <c r="AQ446" i="28" s="1"/>
  <c r="K424" i="28"/>
  <c r="AQ424" i="28" s="1"/>
  <c r="K193" i="28"/>
  <c r="AQ193" i="28" s="1"/>
  <c r="K379" i="28"/>
  <c r="AQ379" i="28" s="1"/>
  <c r="K45" i="28"/>
  <c r="AQ45" i="28" s="1"/>
  <c r="K383" i="28"/>
  <c r="AQ383" i="28" s="1"/>
  <c r="K157" i="28"/>
  <c r="AQ157" i="28" s="1"/>
  <c r="K169" i="28"/>
  <c r="AQ169" i="28" s="1"/>
  <c r="K496" i="28"/>
  <c r="AQ496" i="28" s="1"/>
  <c r="K492" i="28"/>
  <c r="AQ492" i="28" s="1"/>
  <c r="K325" i="28"/>
  <c r="AQ325" i="28" s="1"/>
  <c r="K376" i="28"/>
  <c r="AQ376" i="28" s="1"/>
  <c r="K227" i="28"/>
  <c r="AQ227" i="28" s="1"/>
  <c r="K52" i="28"/>
  <c r="AQ52" i="28" s="1"/>
  <c r="K417" i="28"/>
  <c r="AQ417" i="28" s="1"/>
  <c r="K228" i="28"/>
  <c r="AQ228" i="28" s="1"/>
  <c r="K435" i="28"/>
  <c r="AQ435" i="28" s="1"/>
  <c r="K397" i="28"/>
  <c r="AQ397" i="28" s="1"/>
  <c r="K359" i="28"/>
  <c r="AQ359" i="28" s="1"/>
  <c r="K106" i="28"/>
  <c r="AQ106" i="28" s="1"/>
  <c r="K315" i="28"/>
  <c r="AQ315" i="28" s="1"/>
  <c r="K451" i="28"/>
  <c r="AQ451" i="28" s="1"/>
  <c r="K369" i="28"/>
  <c r="AQ369" i="28" s="1"/>
  <c r="K138" i="28"/>
  <c r="AQ138" i="28" s="1"/>
  <c r="K167" i="28"/>
  <c r="AQ167" i="28" s="1"/>
  <c r="K129" i="28"/>
  <c r="AQ129" i="28" s="1"/>
  <c r="K211" i="28"/>
  <c r="AQ211" i="28" s="1"/>
  <c r="K162" i="28"/>
  <c r="AQ162" i="28" s="1"/>
  <c r="K185" i="28"/>
  <c r="AQ185" i="28" s="1"/>
  <c r="K390" i="28"/>
  <c r="AQ390" i="28" s="1"/>
  <c r="K235" i="28"/>
  <c r="AQ235" i="28" s="1"/>
  <c r="K170" i="28"/>
  <c r="AQ170" i="28" s="1"/>
  <c r="K86" i="28"/>
  <c r="AQ86" i="28" s="1"/>
  <c r="K213" i="28"/>
  <c r="AQ213" i="28" s="1"/>
  <c r="K398" i="28"/>
  <c r="AQ398" i="28" s="1"/>
  <c r="K208" i="28"/>
  <c r="AQ208" i="28" s="1"/>
  <c r="K7" i="28"/>
  <c r="AL9" i="28"/>
  <c r="K9" i="28" s="1"/>
  <c r="AQ9" i="28" s="1"/>
  <c r="AK7" i="28"/>
  <c r="AH9" i="40"/>
  <c r="AF9" i="40"/>
  <c r="AG9" i="40" s="1"/>
  <c r="H3" i="29"/>
  <c r="AB464" i="40" l="1"/>
  <c r="AB479" i="40"/>
  <c r="AB468" i="40"/>
  <c r="AB496" i="40"/>
  <c r="AB492" i="40"/>
  <c r="AB502" i="40"/>
  <c r="AB486" i="40"/>
  <c r="AB394" i="40"/>
  <c r="AB171" i="40"/>
  <c r="AB493" i="40"/>
  <c r="AB449" i="40"/>
  <c r="AB331" i="40"/>
  <c r="AB371" i="40"/>
  <c r="AB415" i="40"/>
  <c r="AB437" i="40"/>
  <c r="AB465" i="40"/>
  <c r="AB447" i="40"/>
  <c r="AB495" i="40"/>
  <c r="AB386" i="40"/>
  <c r="AB438" i="40"/>
  <c r="AB383" i="40"/>
  <c r="AB421" i="40"/>
  <c r="AB352" i="40"/>
  <c r="AB291" i="40"/>
  <c r="AB348" i="40"/>
  <c r="AB311" i="40"/>
  <c r="AB353" i="40"/>
  <c r="AB302" i="40"/>
  <c r="AB343" i="40"/>
  <c r="AB269" i="40"/>
  <c r="AB255" i="40"/>
  <c r="AB214" i="40"/>
  <c r="AB327" i="40"/>
  <c r="AB329" i="40"/>
  <c r="AB293" i="40"/>
  <c r="AB297" i="40"/>
  <c r="AB276" i="40"/>
  <c r="AB284" i="40"/>
  <c r="AB245" i="40"/>
  <c r="AB273" i="40"/>
  <c r="AB176" i="40"/>
  <c r="AB193" i="40"/>
  <c r="AB224" i="40"/>
  <c r="AB191" i="40"/>
  <c r="AB130" i="40"/>
  <c r="AB146" i="40"/>
  <c r="AB155" i="40"/>
  <c r="AB172" i="40"/>
  <c r="AB147" i="40"/>
  <c r="AB169" i="40"/>
  <c r="AB128" i="40"/>
  <c r="AB141" i="40"/>
  <c r="AB127" i="40"/>
  <c r="AB97" i="40"/>
  <c r="AB480" i="40"/>
  <c r="AB458" i="40"/>
  <c r="AB347" i="40"/>
  <c r="AB392" i="40"/>
  <c r="AB427" i="40"/>
  <c r="AB439" i="40"/>
  <c r="AB416" i="40"/>
  <c r="AB446" i="40"/>
  <c r="AB424" i="40"/>
  <c r="AB456" i="40"/>
  <c r="AB461" i="40"/>
  <c r="AB491" i="40"/>
  <c r="AB462" i="40"/>
  <c r="AB397" i="40"/>
  <c r="AB370" i="40"/>
  <c r="AB380" i="40"/>
  <c r="AB360" i="40"/>
  <c r="AB344" i="40"/>
  <c r="AB365" i="40"/>
  <c r="AB324" i="40"/>
  <c r="AB389" i="40"/>
  <c r="AB335" i="40"/>
  <c r="AB241" i="40"/>
  <c r="AB286" i="40"/>
  <c r="AB292" i="40"/>
  <c r="AB316" i="40"/>
  <c r="AB272" i="40"/>
  <c r="AB205" i="40"/>
  <c r="AB261" i="40"/>
  <c r="AB221" i="40"/>
  <c r="AB208" i="40"/>
  <c r="AB212" i="40"/>
  <c r="AB243" i="40"/>
  <c r="AB181" i="40"/>
  <c r="AB197" i="40"/>
  <c r="AB164" i="40"/>
  <c r="AB196" i="40"/>
  <c r="AB157" i="40"/>
  <c r="AB108" i="40"/>
  <c r="AB150" i="40"/>
  <c r="AB168" i="40"/>
  <c r="AB63" i="40"/>
  <c r="AB73" i="40"/>
  <c r="AB75" i="40"/>
  <c r="AB114" i="40"/>
  <c r="AB85" i="40"/>
  <c r="AB67" i="40"/>
  <c r="AB81" i="40"/>
  <c r="AB70" i="40"/>
  <c r="AB482" i="40"/>
  <c r="AB478" i="40"/>
  <c r="AB454" i="40"/>
  <c r="AB498" i="40"/>
  <c r="AB428" i="40"/>
  <c r="AB505" i="40"/>
  <c r="AB489" i="40"/>
  <c r="AB355" i="40"/>
  <c r="AB420" i="40"/>
  <c r="AB400" i="40"/>
  <c r="AB442" i="40"/>
  <c r="AB459" i="40"/>
  <c r="AB422" i="40"/>
  <c r="AB481" i="40"/>
  <c r="AB487" i="40"/>
  <c r="AB417" i="40"/>
  <c r="AB382" i="40"/>
  <c r="AB414" i="40"/>
  <c r="AB376" i="40"/>
  <c r="AB387" i="40"/>
  <c r="AB364" i="40"/>
  <c r="AB377" i="40"/>
  <c r="AB349" i="40"/>
  <c r="AB299" i="40"/>
  <c r="AB314" i="40"/>
  <c r="AB341" i="40"/>
  <c r="AB337" i="40"/>
  <c r="AB319" i="40"/>
  <c r="AB338" i="40"/>
  <c r="AB334" i="40"/>
  <c r="AB312" i="40"/>
  <c r="AB267" i="40"/>
  <c r="AB301" i="40"/>
  <c r="AB328" i="40"/>
  <c r="AB281" i="40"/>
  <c r="AB190" i="40"/>
  <c r="AB166" i="40"/>
  <c r="AB226" i="40"/>
  <c r="AB211" i="40"/>
  <c r="AB217" i="40"/>
  <c r="AB209" i="40"/>
  <c r="AB153" i="40"/>
  <c r="AB187" i="40"/>
  <c r="AB144" i="40"/>
  <c r="AB154" i="40"/>
  <c r="AB151" i="40"/>
  <c r="AB132" i="40"/>
  <c r="AB161" i="40"/>
  <c r="AB167" i="40"/>
  <c r="AB137" i="40"/>
  <c r="AB123" i="40"/>
  <c r="AB165" i="40"/>
  <c r="AB140" i="40"/>
  <c r="AB99" i="40"/>
  <c r="AB101" i="40"/>
  <c r="AB66" i="40"/>
  <c r="AB80" i="40"/>
  <c r="AB68" i="40"/>
  <c r="AB466" i="40"/>
  <c r="AB508" i="40"/>
  <c r="AB477" i="40"/>
  <c r="AB452" i="40"/>
  <c r="AB441" i="40"/>
  <c r="AB396" i="40"/>
  <c r="AB423" i="40"/>
  <c r="AB407" i="40"/>
  <c r="AB419" i="40"/>
  <c r="AB450" i="40"/>
  <c r="AB483" i="40"/>
  <c r="AB366" i="40"/>
  <c r="AB433" i="40"/>
  <c r="AB402" i="40"/>
  <c r="AB372" i="40"/>
  <c r="AB378" i="40"/>
  <c r="AB332" i="40"/>
  <c r="AB318" i="40"/>
  <c r="AB336" i="40"/>
  <c r="AB310" i="40"/>
  <c r="AB350" i="40"/>
  <c r="AB279" i="40"/>
  <c r="AB287" i="40"/>
  <c r="AB247" i="40"/>
  <c r="AB262" i="40"/>
  <c r="AB282" i="40"/>
  <c r="AB259" i="40"/>
  <c r="AB265" i="40"/>
  <c r="AB248" i="40"/>
  <c r="AB202" i="40"/>
  <c r="AB268" i="40"/>
  <c r="AB253" i="40"/>
  <c r="AB280" i="40"/>
  <c r="AB258" i="40"/>
  <c r="AB194" i="40"/>
  <c r="AB238" i="40"/>
  <c r="AB201" i="40"/>
  <c r="AB179" i="40"/>
  <c r="AB222" i="40"/>
  <c r="AB240" i="40"/>
  <c r="AB206" i="40"/>
  <c r="AB192" i="40"/>
  <c r="AB148" i="40"/>
  <c r="AB158" i="40"/>
  <c r="AB122" i="40"/>
  <c r="AB444" i="40"/>
  <c r="AB457" i="40"/>
  <c r="AB463" i="40"/>
  <c r="AB473" i="40"/>
  <c r="AB494" i="40"/>
  <c r="AB501" i="40"/>
  <c r="AB485" i="40"/>
  <c r="AB359" i="40"/>
  <c r="AB351" i="40"/>
  <c r="AB431" i="40"/>
  <c r="AB470" i="40"/>
  <c r="AB443" i="40"/>
  <c r="AB440" i="40"/>
  <c r="AB346" i="40"/>
  <c r="AB408" i="40"/>
  <c r="AB393" i="40"/>
  <c r="AB425" i="40"/>
  <c r="AB354" i="40"/>
  <c r="AB374" i="40"/>
  <c r="AB390" i="40"/>
  <c r="AB358" i="40"/>
  <c r="AB317" i="40"/>
  <c r="AB320" i="40"/>
  <c r="AB333" i="40"/>
  <c r="AB264" i="40"/>
  <c r="AB308" i="40"/>
  <c r="AB357" i="40"/>
  <c r="AB275" i="40"/>
  <c r="AB234" i="40"/>
  <c r="AB309" i="40"/>
  <c r="AB266" i="40"/>
  <c r="AB306" i="40"/>
  <c r="AB283" i="40"/>
  <c r="AB313" i="40"/>
  <c r="AB300" i="40"/>
  <c r="AB251" i="40"/>
  <c r="AB256" i="40"/>
  <c r="AB230" i="40"/>
  <c r="AB227" i="40"/>
  <c r="AB229" i="40"/>
  <c r="AB235" i="40"/>
  <c r="AB180" i="40"/>
  <c r="AB220" i="40"/>
  <c r="AB207" i="40"/>
  <c r="AB177" i="40"/>
  <c r="AB133" i="40"/>
  <c r="AB204" i="40"/>
  <c r="AB183" i="40"/>
  <c r="AB152" i="40"/>
  <c r="AB126" i="40"/>
  <c r="AB115" i="40"/>
  <c r="AB88" i="40"/>
  <c r="AB149" i="40"/>
  <c r="AB136" i="40"/>
  <c r="AB121" i="40"/>
  <c r="AB131" i="40"/>
  <c r="AB125" i="40"/>
  <c r="AB72" i="40"/>
  <c r="AB92" i="40"/>
  <c r="AB173" i="40"/>
  <c r="AB84" i="40"/>
  <c r="AB500" i="40"/>
  <c r="AB432" i="40"/>
  <c r="AB504" i="40"/>
  <c r="AB472" i="40"/>
  <c r="AB445" i="40"/>
  <c r="AB404" i="40"/>
  <c r="AB388" i="40"/>
  <c r="AB375" i="40"/>
  <c r="AB435" i="40"/>
  <c r="AB426" i="40"/>
  <c r="AB507" i="40"/>
  <c r="AB476" i="40"/>
  <c r="AB406" i="40"/>
  <c r="AB409" i="40"/>
  <c r="AB391" i="40"/>
  <c r="AB418" i="40"/>
  <c r="AB430" i="40"/>
  <c r="AB398" i="40"/>
  <c r="AB410" i="40"/>
  <c r="AB315" i="40"/>
  <c r="AB373" i="40"/>
  <c r="AB356" i="40"/>
  <c r="AB298" i="40"/>
  <c r="AB239" i="40"/>
  <c r="AB342" i="40"/>
  <c r="AB330" i="40"/>
  <c r="AB307" i="40"/>
  <c r="AB271" i="40"/>
  <c r="AB326" i="40"/>
  <c r="AB294" i="40"/>
  <c r="AB270" i="40"/>
  <c r="AB237" i="40"/>
  <c r="AB290" i="40"/>
  <c r="AB303" i="40"/>
  <c r="AB289" i="40"/>
  <c r="AB260" i="40"/>
  <c r="AB249" i="40"/>
  <c r="AB296" i="40"/>
  <c r="AB225" i="40"/>
  <c r="AB178" i="40"/>
  <c r="AB200" i="40"/>
  <c r="AB186" i="40"/>
  <c r="AB232" i="40"/>
  <c r="AB188" i="40"/>
  <c r="AB199" i="40"/>
  <c r="AB203" i="40"/>
  <c r="AB156" i="40"/>
  <c r="AB135" i="40"/>
  <c r="AB71" i="40"/>
  <c r="AB163" i="40"/>
  <c r="AB138" i="40"/>
  <c r="AB143" i="40"/>
  <c r="AB145" i="40"/>
  <c r="AB83" i="40"/>
  <c r="AB98" i="40"/>
  <c r="AB117" i="40"/>
  <c r="AB100" i="40"/>
  <c r="AB78" i="40"/>
  <c r="AB379" i="40"/>
  <c r="AB339" i="40"/>
  <c r="AB345" i="40"/>
  <c r="AB263" i="40"/>
  <c r="AB295" i="40"/>
  <c r="AB257" i="40"/>
  <c r="AB170" i="40"/>
  <c r="AB218" i="40"/>
  <c r="AB195" i="40"/>
  <c r="AB118" i="40"/>
  <c r="AB109" i="40"/>
  <c r="AB96" i="40"/>
  <c r="AB76" i="40"/>
  <c r="AB86" i="40"/>
  <c r="AB90" i="40"/>
  <c r="AB58" i="40"/>
  <c r="AB57" i="40"/>
  <c r="AB34" i="40"/>
  <c r="AB41" i="40"/>
  <c r="AB31" i="40"/>
  <c r="AB51" i="40"/>
  <c r="AB29" i="40"/>
  <c r="AB17" i="40"/>
  <c r="AB22" i="40"/>
  <c r="AB401" i="40"/>
  <c r="AB325" i="40"/>
  <c r="AB277" i="40"/>
  <c r="AB104" i="40"/>
  <c r="AB113" i="40"/>
  <c r="AB89" i="40"/>
  <c r="AB455" i="40"/>
  <c r="AB475" i="40"/>
  <c r="AB399" i="40"/>
  <c r="AB413" i="40"/>
  <c r="AB369" i="40"/>
  <c r="AB274" i="40"/>
  <c r="AB288" i="40"/>
  <c r="AB285" i="40"/>
  <c r="AB231" i="40"/>
  <c r="AB185" i="40"/>
  <c r="AB134" i="40"/>
  <c r="AB87" i="40"/>
  <c r="AB62" i="40"/>
  <c r="AB69" i="40"/>
  <c r="AB82" i="40"/>
  <c r="AB55" i="40"/>
  <c r="AB28" i="40"/>
  <c r="AB32" i="40"/>
  <c r="AB37" i="40"/>
  <c r="AB14" i="40"/>
  <c r="AB24" i="40"/>
  <c r="AB15" i="40"/>
  <c r="AB436" i="40"/>
  <c r="AB381" i="40"/>
  <c r="AB198" i="40"/>
  <c r="AB120" i="40"/>
  <c r="AB111" i="40"/>
  <c r="AB65" i="40"/>
  <c r="AB21" i="40"/>
  <c r="AB488" i="40"/>
  <c r="AB467" i="40"/>
  <c r="AB453" i="40"/>
  <c r="AB503" i="40"/>
  <c r="AB361" i="40"/>
  <c r="AB362" i="40"/>
  <c r="AB385" i="40"/>
  <c r="AB340" i="40"/>
  <c r="AB175" i="40"/>
  <c r="AB189" i="40"/>
  <c r="AB233" i="40"/>
  <c r="AB228" i="40"/>
  <c r="AB112" i="40"/>
  <c r="AB91" i="40"/>
  <c r="AB59" i="40"/>
  <c r="AB61" i="40"/>
  <c r="AB38" i="40"/>
  <c r="AB44" i="40"/>
  <c r="AB30" i="40"/>
  <c r="AB18" i="40"/>
  <c r="AB26" i="40"/>
  <c r="AB20" i="40"/>
  <c r="AB11" i="40"/>
  <c r="AB471" i="40"/>
  <c r="AB124" i="40"/>
  <c r="AB46" i="40"/>
  <c r="AB403" i="40"/>
  <c r="AB411" i="40"/>
  <c r="AB448" i="40"/>
  <c r="AB499" i="40"/>
  <c r="AB304" i="40"/>
  <c r="AB213" i="40"/>
  <c r="AB219" i="40"/>
  <c r="AB184" i="40"/>
  <c r="AB174" i="40"/>
  <c r="AB162" i="40"/>
  <c r="AB103" i="40"/>
  <c r="AB56" i="40"/>
  <c r="AB54" i="40"/>
  <c r="AB93" i="40"/>
  <c r="AB74" i="40"/>
  <c r="AB77" i="40"/>
  <c r="AB25" i="40"/>
  <c r="AB52" i="40"/>
  <c r="AB27" i="40"/>
  <c r="AB19" i="40"/>
  <c r="AB322" i="40"/>
  <c r="AB250" i="40"/>
  <c r="AB47" i="40"/>
  <c r="AB484" i="40"/>
  <c r="AB490" i="40"/>
  <c r="AB497" i="40"/>
  <c r="AB474" i="40"/>
  <c r="AB405" i="40"/>
  <c r="AB429" i="40"/>
  <c r="AB305" i="40"/>
  <c r="AB252" i="40"/>
  <c r="AB215" i="40"/>
  <c r="AB244" i="40"/>
  <c r="AB116" i="40"/>
  <c r="AB139" i="40"/>
  <c r="AB107" i="40"/>
  <c r="AB110" i="40"/>
  <c r="AB105" i="40"/>
  <c r="AB95" i="40"/>
  <c r="AB60" i="40"/>
  <c r="AB49" i="40"/>
  <c r="AB23" i="40"/>
  <c r="AB10" i="40"/>
  <c r="AB16" i="40"/>
  <c r="AB460" i="40"/>
  <c r="AB40" i="40"/>
  <c r="AB469" i="40"/>
  <c r="AB363" i="40"/>
  <c r="AB412" i="40"/>
  <c r="AB451" i="40"/>
  <c r="AB368" i="40"/>
  <c r="AB278" i="40"/>
  <c r="AB321" i="40"/>
  <c r="AB236" i="40"/>
  <c r="AB254" i="40"/>
  <c r="AB210" i="40"/>
  <c r="AB182" i="40"/>
  <c r="AB119" i="40"/>
  <c r="AB39" i="40"/>
  <c r="AB160" i="40"/>
  <c r="AB79" i="40"/>
  <c r="AB94" i="40"/>
  <c r="AB102" i="40"/>
  <c r="AB50" i="40"/>
  <c r="AB33" i="40"/>
  <c r="AB35" i="40"/>
  <c r="AB48" i="40"/>
  <c r="AB43" i="40"/>
  <c r="AB13" i="40"/>
  <c r="AB12" i="40"/>
  <c r="AB506" i="40"/>
  <c r="AB367" i="40"/>
  <c r="AB434" i="40"/>
  <c r="AB384" i="40"/>
  <c r="AB395" i="40"/>
  <c r="AB323" i="40"/>
  <c r="AB242" i="40"/>
  <c r="AB216" i="40"/>
  <c r="AB246" i="40"/>
  <c r="AB223" i="40"/>
  <c r="AB159" i="40"/>
  <c r="AB142" i="40"/>
  <c r="AB53" i="40"/>
  <c r="AB129" i="40"/>
  <c r="AB106" i="40"/>
  <c r="AB64" i="40"/>
  <c r="AB36" i="40"/>
  <c r="AB45" i="40"/>
  <c r="AB42" i="40"/>
  <c r="AB9" i="40"/>
  <c r="AF7" i="40"/>
  <c r="AA9" i="40"/>
  <c r="X9" i="40"/>
  <c r="L9" i="40" s="1"/>
  <c r="T9" i="40"/>
  <c r="U9" i="40" s="1"/>
  <c r="Q9" i="40"/>
  <c r="D13" i="29"/>
  <c r="AC236" i="40" l="1"/>
  <c r="AD236" i="40"/>
  <c r="AE236" i="40" s="1"/>
  <c r="AC213" i="40"/>
  <c r="AD213" i="40"/>
  <c r="AE213" i="40" s="1"/>
  <c r="AD277" i="40"/>
  <c r="AE277" i="40" s="1"/>
  <c r="AC277" i="40"/>
  <c r="AC199" i="40"/>
  <c r="AD199" i="40"/>
  <c r="AE199" i="40" s="1"/>
  <c r="AC126" i="40"/>
  <c r="AD126" i="40"/>
  <c r="AE126" i="40" s="1"/>
  <c r="AD431" i="40"/>
  <c r="AE431" i="40" s="1"/>
  <c r="AC431" i="40"/>
  <c r="AD423" i="40"/>
  <c r="AE423" i="40" s="1"/>
  <c r="AC423" i="40"/>
  <c r="AC80" i="40"/>
  <c r="AD80" i="40"/>
  <c r="AE80" i="40" s="1"/>
  <c r="AD167" i="40"/>
  <c r="AC167" i="40"/>
  <c r="AC209" i="40"/>
  <c r="AD209" i="40"/>
  <c r="AE209" i="40" s="1"/>
  <c r="AC301" i="40"/>
  <c r="AD301" i="40"/>
  <c r="AK301" i="40" s="1"/>
  <c r="AL301" i="40" s="1"/>
  <c r="AD314" i="40"/>
  <c r="AE314" i="40" s="1"/>
  <c r="AC314" i="40"/>
  <c r="AC382" i="40"/>
  <c r="AD382" i="40"/>
  <c r="AE382" i="40" s="1"/>
  <c r="AD420" i="40"/>
  <c r="AE420" i="40" s="1"/>
  <c r="AC420" i="40"/>
  <c r="AC482" i="40"/>
  <c r="AD482" i="40"/>
  <c r="AE482" i="40" s="1"/>
  <c r="AC63" i="40"/>
  <c r="AD63" i="40"/>
  <c r="AE63" i="40" s="1"/>
  <c r="AD181" i="40"/>
  <c r="AE181" i="40" s="1"/>
  <c r="AC181" i="40"/>
  <c r="AC316" i="40"/>
  <c r="AD316" i="40"/>
  <c r="AE316" i="40" s="1"/>
  <c r="AC344" i="40"/>
  <c r="AD344" i="40"/>
  <c r="AE344" i="40" s="1"/>
  <c r="AC456" i="40"/>
  <c r="AD456" i="40"/>
  <c r="AE456" i="40" s="1"/>
  <c r="AD458" i="40"/>
  <c r="AE458" i="40" s="1"/>
  <c r="AC458" i="40"/>
  <c r="AC172" i="40"/>
  <c r="AD172" i="40"/>
  <c r="AE172" i="40" s="1"/>
  <c r="AD273" i="40"/>
  <c r="AE273" i="40" s="1"/>
  <c r="AC273" i="40"/>
  <c r="AC214" i="40"/>
  <c r="AD214" i="40"/>
  <c r="AE214" i="40" s="1"/>
  <c r="AC291" i="40"/>
  <c r="AD291" i="40"/>
  <c r="AE291" i="40" s="1"/>
  <c r="AC465" i="40"/>
  <c r="AD465" i="40"/>
  <c r="AE465" i="40" s="1"/>
  <c r="AC394" i="40"/>
  <c r="AD394" i="40"/>
  <c r="AE394" i="40" s="1"/>
  <c r="AD106" i="40"/>
  <c r="AE106" i="40" s="1"/>
  <c r="AC106" i="40"/>
  <c r="AD242" i="40"/>
  <c r="AE242" i="40" s="1"/>
  <c r="AC242" i="40"/>
  <c r="AC13" i="40"/>
  <c r="AD13" i="40"/>
  <c r="AK13" i="40" s="1"/>
  <c r="AL13" i="40" s="1"/>
  <c r="AC79" i="40"/>
  <c r="AD79" i="40"/>
  <c r="AE79" i="40" s="1"/>
  <c r="AC321" i="40"/>
  <c r="AD321" i="40"/>
  <c r="AE321" i="40" s="1"/>
  <c r="AC460" i="40"/>
  <c r="AD460" i="40"/>
  <c r="AE460" i="40" s="1"/>
  <c r="AC110" i="40"/>
  <c r="AD110" i="40"/>
  <c r="AE110" i="40" s="1"/>
  <c r="AC429" i="40"/>
  <c r="AD429" i="40"/>
  <c r="AE429" i="40" s="1"/>
  <c r="AC322" i="40"/>
  <c r="AD322" i="40"/>
  <c r="AE322" i="40" s="1"/>
  <c r="AC54" i="40"/>
  <c r="AD54" i="40"/>
  <c r="AE54" i="40" s="1"/>
  <c r="AC304" i="40"/>
  <c r="AD304" i="40"/>
  <c r="AE304" i="40" s="1"/>
  <c r="AC11" i="40"/>
  <c r="AD11" i="40"/>
  <c r="AE11" i="40" s="1"/>
  <c r="AC59" i="40"/>
  <c r="AD59" i="40"/>
  <c r="AE59" i="40" s="1"/>
  <c r="AC385" i="40"/>
  <c r="AD385" i="40"/>
  <c r="AE385" i="40" s="1"/>
  <c r="AC65" i="40"/>
  <c r="AD65" i="40"/>
  <c r="AE65" i="40" s="1"/>
  <c r="AC14" i="40"/>
  <c r="AD14" i="40"/>
  <c r="AE14" i="40" s="1"/>
  <c r="AC87" i="40"/>
  <c r="AD87" i="40"/>
  <c r="AE87" i="40" s="1"/>
  <c r="AC413" i="40"/>
  <c r="AD413" i="40"/>
  <c r="AE413" i="40" s="1"/>
  <c r="AC325" i="40"/>
  <c r="AD325" i="40"/>
  <c r="AE325" i="40" s="1"/>
  <c r="AC34" i="40"/>
  <c r="AD34" i="40"/>
  <c r="AE34" i="40" s="1"/>
  <c r="AC118" i="40"/>
  <c r="AD118" i="40"/>
  <c r="AE118" i="40" s="1"/>
  <c r="AC339" i="40"/>
  <c r="AD339" i="40"/>
  <c r="AE339" i="40" s="1"/>
  <c r="AC143" i="40"/>
  <c r="AD143" i="40"/>
  <c r="AE143" i="40" s="1"/>
  <c r="AC188" i="40"/>
  <c r="AD188" i="40"/>
  <c r="AE188" i="40" s="1"/>
  <c r="AC260" i="40"/>
  <c r="AD260" i="40"/>
  <c r="AE260" i="40" s="1"/>
  <c r="AC271" i="40"/>
  <c r="AD271" i="40"/>
  <c r="AE271" i="40" s="1"/>
  <c r="AC315" i="40"/>
  <c r="AD315" i="40"/>
  <c r="AE315" i="40" s="1"/>
  <c r="AC476" i="40"/>
  <c r="AD476" i="40"/>
  <c r="AE476" i="40" s="1"/>
  <c r="AC472" i="40"/>
  <c r="AD472" i="40"/>
  <c r="AE472" i="40" s="1"/>
  <c r="AC125" i="40"/>
  <c r="AD125" i="40"/>
  <c r="AE125" i="40" s="1"/>
  <c r="AC152" i="40"/>
  <c r="AD152" i="40"/>
  <c r="AE152" i="40" s="1"/>
  <c r="AC235" i="40"/>
  <c r="AD235" i="40"/>
  <c r="AE235" i="40" s="1"/>
  <c r="AC283" i="40"/>
  <c r="AD283" i="40"/>
  <c r="AE283" i="40" s="1"/>
  <c r="AC264" i="40"/>
  <c r="AD264" i="40"/>
  <c r="AE264" i="40" s="1"/>
  <c r="AC425" i="40"/>
  <c r="AD425" i="40"/>
  <c r="AE425" i="40" s="1"/>
  <c r="AD351" i="40"/>
  <c r="AE351" i="40" s="1"/>
  <c r="AC351" i="40"/>
  <c r="AC444" i="40"/>
  <c r="AD444" i="40"/>
  <c r="AE444" i="40" s="1"/>
  <c r="AC179" i="40"/>
  <c r="AD179" i="40"/>
  <c r="AC202" i="40"/>
  <c r="AD202" i="40"/>
  <c r="AE202" i="40" s="1"/>
  <c r="AC279" i="40"/>
  <c r="AD279" i="40"/>
  <c r="AE279" i="40" s="1"/>
  <c r="AD402" i="40"/>
  <c r="AE402" i="40" s="1"/>
  <c r="AC402" i="40"/>
  <c r="AD396" i="40"/>
  <c r="AE396" i="40" s="1"/>
  <c r="AC396" i="40"/>
  <c r="AC66" i="40"/>
  <c r="AD66" i="40"/>
  <c r="AE66" i="40" s="1"/>
  <c r="AC161" i="40"/>
  <c r="AD161" i="40"/>
  <c r="AE161" i="40" s="1"/>
  <c r="AC217" i="40"/>
  <c r="AD217" i="40"/>
  <c r="AE217" i="40" s="1"/>
  <c r="AC267" i="40"/>
  <c r="AD267" i="40"/>
  <c r="AE267" i="40" s="1"/>
  <c r="AC299" i="40"/>
  <c r="AD299" i="40"/>
  <c r="AE299" i="40" s="1"/>
  <c r="AC417" i="40"/>
  <c r="AD417" i="40"/>
  <c r="AE417" i="40" s="1"/>
  <c r="AC355" i="40"/>
  <c r="AD355" i="40"/>
  <c r="AE355" i="40" s="1"/>
  <c r="AD70" i="40"/>
  <c r="AE70" i="40" s="1"/>
  <c r="AC70" i="40"/>
  <c r="AC168" i="40"/>
  <c r="AD168" i="40"/>
  <c r="AE168" i="40" s="1"/>
  <c r="AC243" i="40"/>
  <c r="AD243" i="40"/>
  <c r="AE243" i="40" s="1"/>
  <c r="AC292" i="40"/>
  <c r="AD292" i="40"/>
  <c r="AE292" i="40" s="1"/>
  <c r="AD360" i="40"/>
  <c r="AE360" i="40" s="1"/>
  <c r="AC360" i="40"/>
  <c r="AD424" i="40"/>
  <c r="AE424" i="40" s="1"/>
  <c r="AC424" i="40"/>
  <c r="AC480" i="40"/>
  <c r="AD480" i="40"/>
  <c r="AE480" i="40" s="1"/>
  <c r="AC155" i="40"/>
  <c r="AD155" i="40"/>
  <c r="AE155" i="40" s="1"/>
  <c r="AC245" i="40"/>
  <c r="AD245" i="40"/>
  <c r="AE245" i="40" s="1"/>
  <c r="AC255" i="40"/>
  <c r="AD255" i="40"/>
  <c r="AE255" i="40" s="1"/>
  <c r="AC352" i="40"/>
  <c r="AD352" i="40"/>
  <c r="AE352" i="40" s="1"/>
  <c r="AC437" i="40"/>
  <c r="AD437" i="40"/>
  <c r="AE437" i="40" s="1"/>
  <c r="AK437" i="40"/>
  <c r="AL437" i="40" s="1"/>
  <c r="AD486" i="40"/>
  <c r="AE486" i="40" s="1"/>
  <c r="AC486" i="40"/>
  <c r="AD12" i="40"/>
  <c r="AE12" i="40" s="1"/>
  <c r="AC12" i="40"/>
  <c r="AC93" i="40"/>
  <c r="AD93" i="40"/>
  <c r="AE93" i="40" s="1"/>
  <c r="AC62" i="40"/>
  <c r="AD62" i="40"/>
  <c r="AE62" i="40" s="1"/>
  <c r="AC345" i="40"/>
  <c r="AD345" i="40"/>
  <c r="AE345" i="40" s="1"/>
  <c r="AC406" i="40"/>
  <c r="AD406" i="40"/>
  <c r="AE406" i="40" s="1"/>
  <c r="AC308" i="40"/>
  <c r="AD308" i="40"/>
  <c r="AE308" i="40" s="1"/>
  <c r="AC222" i="40"/>
  <c r="AD222" i="40"/>
  <c r="AE222" i="40" s="1"/>
  <c r="AC323" i="40"/>
  <c r="AD323" i="40"/>
  <c r="AE323" i="40" s="1"/>
  <c r="AD16" i="40"/>
  <c r="AE16" i="40" s="1"/>
  <c r="AC16" i="40"/>
  <c r="AC499" i="40"/>
  <c r="AD499" i="40"/>
  <c r="AK499" i="40" s="1"/>
  <c r="AL499" i="40" s="1"/>
  <c r="AD37" i="40"/>
  <c r="AE37" i="40" s="1"/>
  <c r="AC37" i="40"/>
  <c r="AC195" i="40"/>
  <c r="AD195" i="40"/>
  <c r="AE195" i="40" s="1"/>
  <c r="AC232" i="40"/>
  <c r="AD232" i="40"/>
  <c r="AE232" i="40" s="1"/>
  <c r="AC410" i="40"/>
  <c r="AD410" i="40"/>
  <c r="AE410" i="40" s="1"/>
  <c r="AC131" i="40"/>
  <c r="AD131" i="40"/>
  <c r="AE131" i="40" s="1"/>
  <c r="AD306" i="40"/>
  <c r="AE306" i="40" s="1"/>
  <c r="AC306" i="40"/>
  <c r="AC359" i="40"/>
  <c r="AD359" i="40"/>
  <c r="AE359" i="40" s="1"/>
  <c r="AD248" i="40"/>
  <c r="AE248" i="40" s="1"/>
  <c r="AC248" i="40"/>
  <c r="AC441" i="40"/>
  <c r="AD441" i="40"/>
  <c r="AE441" i="40" s="1"/>
  <c r="AC211" i="40"/>
  <c r="AD211" i="40"/>
  <c r="AE211" i="40" s="1"/>
  <c r="AC487" i="40"/>
  <c r="AD487" i="40"/>
  <c r="AE487" i="40" s="1"/>
  <c r="AC150" i="40"/>
  <c r="AD150" i="40"/>
  <c r="AE150" i="40" s="1"/>
  <c r="AD380" i="40"/>
  <c r="AE380" i="40" s="1"/>
  <c r="AC380" i="40"/>
  <c r="AC284" i="40"/>
  <c r="AD284" i="40"/>
  <c r="AE284" i="40" s="1"/>
  <c r="AC421" i="40"/>
  <c r="AD421" i="40"/>
  <c r="AE421" i="40" s="1"/>
  <c r="AD502" i="40"/>
  <c r="AE502" i="40" s="1"/>
  <c r="AC502" i="40"/>
  <c r="AC64" i="40"/>
  <c r="AD64" i="40"/>
  <c r="AE64" i="40" s="1"/>
  <c r="AC105" i="40"/>
  <c r="AD105" i="40"/>
  <c r="AE105" i="40" s="1"/>
  <c r="AC21" i="40"/>
  <c r="AD21" i="40"/>
  <c r="AE21" i="40" s="1"/>
  <c r="AC109" i="40"/>
  <c r="AD109" i="40"/>
  <c r="AE109" i="40" s="1"/>
  <c r="AC326" i="40"/>
  <c r="AD326" i="40"/>
  <c r="AE326" i="40" s="1"/>
  <c r="AD313" i="40"/>
  <c r="AE313" i="40" s="1"/>
  <c r="AC313" i="40"/>
  <c r="AC287" i="40"/>
  <c r="AD287" i="40"/>
  <c r="AE287" i="40" s="1"/>
  <c r="AC160" i="40"/>
  <c r="AD160" i="40"/>
  <c r="AE160" i="40" s="1"/>
  <c r="AC107" i="40"/>
  <c r="AD107" i="40"/>
  <c r="AE107" i="40" s="1"/>
  <c r="AC20" i="40"/>
  <c r="AD20" i="40"/>
  <c r="AE20" i="40" s="1"/>
  <c r="AC399" i="40"/>
  <c r="AD399" i="40"/>
  <c r="AE399" i="40" s="1"/>
  <c r="AC379" i="40"/>
  <c r="AD379" i="40"/>
  <c r="AE379" i="40" s="1"/>
  <c r="AC289" i="40"/>
  <c r="AD289" i="40"/>
  <c r="AE289" i="40" s="1"/>
  <c r="AC507" i="40"/>
  <c r="AD507" i="40"/>
  <c r="AE507" i="40" s="1"/>
  <c r="AC183" i="40"/>
  <c r="AD183" i="40"/>
  <c r="AE183" i="40" s="1"/>
  <c r="AC333" i="40"/>
  <c r="AD333" i="40"/>
  <c r="AE333" i="40" s="1"/>
  <c r="AC122" i="40"/>
  <c r="AD122" i="40"/>
  <c r="AE122" i="40" s="1"/>
  <c r="AC350" i="40"/>
  <c r="AD350" i="40"/>
  <c r="AE350" i="40" s="1"/>
  <c r="AC101" i="40"/>
  <c r="AD101" i="40"/>
  <c r="AE101" i="40" s="1"/>
  <c r="AC312" i="40"/>
  <c r="AD312" i="40"/>
  <c r="AE312" i="40" s="1"/>
  <c r="AC489" i="40"/>
  <c r="AD489" i="40"/>
  <c r="AE489" i="40" s="1"/>
  <c r="AC212" i="40"/>
  <c r="AD212" i="40"/>
  <c r="AE212" i="40" s="1"/>
  <c r="AC446" i="40"/>
  <c r="AD446" i="40"/>
  <c r="AE446" i="40" s="1"/>
  <c r="AC146" i="40"/>
  <c r="AD146" i="40"/>
  <c r="AE146" i="40" s="1"/>
  <c r="AC415" i="40"/>
  <c r="AD415" i="40"/>
  <c r="AE415" i="40" s="1"/>
  <c r="AC395" i="40"/>
  <c r="AD395" i="40"/>
  <c r="AE395" i="40" s="1"/>
  <c r="AC39" i="40"/>
  <c r="AD39" i="40"/>
  <c r="AE39" i="40" s="1"/>
  <c r="AD368" i="40"/>
  <c r="AK368" i="40" s="1"/>
  <c r="AL368" i="40" s="1"/>
  <c r="AC368" i="40"/>
  <c r="AC10" i="40"/>
  <c r="AD10" i="40"/>
  <c r="AE10" i="40" s="1"/>
  <c r="AC139" i="40"/>
  <c r="AD139" i="40"/>
  <c r="AE139" i="40" s="1"/>
  <c r="AD474" i="40"/>
  <c r="AE474" i="40" s="1"/>
  <c r="AC474" i="40"/>
  <c r="AD27" i="40"/>
  <c r="AE27" i="40" s="1"/>
  <c r="AC27" i="40"/>
  <c r="AD103" i="40"/>
  <c r="AE103" i="40" s="1"/>
  <c r="AC103" i="40"/>
  <c r="AC448" i="40"/>
  <c r="AD448" i="40"/>
  <c r="AE448" i="40" s="1"/>
  <c r="AC26" i="40"/>
  <c r="AD26" i="40"/>
  <c r="AE26" i="40" s="1"/>
  <c r="AC112" i="40"/>
  <c r="AD112" i="40"/>
  <c r="AE112" i="40" s="1"/>
  <c r="AC361" i="40"/>
  <c r="AD361" i="40"/>
  <c r="AE361" i="40" s="1"/>
  <c r="AC120" i="40"/>
  <c r="AD120" i="40"/>
  <c r="AE120" i="40" s="1"/>
  <c r="AC32" i="40"/>
  <c r="AD32" i="40"/>
  <c r="AE32" i="40" s="1"/>
  <c r="AC185" i="40"/>
  <c r="AD185" i="40"/>
  <c r="AE185" i="40" s="1"/>
  <c r="AC475" i="40"/>
  <c r="AD475" i="40"/>
  <c r="AC22" i="40"/>
  <c r="AD22" i="40"/>
  <c r="AE22" i="40" s="1"/>
  <c r="AC58" i="40"/>
  <c r="AD58" i="40"/>
  <c r="AE58" i="40" s="1"/>
  <c r="AC218" i="40"/>
  <c r="AD218" i="40"/>
  <c r="AE218" i="40" s="1"/>
  <c r="AC78" i="40"/>
  <c r="AD78" i="40"/>
  <c r="AE78" i="40" s="1"/>
  <c r="AC163" i="40"/>
  <c r="AD163" i="40"/>
  <c r="J163" i="40" s="1"/>
  <c r="AN163" i="40" s="1"/>
  <c r="AC186" i="40"/>
  <c r="AD186" i="40"/>
  <c r="AE186" i="40" s="1"/>
  <c r="AD303" i="40"/>
  <c r="AE303" i="40" s="1"/>
  <c r="AC303" i="40"/>
  <c r="AC330" i="40"/>
  <c r="AD330" i="40"/>
  <c r="AE330" i="40" s="1"/>
  <c r="AC398" i="40"/>
  <c r="AD398" i="40"/>
  <c r="AE398" i="40" s="1"/>
  <c r="AC426" i="40"/>
  <c r="AD426" i="40"/>
  <c r="AE426" i="40" s="1"/>
  <c r="AD432" i="40"/>
  <c r="AE432" i="40" s="1"/>
  <c r="AC432" i="40"/>
  <c r="AC121" i="40"/>
  <c r="AD121" i="40"/>
  <c r="AE121" i="40" s="1"/>
  <c r="AD204" i="40"/>
  <c r="AE204" i="40" s="1"/>
  <c r="AC204" i="40"/>
  <c r="AC227" i="40"/>
  <c r="AD227" i="40"/>
  <c r="AE227" i="40" s="1"/>
  <c r="AD266" i="40"/>
  <c r="AE266" i="40" s="1"/>
  <c r="AC266" i="40"/>
  <c r="AD320" i="40"/>
  <c r="AE320" i="40" s="1"/>
  <c r="AC320" i="40"/>
  <c r="AD408" i="40"/>
  <c r="AE408" i="40" s="1"/>
  <c r="AC408" i="40"/>
  <c r="AC485" i="40"/>
  <c r="AD485" i="40"/>
  <c r="AE485" i="40" s="1"/>
  <c r="AC158" i="40"/>
  <c r="AD158" i="40"/>
  <c r="AE158" i="40" s="1"/>
  <c r="AD238" i="40"/>
  <c r="AC238" i="40"/>
  <c r="AC265" i="40"/>
  <c r="AD265" i="40"/>
  <c r="AE265" i="40" s="1"/>
  <c r="AC310" i="40"/>
  <c r="AD310" i="40"/>
  <c r="AE310" i="40" s="1"/>
  <c r="AC366" i="40"/>
  <c r="AD366" i="40"/>
  <c r="AE366" i="40" s="1"/>
  <c r="AC452" i="40"/>
  <c r="AD452" i="40"/>
  <c r="AE452" i="40" s="1"/>
  <c r="AD99" i="40"/>
  <c r="AE99" i="40" s="1"/>
  <c r="AC99" i="40"/>
  <c r="AD151" i="40"/>
  <c r="AC151" i="40"/>
  <c r="AC226" i="40"/>
  <c r="AD226" i="40"/>
  <c r="AC334" i="40"/>
  <c r="AD334" i="40"/>
  <c r="AE334" i="40" s="1"/>
  <c r="AC377" i="40"/>
  <c r="AD377" i="40"/>
  <c r="AE377" i="40" s="1"/>
  <c r="AC481" i="40"/>
  <c r="AD481" i="40"/>
  <c r="AE481" i="40" s="1"/>
  <c r="AC505" i="40"/>
  <c r="AD505" i="40"/>
  <c r="AC67" i="40"/>
  <c r="AD67" i="40"/>
  <c r="AE67" i="40" s="1"/>
  <c r="AC108" i="40"/>
  <c r="AD108" i="40"/>
  <c r="AE108" i="40" s="1"/>
  <c r="AC208" i="40"/>
  <c r="AD208" i="40"/>
  <c r="AE208" i="40" s="1"/>
  <c r="AC241" i="40"/>
  <c r="AD241" i="40"/>
  <c r="AC370" i="40"/>
  <c r="AD370" i="40"/>
  <c r="AE370" i="40" s="1"/>
  <c r="AD416" i="40"/>
  <c r="AE416" i="40" s="1"/>
  <c r="AC416" i="40"/>
  <c r="AD127" i="40"/>
  <c r="AK127" i="40" s="1"/>
  <c r="AL127" i="40" s="1"/>
  <c r="AC127" i="40"/>
  <c r="AC130" i="40"/>
  <c r="AD130" i="40"/>
  <c r="AE130" i="40" s="1"/>
  <c r="AC276" i="40"/>
  <c r="AD276" i="40"/>
  <c r="AE276" i="40" s="1"/>
  <c r="AC343" i="40"/>
  <c r="AD343" i="40"/>
  <c r="AE343" i="40" s="1"/>
  <c r="AC383" i="40"/>
  <c r="AD383" i="40"/>
  <c r="AE383" i="40" s="1"/>
  <c r="AC371" i="40"/>
  <c r="AD371" i="40"/>
  <c r="J371" i="40" s="1"/>
  <c r="AN371" i="40" s="1"/>
  <c r="AC492" i="40"/>
  <c r="AD492" i="40"/>
  <c r="AD94" i="40"/>
  <c r="AC94" i="40"/>
  <c r="AC471" i="40"/>
  <c r="AD471" i="40"/>
  <c r="AC369" i="40"/>
  <c r="AD369" i="40"/>
  <c r="AE369" i="40" s="1"/>
  <c r="AC249" i="40"/>
  <c r="AD249" i="40"/>
  <c r="AD72" i="40"/>
  <c r="AK72" i="40" s="1"/>
  <c r="AL72" i="40" s="1"/>
  <c r="AC72" i="40"/>
  <c r="AC354" i="40"/>
  <c r="AD354" i="40"/>
  <c r="AE354" i="40" s="1"/>
  <c r="AD372" i="40"/>
  <c r="AC372" i="40"/>
  <c r="AC278" i="40"/>
  <c r="AD278" i="40"/>
  <c r="AE278" i="40" s="1"/>
  <c r="AC56" i="40"/>
  <c r="AD56" i="40"/>
  <c r="AE56" i="40" s="1"/>
  <c r="AC362" i="40"/>
  <c r="AD362" i="40"/>
  <c r="AC401" i="40"/>
  <c r="AD401" i="40"/>
  <c r="AE401" i="40" s="1"/>
  <c r="AC138" i="40"/>
  <c r="AD138" i="40"/>
  <c r="AC307" i="40"/>
  <c r="AD307" i="40"/>
  <c r="AE307" i="40" s="1"/>
  <c r="AC504" i="40"/>
  <c r="AD504" i="40"/>
  <c r="AC229" i="40"/>
  <c r="AD229" i="40"/>
  <c r="AE229" i="40" s="1"/>
  <c r="AC393" i="40"/>
  <c r="AD393" i="40"/>
  <c r="AD201" i="40"/>
  <c r="AC201" i="40"/>
  <c r="AC433" i="40"/>
  <c r="AD433" i="40"/>
  <c r="AC132" i="40"/>
  <c r="AD132" i="40"/>
  <c r="AK132" i="40" s="1"/>
  <c r="AL132" i="40" s="1"/>
  <c r="AC349" i="40"/>
  <c r="AD349" i="40"/>
  <c r="AE349" i="40" s="1"/>
  <c r="AC81" i="40"/>
  <c r="AD81" i="40"/>
  <c r="AC286" i="40"/>
  <c r="AD286" i="40"/>
  <c r="AE286" i="40" s="1"/>
  <c r="AC97" i="40"/>
  <c r="AD97" i="40"/>
  <c r="AE97" i="40" s="1"/>
  <c r="AC269" i="40"/>
  <c r="AD269" i="40"/>
  <c r="AE269" i="40" s="1"/>
  <c r="AC53" i="40"/>
  <c r="AD53" i="40"/>
  <c r="AC48" i="40"/>
  <c r="AD48" i="40"/>
  <c r="AE48" i="40" s="1"/>
  <c r="AC142" i="40"/>
  <c r="AD142" i="40"/>
  <c r="AC384" i="40"/>
  <c r="AD384" i="40"/>
  <c r="AK384" i="40" s="1"/>
  <c r="AL384" i="40" s="1"/>
  <c r="AC35" i="40"/>
  <c r="AD35" i="40"/>
  <c r="AE35" i="40" s="1"/>
  <c r="AD119" i="40"/>
  <c r="AE119" i="40" s="1"/>
  <c r="AC119" i="40"/>
  <c r="AC451" i="40"/>
  <c r="AD451" i="40"/>
  <c r="AE451" i="40" s="1"/>
  <c r="AC23" i="40"/>
  <c r="AD23" i="40"/>
  <c r="AC116" i="40"/>
  <c r="AD116" i="40"/>
  <c r="AE116" i="40" s="1"/>
  <c r="AC497" i="40"/>
  <c r="AD497" i="40"/>
  <c r="AK497" i="40" s="1"/>
  <c r="AL497" i="40" s="1"/>
  <c r="AD52" i="40"/>
  <c r="AE52" i="40" s="1"/>
  <c r="AC52" i="40"/>
  <c r="AC162" i="40"/>
  <c r="AD162" i="40"/>
  <c r="AC411" i="40"/>
  <c r="AD411" i="40"/>
  <c r="AE411" i="40" s="1"/>
  <c r="AC18" i="40"/>
  <c r="AD18" i="40"/>
  <c r="AC228" i="40"/>
  <c r="AD228" i="40"/>
  <c r="AE228" i="40" s="1"/>
  <c r="AD503" i="40"/>
  <c r="AC503" i="40"/>
  <c r="AC198" i="40"/>
  <c r="AD198" i="40"/>
  <c r="AE198" i="40" s="1"/>
  <c r="AC28" i="40"/>
  <c r="AD28" i="40"/>
  <c r="AC231" i="40"/>
  <c r="AD231" i="40"/>
  <c r="AE231" i="40" s="1"/>
  <c r="AC455" i="40"/>
  <c r="AD455" i="40"/>
  <c r="AK455" i="40" s="1"/>
  <c r="AL455" i="40" s="1"/>
  <c r="AC17" i="40"/>
  <c r="AD17" i="40"/>
  <c r="AC90" i="40"/>
  <c r="AD90" i="40"/>
  <c r="AK90" i="40" s="1"/>
  <c r="AL90" i="40" s="1"/>
  <c r="AC170" i="40"/>
  <c r="AD170" i="40"/>
  <c r="AE170" i="40" s="1"/>
  <c r="AC100" i="40"/>
  <c r="AD100" i="40"/>
  <c r="AK100" i="40" s="1"/>
  <c r="AL100" i="40" s="1"/>
  <c r="AC71" i="40"/>
  <c r="AD71" i="40"/>
  <c r="AC200" i="40"/>
  <c r="AD200" i="40"/>
  <c r="J200" i="40" s="1"/>
  <c r="AN200" i="40" s="1"/>
  <c r="AD290" i="40"/>
  <c r="AE290" i="40" s="1"/>
  <c r="AC290" i="40"/>
  <c r="AD342" i="40"/>
  <c r="AE342" i="40" s="1"/>
  <c r="AC342" i="40"/>
  <c r="AC430" i="40"/>
  <c r="AD430" i="40"/>
  <c r="AE430" i="40" s="1"/>
  <c r="AD435" i="40"/>
  <c r="AE435" i="40" s="1"/>
  <c r="AC435" i="40"/>
  <c r="AC500" i="40"/>
  <c r="AD500" i="40"/>
  <c r="AE500" i="40" s="1"/>
  <c r="AC136" i="40"/>
  <c r="AD136" i="40"/>
  <c r="AE136" i="40" s="1"/>
  <c r="AC133" i="40"/>
  <c r="AD133" i="40"/>
  <c r="AE133" i="40" s="1"/>
  <c r="AC230" i="40"/>
  <c r="AD230" i="40"/>
  <c r="AK230" i="40" s="1"/>
  <c r="AL230" i="40" s="1"/>
  <c r="AC309" i="40"/>
  <c r="AD309" i="40"/>
  <c r="AC317" i="40"/>
  <c r="AD317" i="40"/>
  <c r="AC346" i="40"/>
  <c r="AD346" i="40"/>
  <c r="AK346" i="40" s="1"/>
  <c r="AL346" i="40" s="1"/>
  <c r="AC501" i="40"/>
  <c r="AD501" i="40"/>
  <c r="AC148" i="40"/>
  <c r="AD148" i="40"/>
  <c r="AC194" i="40"/>
  <c r="AD194" i="40"/>
  <c r="AK194" i="40" s="1"/>
  <c r="AL194" i="40" s="1"/>
  <c r="AC259" i="40"/>
  <c r="AD259" i="40"/>
  <c r="AK259" i="40" s="1"/>
  <c r="AL259" i="40" s="1"/>
  <c r="AD336" i="40"/>
  <c r="AE336" i="40" s="1"/>
  <c r="AC336" i="40"/>
  <c r="AC483" i="40"/>
  <c r="AD483" i="40"/>
  <c r="AC477" i="40"/>
  <c r="AD477" i="40"/>
  <c r="AC140" i="40"/>
  <c r="AD140" i="40"/>
  <c r="AK140" i="40" s="1"/>
  <c r="AL140" i="40" s="1"/>
  <c r="AC154" i="40"/>
  <c r="AD154" i="40"/>
  <c r="AC166" i="40"/>
  <c r="AD166" i="40"/>
  <c r="AK166" i="40" s="1"/>
  <c r="AL166" i="40" s="1"/>
  <c r="AD338" i="40"/>
  <c r="AE338" i="40" s="1"/>
  <c r="AC338" i="40"/>
  <c r="AC364" i="40"/>
  <c r="AD364" i="40"/>
  <c r="AC422" i="40"/>
  <c r="AD422" i="40"/>
  <c r="AD428" i="40"/>
  <c r="AE428" i="40" s="1"/>
  <c r="AC428" i="40"/>
  <c r="AC85" i="40"/>
  <c r="AD85" i="40"/>
  <c r="AC157" i="40"/>
  <c r="AD157" i="40"/>
  <c r="AD221" i="40"/>
  <c r="AE221" i="40" s="1"/>
  <c r="AC221" i="40"/>
  <c r="AD335" i="40"/>
  <c r="AE335" i="40" s="1"/>
  <c r="AC335" i="40"/>
  <c r="AC397" i="40"/>
  <c r="AD397" i="40"/>
  <c r="AD439" i="40"/>
  <c r="AK439" i="40" s="1"/>
  <c r="AL439" i="40" s="1"/>
  <c r="AC439" i="40"/>
  <c r="AC141" i="40"/>
  <c r="AD141" i="40"/>
  <c r="AK141" i="40" s="1"/>
  <c r="AL141" i="40" s="1"/>
  <c r="AC191" i="40"/>
  <c r="AD191" i="40"/>
  <c r="AC297" i="40"/>
  <c r="AD297" i="40"/>
  <c r="AC302" i="40"/>
  <c r="AD302" i="40"/>
  <c r="AK302" i="40" s="1"/>
  <c r="AL302" i="40" s="1"/>
  <c r="AC438" i="40"/>
  <c r="AD438" i="40"/>
  <c r="AK438" i="40" s="1"/>
  <c r="AL438" i="40" s="1"/>
  <c r="AD331" i="40"/>
  <c r="AE331" i="40" s="1"/>
  <c r="AC331" i="40"/>
  <c r="AC496" i="40"/>
  <c r="AD496" i="40"/>
  <c r="AC40" i="40"/>
  <c r="AD40" i="40"/>
  <c r="J40" i="40" s="1"/>
  <c r="AN40" i="40" s="1"/>
  <c r="AC61" i="40"/>
  <c r="AD61" i="40"/>
  <c r="AK61" i="40" s="1"/>
  <c r="AL61" i="40" s="1"/>
  <c r="AD145" i="40"/>
  <c r="AE145" i="40" s="1"/>
  <c r="AC145" i="40"/>
  <c r="AC445" i="40"/>
  <c r="AD445" i="40"/>
  <c r="AD457" i="40"/>
  <c r="AE457" i="40" s="1"/>
  <c r="AC457" i="40"/>
  <c r="AC129" i="40"/>
  <c r="AD129" i="40"/>
  <c r="AK129" i="40" s="1"/>
  <c r="AL129" i="40" s="1"/>
  <c r="AC19" i="40"/>
  <c r="AD19" i="40"/>
  <c r="AK19" i="40" s="1"/>
  <c r="AL19" i="40" s="1"/>
  <c r="AD111" i="40"/>
  <c r="AE111" i="40" s="1"/>
  <c r="AC111" i="40"/>
  <c r="AC57" i="40"/>
  <c r="AD57" i="40"/>
  <c r="AK57" i="40" s="1"/>
  <c r="AL57" i="40" s="1"/>
  <c r="AC159" i="40"/>
  <c r="AD159" i="40"/>
  <c r="AC182" i="40"/>
  <c r="AD182" i="40"/>
  <c r="AC244" i="40"/>
  <c r="AD244" i="40"/>
  <c r="AC25" i="40"/>
  <c r="AD25" i="40"/>
  <c r="AC174" i="40"/>
  <c r="AD174" i="40"/>
  <c r="AK174" i="40" s="1"/>
  <c r="AL174" i="40" s="1"/>
  <c r="AC403" i="40"/>
  <c r="AD403" i="40"/>
  <c r="AK403" i="40" s="1"/>
  <c r="AL403" i="40" s="1"/>
  <c r="AC30" i="40"/>
  <c r="AD30" i="40"/>
  <c r="AC233" i="40"/>
  <c r="AD233" i="40"/>
  <c r="AC453" i="40"/>
  <c r="AD453" i="40"/>
  <c r="AK453" i="40" s="1"/>
  <c r="AL453" i="40" s="1"/>
  <c r="AC381" i="40"/>
  <c r="AD381" i="40"/>
  <c r="AK381" i="40" s="1"/>
  <c r="AL381" i="40" s="1"/>
  <c r="AC55" i="40"/>
  <c r="AD55" i="40"/>
  <c r="AK55" i="40" s="1"/>
  <c r="AL55" i="40" s="1"/>
  <c r="AC285" i="40"/>
  <c r="AD285" i="40"/>
  <c r="AK285" i="40" s="1"/>
  <c r="AL285" i="40" s="1"/>
  <c r="AC89" i="40"/>
  <c r="AD89" i="40"/>
  <c r="AC29" i="40"/>
  <c r="AD29" i="40"/>
  <c r="AE29" i="40" s="1"/>
  <c r="AC86" i="40"/>
  <c r="AD86" i="40"/>
  <c r="AK86" i="40" s="1"/>
  <c r="AL86" i="40" s="1"/>
  <c r="AC257" i="40"/>
  <c r="AD257" i="40"/>
  <c r="AE257" i="40" s="1"/>
  <c r="AC117" i="40"/>
  <c r="AD117" i="40"/>
  <c r="AD135" i="40"/>
  <c r="AC135" i="40"/>
  <c r="AC178" i="40"/>
  <c r="AD178" i="40"/>
  <c r="AE178" i="40" s="1"/>
  <c r="AC237" i="40"/>
  <c r="AD237" i="40"/>
  <c r="AE237" i="40" s="1"/>
  <c r="AC239" i="40"/>
  <c r="AD239" i="40"/>
  <c r="AE239" i="40" s="1"/>
  <c r="AC418" i="40"/>
  <c r="AD418" i="40"/>
  <c r="AE418" i="40" s="1"/>
  <c r="AD375" i="40"/>
  <c r="AC375" i="40"/>
  <c r="AC84" i="40"/>
  <c r="AD84" i="40"/>
  <c r="AE84" i="40" s="1"/>
  <c r="AC149" i="40"/>
  <c r="AD149" i="40"/>
  <c r="AE149" i="40" s="1"/>
  <c r="AC177" i="40"/>
  <c r="AD177" i="40"/>
  <c r="AE177" i="40" s="1"/>
  <c r="AC256" i="40"/>
  <c r="AD256" i="40"/>
  <c r="AE256" i="40" s="1"/>
  <c r="AC234" i="40"/>
  <c r="AD234" i="40"/>
  <c r="AE234" i="40" s="1"/>
  <c r="AD358" i="40"/>
  <c r="AE358" i="40" s="1"/>
  <c r="AC358" i="40"/>
  <c r="AC440" i="40"/>
  <c r="AD440" i="40"/>
  <c r="AE440" i="40" s="1"/>
  <c r="AC494" i="40"/>
  <c r="AD494" i="40"/>
  <c r="AK494" i="40" s="1"/>
  <c r="AL494" i="40" s="1"/>
  <c r="AC192" i="40"/>
  <c r="AD192" i="40"/>
  <c r="AE192" i="40" s="1"/>
  <c r="AD258" i="40"/>
  <c r="AK258" i="40" s="1"/>
  <c r="AL258" i="40" s="1"/>
  <c r="AC258" i="40"/>
  <c r="AC282" i="40"/>
  <c r="AD282" i="40"/>
  <c r="AE282" i="40" s="1"/>
  <c r="AC318" i="40"/>
  <c r="AD318" i="40"/>
  <c r="AC450" i="40"/>
  <c r="AD450" i="40"/>
  <c r="AE450" i="40" s="1"/>
  <c r="AC508" i="40"/>
  <c r="AD508" i="40"/>
  <c r="AK508" i="40" s="1"/>
  <c r="AL508" i="40" s="1"/>
  <c r="AC165" i="40"/>
  <c r="AD165" i="40"/>
  <c r="AE165" i="40" s="1"/>
  <c r="AC144" i="40"/>
  <c r="AD144" i="40"/>
  <c r="AC190" i="40"/>
  <c r="AD190" i="40"/>
  <c r="AE190" i="40" s="1"/>
  <c r="AC319" i="40"/>
  <c r="AD319" i="40"/>
  <c r="AC387" i="40"/>
  <c r="AD387" i="40"/>
  <c r="AE387" i="40" s="1"/>
  <c r="AC459" i="40"/>
  <c r="AD459" i="40"/>
  <c r="AK459" i="40" s="1"/>
  <c r="AL459" i="40" s="1"/>
  <c r="AD498" i="40"/>
  <c r="AE498" i="40" s="1"/>
  <c r="J498" i="40"/>
  <c r="AN498" i="40" s="1"/>
  <c r="AC498" i="40"/>
  <c r="AK498" i="40"/>
  <c r="AL498" i="40" s="1"/>
  <c r="AD114" i="40"/>
  <c r="AK114" i="40" s="1"/>
  <c r="AL114" i="40" s="1"/>
  <c r="AC114" i="40"/>
  <c r="AC196" i="40"/>
  <c r="AD196" i="40"/>
  <c r="AE196" i="40" s="1"/>
  <c r="AC261" i="40"/>
  <c r="AD261" i="40"/>
  <c r="AE261" i="40" s="1"/>
  <c r="AC389" i="40"/>
  <c r="AD389" i="40"/>
  <c r="AE389" i="40" s="1"/>
  <c r="AC462" i="40"/>
  <c r="AD462" i="40"/>
  <c r="AE462" i="40" s="1"/>
  <c r="AD427" i="40"/>
  <c r="AE427" i="40" s="1"/>
  <c r="AC427" i="40"/>
  <c r="AC128" i="40"/>
  <c r="AD128" i="40"/>
  <c r="AE128" i="40" s="1"/>
  <c r="AC224" i="40"/>
  <c r="AD224" i="40"/>
  <c r="AE224" i="40" s="1"/>
  <c r="AC293" i="40"/>
  <c r="AD293" i="40"/>
  <c r="AE293" i="40" s="1"/>
  <c r="J293" i="40"/>
  <c r="AN293" i="40" s="1"/>
  <c r="AC353" i="40"/>
  <c r="AD353" i="40"/>
  <c r="AE353" i="40" s="1"/>
  <c r="AC386" i="40"/>
  <c r="AD386" i="40"/>
  <c r="AE386" i="40" s="1"/>
  <c r="AC449" i="40"/>
  <c r="AD449" i="40"/>
  <c r="AE449" i="40" s="1"/>
  <c r="AC468" i="40"/>
  <c r="AD468" i="40"/>
  <c r="AE468" i="40" s="1"/>
  <c r="AC305" i="40"/>
  <c r="AD305" i="40"/>
  <c r="AE305" i="40" s="1"/>
  <c r="AC340" i="40"/>
  <c r="AD340" i="40"/>
  <c r="AE340" i="40" s="1"/>
  <c r="AD41" i="40"/>
  <c r="AC41" i="40"/>
  <c r="AC373" i="40"/>
  <c r="AD373" i="40"/>
  <c r="AE373" i="40" s="1"/>
  <c r="AD180" i="40"/>
  <c r="AE180" i="40" s="1"/>
  <c r="AC180" i="40"/>
  <c r="AC268" i="40"/>
  <c r="AD268" i="40"/>
  <c r="AE268" i="40" s="1"/>
  <c r="AC43" i="40"/>
  <c r="AD43" i="40"/>
  <c r="AE43" i="40" s="1"/>
  <c r="AD405" i="40"/>
  <c r="AE405" i="40" s="1"/>
  <c r="AC405" i="40"/>
  <c r="AC91" i="40"/>
  <c r="AD91" i="40"/>
  <c r="AE91" i="40" s="1"/>
  <c r="AC134" i="40"/>
  <c r="AD134" i="40"/>
  <c r="AE134" i="40" s="1"/>
  <c r="AC42" i="40"/>
  <c r="AD42" i="40"/>
  <c r="AE42" i="40" s="1"/>
  <c r="AC434" i="40"/>
  <c r="AD434" i="40"/>
  <c r="AE434" i="40" s="1"/>
  <c r="AC33" i="40"/>
  <c r="AD33" i="40"/>
  <c r="AE33" i="40" s="1"/>
  <c r="AC412" i="40"/>
  <c r="AD412" i="40"/>
  <c r="AE412" i="40" s="1"/>
  <c r="AC49" i="40"/>
  <c r="AD49" i="40"/>
  <c r="AE49" i="40" s="1"/>
  <c r="AD490" i="40"/>
  <c r="AE490" i="40" s="1"/>
  <c r="AC490" i="40"/>
  <c r="AD45" i="40"/>
  <c r="AE45" i="40" s="1"/>
  <c r="AC45" i="40"/>
  <c r="AC223" i="40"/>
  <c r="AD223" i="40"/>
  <c r="AE223" i="40" s="1"/>
  <c r="AC367" i="40"/>
  <c r="AD367" i="40"/>
  <c r="AE367" i="40" s="1"/>
  <c r="AC50" i="40"/>
  <c r="AD50" i="40"/>
  <c r="AE50" i="40" s="1"/>
  <c r="AC210" i="40"/>
  <c r="AD210" i="40"/>
  <c r="AE210" i="40" s="1"/>
  <c r="AC363" i="40"/>
  <c r="AD363" i="40"/>
  <c r="AE363" i="40" s="1"/>
  <c r="AC60" i="40"/>
  <c r="AD60" i="40"/>
  <c r="AE60" i="40" s="1"/>
  <c r="AD215" i="40"/>
  <c r="AE215" i="40" s="1"/>
  <c r="AC215" i="40"/>
  <c r="AC484" i="40"/>
  <c r="AD484" i="40"/>
  <c r="AE484" i="40" s="1"/>
  <c r="AC77" i="40"/>
  <c r="AD77" i="40"/>
  <c r="AE77" i="40" s="1"/>
  <c r="AC184" i="40"/>
  <c r="AD184" i="40"/>
  <c r="AE184" i="40" s="1"/>
  <c r="AC46" i="40"/>
  <c r="AD46" i="40"/>
  <c r="AE46" i="40" s="1"/>
  <c r="AC44" i="40"/>
  <c r="AD44" i="40"/>
  <c r="AE44" i="40" s="1"/>
  <c r="AC189" i="40"/>
  <c r="AD189" i="40"/>
  <c r="AE189" i="40" s="1"/>
  <c r="AC467" i="40"/>
  <c r="AD467" i="40"/>
  <c r="AE467" i="40" s="1"/>
  <c r="AC436" i="40"/>
  <c r="AD436" i="40"/>
  <c r="AE436" i="40" s="1"/>
  <c r="AC82" i="40"/>
  <c r="AD82" i="40"/>
  <c r="AE82" i="40" s="1"/>
  <c r="AC288" i="40"/>
  <c r="AD288" i="40"/>
  <c r="AE288" i="40" s="1"/>
  <c r="AC113" i="40"/>
  <c r="AD113" i="40"/>
  <c r="AE113" i="40" s="1"/>
  <c r="AC51" i="40"/>
  <c r="AD51" i="40"/>
  <c r="AE51" i="40" s="1"/>
  <c r="AD76" i="40"/>
  <c r="AE76" i="40" s="1"/>
  <c r="AC76" i="40"/>
  <c r="AC295" i="40"/>
  <c r="AD295" i="40"/>
  <c r="AE295" i="40" s="1"/>
  <c r="AC98" i="40"/>
  <c r="AD98" i="40"/>
  <c r="AE98" i="40" s="1"/>
  <c r="AC156" i="40"/>
  <c r="AD156" i="40"/>
  <c r="AE156" i="40" s="1"/>
  <c r="AC225" i="40"/>
  <c r="AD225" i="40"/>
  <c r="AE225" i="40" s="1"/>
  <c r="AC270" i="40"/>
  <c r="AD270" i="40"/>
  <c r="AE270" i="40" s="1"/>
  <c r="AD298" i="40"/>
  <c r="AE298" i="40" s="1"/>
  <c r="AC298" i="40"/>
  <c r="AC391" i="40"/>
  <c r="AD391" i="40"/>
  <c r="AE391" i="40" s="1"/>
  <c r="AC388" i="40"/>
  <c r="AD388" i="40"/>
  <c r="AK388" i="40" s="1"/>
  <c r="AL388" i="40" s="1"/>
  <c r="AC173" i="40"/>
  <c r="AD173" i="40"/>
  <c r="AE173" i="40" s="1"/>
  <c r="AD88" i="40"/>
  <c r="AE88" i="40" s="1"/>
  <c r="AC88" i="40"/>
  <c r="AC207" i="40"/>
  <c r="AD207" i="40"/>
  <c r="AE207" i="40" s="1"/>
  <c r="AC251" i="40"/>
  <c r="AD251" i="40"/>
  <c r="AE251" i="40" s="1"/>
  <c r="AC275" i="40"/>
  <c r="AD275" i="40"/>
  <c r="AE275" i="40" s="1"/>
  <c r="AC390" i="40"/>
  <c r="AD390" i="40"/>
  <c r="AE390" i="40" s="1"/>
  <c r="AC443" i="40"/>
  <c r="AD443" i="40"/>
  <c r="AE443" i="40" s="1"/>
  <c r="AD473" i="40"/>
  <c r="AE473" i="40" s="1"/>
  <c r="AC473" i="40"/>
  <c r="AC206" i="40"/>
  <c r="AD206" i="40"/>
  <c r="AE206" i="40" s="1"/>
  <c r="AC280" i="40"/>
  <c r="AD280" i="40"/>
  <c r="AE280" i="40" s="1"/>
  <c r="AC262" i="40"/>
  <c r="AD262" i="40"/>
  <c r="AE262" i="40" s="1"/>
  <c r="AD332" i="40"/>
  <c r="AE332" i="40" s="1"/>
  <c r="AC332" i="40"/>
  <c r="AC419" i="40"/>
  <c r="AD419" i="40"/>
  <c r="AE419" i="40" s="1"/>
  <c r="AC466" i="40"/>
  <c r="AD466" i="40"/>
  <c r="AE466" i="40" s="1"/>
  <c r="AC123" i="40"/>
  <c r="AD123" i="40"/>
  <c r="AE123" i="40" s="1"/>
  <c r="AC187" i="40"/>
  <c r="AD187" i="40"/>
  <c r="AE187" i="40" s="1"/>
  <c r="AC281" i="40"/>
  <c r="AD281" i="40"/>
  <c r="AE281" i="40" s="1"/>
  <c r="AC337" i="40"/>
  <c r="AD337" i="40"/>
  <c r="AE337" i="40" s="1"/>
  <c r="AC376" i="40"/>
  <c r="AD376" i="40"/>
  <c r="AE376" i="40" s="1"/>
  <c r="AC442" i="40"/>
  <c r="AD442" i="40"/>
  <c r="AE442" i="40" s="1"/>
  <c r="AC454" i="40"/>
  <c r="AD454" i="40"/>
  <c r="AE454" i="40" s="1"/>
  <c r="AD75" i="40"/>
  <c r="AE75" i="40" s="1"/>
  <c r="AC75" i="40"/>
  <c r="AC164" i="40"/>
  <c r="AD164" i="40"/>
  <c r="AE164" i="40" s="1"/>
  <c r="AC205" i="40"/>
  <c r="AD205" i="40"/>
  <c r="AE205" i="40" s="1"/>
  <c r="AC324" i="40"/>
  <c r="AD324" i="40"/>
  <c r="AE324" i="40" s="1"/>
  <c r="AD491" i="40"/>
  <c r="AK491" i="40" s="1"/>
  <c r="AL491" i="40" s="1"/>
  <c r="AC491" i="40"/>
  <c r="AD392" i="40"/>
  <c r="AE392" i="40" s="1"/>
  <c r="AC392" i="40"/>
  <c r="AD169" i="40"/>
  <c r="AE169" i="40" s="1"/>
  <c r="AC169" i="40"/>
  <c r="AC193" i="40"/>
  <c r="AD193" i="40"/>
  <c r="AE193" i="40" s="1"/>
  <c r="AC329" i="40"/>
  <c r="AD329" i="40"/>
  <c r="AE329" i="40" s="1"/>
  <c r="AC311" i="40"/>
  <c r="AD311" i="40"/>
  <c r="AE311" i="40" s="1"/>
  <c r="AC495" i="40"/>
  <c r="AD495" i="40"/>
  <c r="AE495" i="40" s="1"/>
  <c r="AC493" i="40"/>
  <c r="AD493" i="40"/>
  <c r="AE493" i="40" s="1"/>
  <c r="AC479" i="40"/>
  <c r="AD479" i="40"/>
  <c r="AE479" i="40" s="1"/>
  <c r="AC216" i="40"/>
  <c r="AD216" i="40"/>
  <c r="AE216" i="40" s="1"/>
  <c r="AC250" i="40"/>
  <c r="AD250" i="40"/>
  <c r="AE250" i="40" s="1"/>
  <c r="AD24" i="40"/>
  <c r="AE24" i="40" s="1"/>
  <c r="AC24" i="40"/>
  <c r="AC36" i="40"/>
  <c r="AD36" i="40"/>
  <c r="AE36" i="40" s="1"/>
  <c r="J36" i="40"/>
  <c r="AN36" i="40" s="1"/>
  <c r="AC246" i="40"/>
  <c r="AD246" i="40"/>
  <c r="AE246" i="40" s="1"/>
  <c r="AC506" i="40"/>
  <c r="AD506" i="40"/>
  <c r="AE506" i="40" s="1"/>
  <c r="AD102" i="40"/>
  <c r="AE102" i="40" s="1"/>
  <c r="AC102" i="40"/>
  <c r="AD254" i="40"/>
  <c r="AE254" i="40" s="1"/>
  <c r="AC254" i="40"/>
  <c r="AC469" i="40"/>
  <c r="AD469" i="40"/>
  <c r="AE469" i="40" s="1"/>
  <c r="AD95" i="40"/>
  <c r="AE95" i="40" s="1"/>
  <c r="AC95" i="40"/>
  <c r="AC252" i="40"/>
  <c r="AD252" i="40"/>
  <c r="AK252" i="40" s="1"/>
  <c r="AL252" i="40" s="1"/>
  <c r="AD47" i="40"/>
  <c r="AE47" i="40" s="1"/>
  <c r="AC47" i="40"/>
  <c r="AC74" i="40"/>
  <c r="AD74" i="40"/>
  <c r="AE74" i="40" s="1"/>
  <c r="AC219" i="40"/>
  <c r="AD219" i="40"/>
  <c r="AE219" i="40" s="1"/>
  <c r="AC124" i="40"/>
  <c r="AD124" i="40"/>
  <c r="AE124" i="40" s="1"/>
  <c r="AC38" i="40"/>
  <c r="AD38" i="40"/>
  <c r="AE38" i="40" s="1"/>
  <c r="AC175" i="40"/>
  <c r="AD175" i="40"/>
  <c r="AE175" i="40" s="1"/>
  <c r="AK175" i="40"/>
  <c r="AL175" i="40" s="1"/>
  <c r="AC488" i="40"/>
  <c r="AD488" i="40"/>
  <c r="AE488" i="40" s="1"/>
  <c r="AC15" i="40"/>
  <c r="AD15" i="40"/>
  <c r="AE15" i="40" s="1"/>
  <c r="AC69" i="40"/>
  <c r="AD69" i="40"/>
  <c r="AE69" i="40" s="1"/>
  <c r="AC274" i="40"/>
  <c r="AD274" i="40"/>
  <c r="AE274" i="40" s="1"/>
  <c r="AC104" i="40"/>
  <c r="AD104" i="40"/>
  <c r="AE104" i="40" s="1"/>
  <c r="AC31" i="40"/>
  <c r="AD31" i="40"/>
  <c r="AE31" i="40" s="1"/>
  <c r="AC96" i="40"/>
  <c r="AD96" i="40"/>
  <c r="AE96" i="40" s="1"/>
  <c r="AC263" i="40"/>
  <c r="AD263" i="40"/>
  <c r="AE263" i="40" s="1"/>
  <c r="AD83" i="40"/>
  <c r="AE83" i="40" s="1"/>
  <c r="AC83" i="40"/>
  <c r="AC203" i="40"/>
  <c r="AD203" i="40"/>
  <c r="AE203" i="40" s="1"/>
  <c r="AC296" i="40"/>
  <c r="AD296" i="40"/>
  <c r="AE296" i="40" s="1"/>
  <c r="AC294" i="40"/>
  <c r="AD294" i="40"/>
  <c r="AE294" i="40" s="1"/>
  <c r="AD356" i="40"/>
  <c r="AE356" i="40" s="1"/>
  <c r="AC356" i="40"/>
  <c r="AC409" i="40"/>
  <c r="AD409" i="40"/>
  <c r="J409" i="40" s="1"/>
  <c r="AN409" i="40" s="1"/>
  <c r="AD404" i="40"/>
  <c r="AE404" i="40" s="1"/>
  <c r="AC404" i="40"/>
  <c r="AC92" i="40"/>
  <c r="AD92" i="40"/>
  <c r="AE92" i="40" s="1"/>
  <c r="AC115" i="40"/>
  <c r="AD115" i="40"/>
  <c r="J115" i="40" s="1"/>
  <c r="AN115" i="40" s="1"/>
  <c r="AC220" i="40"/>
  <c r="AD220" i="40"/>
  <c r="AE220" i="40" s="1"/>
  <c r="AC300" i="40"/>
  <c r="AD300" i="40"/>
  <c r="AE300" i="40" s="1"/>
  <c r="AC357" i="40"/>
  <c r="AD357" i="40"/>
  <c r="AE357" i="40" s="1"/>
  <c r="AC374" i="40"/>
  <c r="AD374" i="40"/>
  <c r="AE374" i="40" s="1"/>
  <c r="AC470" i="40"/>
  <c r="AD470" i="40"/>
  <c r="AE470" i="40" s="1"/>
  <c r="AC463" i="40"/>
  <c r="AD463" i="40"/>
  <c r="AE463" i="40" s="1"/>
  <c r="AC240" i="40"/>
  <c r="AD240" i="40"/>
  <c r="AE240" i="40" s="1"/>
  <c r="AC253" i="40"/>
  <c r="AD253" i="40"/>
  <c r="AE253" i="40" s="1"/>
  <c r="AD247" i="40"/>
  <c r="AE247" i="40" s="1"/>
  <c r="AC247" i="40"/>
  <c r="AC378" i="40"/>
  <c r="AD378" i="40"/>
  <c r="AE378" i="40" s="1"/>
  <c r="AD407" i="40"/>
  <c r="AE407" i="40" s="1"/>
  <c r="AC407" i="40"/>
  <c r="AD68" i="40"/>
  <c r="AE68" i="40" s="1"/>
  <c r="AC68" i="40"/>
  <c r="AC137" i="40"/>
  <c r="AD137" i="40"/>
  <c r="AE137" i="40" s="1"/>
  <c r="AD153" i="40"/>
  <c r="AE153" i="40" s="1"/>
  <c r="AC153" i="40"/>
  <c r="AC328" i="40"/>
  <c r="AD328" i="40"/>
  <c r="AE328" i="40" s="1"/>
  <c r="AC341" i="40"/>
  <c r="AD341" i="40"/>
  <c r="AE341" i="40" s="1"/>
  <c r="AD414" i="40"/>
  <c r="AE414" i="40" s="1"/>
  <c r="AC414" i="40"/>
  <c r="AD400" i="40"/>
  <c r="AE400" i="40" s="1"/>
  <c r="AC400" i="40"/>
  <c r="AD478" i="40"/>
  <c r="AE478" i="40" s="1"/>
  <c r="AC478" i="40"/>
  <c r="AC73" i="40"/>
  <c r="AD73" i="40"/>
  <c r="AE73" i="40" s="1"/>
  <c r="AC197" i="40"/>
  <c r="AD197" i="40"/>
  <c r="AE197" i="40" s="1"/>
  <c r="AC272" i="40"/>
  <c r="AD272" i="40"/>
  <c r="AE272" i="40" s="1"/>
  <c r="AC365" i="40"/>
  <c r="AD365" i="40"/>
  <c r="AE365" i="40" s="1"/>
  <c r="AC461" i="40"/>
  <c r="AD461" i="40"/>
  <c r="AE461" i="40" s="1"/>
  <c r="AC347" i="40"/>
  <c r="AD347" i="40"/>
  <c r="AE347" i="40" s="1"/>
  <c r="AC147" i="40"/>
  <c r="AD147" i="40"/>
  <c r="AE147" i="40" s="1"/>
  <c r="AC176" i="40"/>
  <c r="AD176" i="40"/>
  <c r="AE176" i="40" s="1"/>
  <c r="AC327" i="40"/>
  <c r="AD327" i="40"/>
  <c r="AE327" i="40" s="1"/>
  <c r="AK327" i="40"/>
  <c r="AL327" i="40" s="1"/>
  <c r="K327" i="40" s="1"/>
  <c r="AQ327" i="40" s="1"/>
  <c r="AC348" i="40"/>
  <c r="AD348" i="40"/>
  <c r="AE348" i="40" s="1"/>
  <c r="AC447" i="40"/>
  <c r="AD447" i="40"/>
  <c r="AK447" i="40" s="1"/>
  <c r="AL447" i="40" s="1"/>
  <c r="AC171" i="40"/>
  <c r="AD171" i="40"/>
  <c r="AE171" i="40" s="1"/>
  <c r="AC464" i="40"/>
  <c r="AD464" i="40"/>
  <c r="AE464" i="40" s="1"/>
  <c r="M9" i="40"/>
  <c r="AD9" i="40"/>
  <c r="AB7" i="40"/>
  <c r="AC9" i="40"/>
  <c r="AP9" i="40" s="1"/>
  <c r="Y9" i="40"/>
  <c r="R7" i="40"/>
  <c r="S9" i="40"/>
  <c r="Z7" i="40"/>
  <c r="P7" i="40"/>
  <c r="X7" i="40"/>
  <c r="T7" i="40"/>
  <c r="N7" i="40"/>
  <c r="H13" i="29"/>
  <c r="J4" i="40" s="1"/>
  <c r="H14" i="29"/>
  <c r="J463" i="40" l="1"/>
  <c r="AN463" i="40" s="1"/>
  <c r="J334" i="40"/>
  <c r="AN334" i="40" s="1"/>
  <c r="AK67" i="40"/>
  <c r="AL67" i="40" s="1"/>
  <c r="J73" i="40"/>
  <c r="AN73" i="40" s="1"/>
  <c r="J443" i="40"/>
  <c r="AN443" i="40" s="1"/>
  <c r="AK415" i="40"/>
  <c r="AL415" i="40" s="1"/>
  <c r="AK195" i="40"/>
  <c r="AL195" i="40" s="1"/>
  <c r="J68" i="40"/>
  <c r="AN68" i="40" s="1"/>
  <c r="AK416" i="40"/>
  <c r="AL416" i="40" s="1"/>
  <c r="AK431" i="40"/>
  <c r="AL431" i="40" s="1"/>
  <c r="K431" i="40" s="1"/>
  <c r="AQ431" i="40" s="1"/>
  <c r="J478" i="40"/>
  <c r="AN478" i="40" s="1"/>
  <c r="AK374" i="40"/>
  <c r="AL374" i="40" s="1"/>
  <c r="AK490" i="40"/>
  <c r="AL490" i="40" s="1"/>
  <c r="K490" i="40" s="1"/>
  <c r="AQ490" i="40" s="1"/>
  <c r="AK396" i="40"/>
  <c r="AL396" i="40" s="1"/>
  <c r="K396" i="40" s="1"/>
  <c r="AQ396" i="40" s="1"/>
  <c r="J173" i="40"/>
  <c r="AN173" i="40" s="1"/>
  <c r="AK98" i="40"/>
  <c r="AL98" i="40" s="1"/>
  <c r="AK231" i="40"/>
  <c r="AL231" i="40" s="1"/>
  <c r="J139" i="40"/>
  <c r="AN139" i="40" s="1"/>
  <c r="AK421" i="40"/>
  <c r="AL421" i="40" s="1"/>
  <c r="AK93" i="40"/>
  <c r="AL93" i="40" s="1"/>
  <c r="J30" i="40"/>
  <c r="AN30" i="40" s="1"/>
  <c r="J244" i="40"/>
  <c r="AN244" i="40" s="1"/>
  <c r="J445" i="40"/>
  <c r="AN445" i="40" s="1"/>
  <c r="J496" i="40"/>
  <c r="AN496" i="40" s="1"/>
  <c r="J297" i="40"/>
  <c r="AN297" i="40" s="1"/>
  <c r="J397" i="40"/>
  <c r="AN397" i="40" s="1"/>
  <c r="J85" i="40"/>
  <c r="AN85" i="40" s="1"/>
  <c r="J477" i="40"/>
  <c r="AN477" i="40" s="1"/>
  <c r="J317" i="40"/>
  <c r="AN317" i="40" s="1"/>
  <c r="J179" i="40"/>
  <c r="AN179" i="40" s="1"/>
  <c r="J339" i="40"/>
  <c r="AN339" i="40" s="1"/>
  <c r="J216" i="40"/>
  <c r="AN216" i="40" s="1"/>
  <c r="J251" i="40"/>
  <c r="AN251" i="40" s="1"/>
  <c r="J326" i="40"/>
  <c r="AN326" i="40" s="1"/>
  <c r="J417" i="40"/>
  <c r="AN417" i="40" s="1"/>
  <c r="J182" i="40"/>
  <c r="AN182" i="40" s="1"/>
  <c r="J191" i="40"/>
  <c r="AN191" i="40" s="1"/>
  <c r="J309" i="40"/>
  <c r="AN309" i="40" s="1"/>
  <c r="J23" i="40"/>
  <c r="AN23" i="40" s="1"/>
  <c r="J269" i="40"/>
  <c r="AN269" i="40" s="1"/>
  <c r="J201" i="40"/>
  <c r="AN201" i="40" s="1"/>
  <c r="J94" i="40"/>
  <c r="AN94" i="40" s="1"/>
  <c r="J227" i="40"/>
  <c r="AN227" i="40" s="1"/>
  <c r="J64" i="40"/>
  <c r="AN64" i="40" s="1"/>
  <c r="J340" i="40"/>
  <c r="AN340" i="40" s="1"/>
  <c r="J117" i="40"/>
  <c r="AN117" i="40" s="1"/>
  <c r="J89" i="40"/>
  <c r="AN89" i="40" s="1"/>
  <c r="J279" i="40"/>
  <c r="AN279" i="40" s="1"/>
  <c r="J458" i="40"/>
  <c r="AN458" i="40" s="1"/>
  <c r="J159" i="40"/>
  <c r="AN159" i="40" s="1"/>
  <c r="J422" i="40"/>
  <c r="AN422" i="40" s="1"/>
  <c r="J154" i="40"/>
  <c r="AN154" i="40" s="1"/>
  <c r="J501" i="40"/>
  <c r="AN501" i="40" s="1"/>
  <c r="J435" i="40"/>
  <c r="AN435" i="40" s="1"/>
  <c r="J214" i="40"/>
  <c r="AN214" i="40" s="1"/>
  <c r="J11" i="40"/>
  <c r="AN11" i="40" s="1"/>
  <c r="J28" i="40"/>
  <c r="AN28" i="40" s="1"/>
  <c r="J18" i="40"/>
  <c r="AN18" i="40" s="1"/>
  <c r="J372" i="40"/>
  <c r="AN372" i="40" s="1"/>
  <c r="J456" i="40"/>
  <c r="AN456" i="40" s="1"/>
  <c r="J167" i="40"/>
  <c r="AN167" i="40" s="1"/>
  <c r="J318" i="40"/>
  <c r="AN318" i="40" s="1"/>
  <c r="AK478" i="40"/>
  <c r="AL478" i="40" s="1"/>
  <c r="K478" i="40" s="1"/>
  <c r="AQ478" i="40" s="1"/>
  <c r="AK341" i="40"/>
  <c r="AL341" i="40" s="1"/>
  <c r="K341" i="40" s="1"/>
  <c r="AQ341" i="40" s="1"/>
  <c r="AK376" i="40"/>
  <c r="AL376" i="40" s="1"/>
  <c r="AK387" i="40"/>
  <c r="AL387" i="40" s="1"/>
  <c r="AK458" i="40"/>
  <c r="AL458" i="40" s="1"/>
  <c r="J420" i="40"/>
  <c r="AN420" i="40" s="1"/>
  <c r="AK461" i="40"/>
  <c r="AL461" i="40" s="1"/>
  <c r="K461" i="40" s="1"/>
  <c r="AQ461" i="40" s="1"/>
  <c r="AK197" i="40"/>
  <c r="AL197" i="40" s="1"/>
  <c r="K197" i="40" s="1"/>
  <c r="AQ197" i="40" s="1"/>
  <c r="AK246" i="40"/>
  <c r="AL246" i="40" s="1"/>
  <c r="J250" i="40"/>
  <c r="AN250" i="40" s="1"/>
  <c r="AK493" i="40"/>
  <c r="AL493" i="40" s="1"/>
  <c r="J389" i="40"/>
  <c r="AN389" i="40" s="1"/>
  <c r="AK120" i="40"/>
  <c r="AL120" i="40" s="1"/>
  <c r="AK37" i="40"/>
  <c r="AL37" i="40" s="1"/>
  <c r="AK454" i="40"/>
  <c r="AL454" i="40" s="1"/>
  <c r="AK443" i="40"/>
  <c r="AL443" i="40" s="1"/>
  <c r="K443" i="40" s="1"/>
  <c r="AQ443" i="40" s="1"/>
  <c r="J427" i="40"/>
  <c r="AN427" i="40" s="1"/>
  <c r="AK149" i="40"/>
  <c r="AL149" i="40" s="1"/>
  <c r="AK52" i="40"/>
  <c r="AL52" i="40" s="1"/>
  <c r="K52" i="40" s="1"/>
  <c r="AQ52" i="40" s="1"/>
  <c r="AK139" i="40"/>
  <c r="AL139" i="40" s="1"/>
  <c r="AK306" i="40"/>
  <c r="AL306" i="40" s="1"/>
  <c r="K306" i="40" s="1"/>
  <c r="AQ306" i="40" s="1"/>
  <c r="J413" i="40"/>
  <c r="AN413" i="40" s="1"/>
  <c r="J102" i="40"/>
  <c r="AN102" i="40" s="1"/>
  <c r="AK427" i="40"/>
  <c r="AL427" i="40" s="1"/>
  <c r="J379" i="40"/>
  <c r="AN379" i="40" s="1"/>
  <c r="AK70" i="40"/>
  <c r="AL70" i="40" s="1"/>
  <c r="K70" i="40" s="1"/>
  <c r="AQ70" i="40" s="1"/>
  <c r="AK414" i="40"/>
  <c r="AL414" i="40" s="1"/>
  <c r="AK153" i="40"/>
  <c r="AL153" i="40" s="1"/>
  <c r="J281" i="40"/>
  <c r="AN281" i="40" s="1"/>
  <c r="AK207" i="40"/>
  <c r="AL207" i="40" s="1"/>
  <c r="J189" i="40"/>
  <c r="AN189" i="40" s="1"/>
  <c r="AK428" i="40"/>
  <c r="AL428" i="40" s="1"/>
  <c r="K428" i="40" s="1"/>
  <c r="AQ428" i="40" s="1"/>
  <c r="J130" i="40"/>
  <c r="AN130" i="40" s="1"/>
  <c r="AK370" i="40"/>
  <c r="AL370" i="40" s="1"/>
  <c r="K370" i="40" s="1"/>
  <c r="AQ370" i="40" s="1"/>
  <c r="AK186" i="40"/>
  <c r="AL186" i="40" s="1"/>
  <c r="J195" i="40"/>
  <c r="AN195" i="40" s="1"/>
  <c r="J93" i="40"/>
  <c r="AN93" i="40" s="1"/>
  <c r="J292" i="40"/>
  <c r="AN292" i="40" s="1"/>
  <c r="J70" i="40"/>
  <c r="AN70" i="40" s="1"/>
  <c r="AK54" i="40"/>
  <c r="AL54" i="40" s="1"/>
  <c r="K54" i="40" s="1"/>
  <c r="AQ54" i="40" s="1"/>
  <c r="J314" i="40"/>
  <c r="AN314" i="40" s="1"/>
  <c r="J347" i="40"/>
  <c r="AN347" i="40" s="1"/>
  <c r="AK272" i="40"/>
  <c r="AL272" i="40" s="1"/>
  <c r="J311" i="40"/>
  <c r="AN311" i="40" s="1"/>
  <c r="AK76" i="40"/>
  <c r="AL76" i="40" s="1"/>
  <c r="J428" i="40"/>
  <c r="AN428" i="40" s="1"/>
  <c r="J186" i="40"/>
  <c r="AN186" i="40" s="1"/>
  <c r="AK112" i="40"/>
  <c r="AL112" i="40" s="1"/>
  <c r="K112" i="40" s="1"/>
  <c r="AQ112" i="40" s="1"/>
  <c r="AK248" i="40"/>
  <c r="AL248" i="40" s="1"/>
  <c r="K248" i="40" s="1"/>
  <c r="AQ248" i="40" s="1"/>
  <c r="AK276" i="40"/>
  <c r="AL276" i="40" s="1"/>
  <c r="AK150" i="40"/>
  <c r="AL150" i="40" s="1"/>
  <c r="J245" i="40"/>
  <c r="AN245" i="40" s="1"/>
  <c r="AK209" i="40"/>
  <c r="AL209" i="40" s="1"/>
  <c r="K209" i="40" s="1"/>
  <c r="AQ209" i="40" s="1"/>
  <c r="J327" i="40"/>
  <c r="AN327" i="40" s="1"/>
  <c r="J153" i="40"/>
  <c r="AN153" i="40" s="1"/>
  <c r="AK300" i="40"/>
  <c r="AL300" i="40" s="1"/>
  <c r="K300" i="40" s="1"/>
  <c r="AQ300" i="40" s="1"/>
  <c r="J219" i="40"/>
  <c r="AN219" i="40" s="1"/>
  <c r="AK102" i="40"/>
  <c r="AL102" i="40" s="1"/>
  <c r="K102" i="40" s="1"/>
  <c r="AQ102" i="40" s="1"/>
  <c r="J164" i="40"/>
  <c r="AN164" i="40" s="1"/>
  <c r="J280" i="40"/>
  <c r="AN280" i="40" s="1"/>
  <c r="J288" i="40"/>
  <c r="AN288" i="40" s="1"/>
  <c r="J418" i="40"/>
  <c r="AN418" i="40" s="1"/>
  <c r="AK178" i="40"/>
  <c r="AL178" i="40" s="1"/>
  <c r="AK221" i="40"/>
  <c r="AL221" i="40" s="1"/>
  <c r="K221" i="40" s="1"/>
  <c r="AQ221" i="40" s="1"/>
  <c r="AK451" i="40"/>
  <c r="AL451" i="40" s="1"/>
  <c r="AK56" i="40"/>
  <c r="AL56" i="40" s="1"/>
  <c r="K56" i="40" s="1"/>
  <c r="AQ56" i="40" s="1"/>
  <c r="AK354" i="40"/>
  <c r="AL354" i="40" s="1"/>
  <c r="J108" i="40"/>
  <c r="AN108" i="40" s="1"/>
  <c r="AK408" i="40"/>
  <c r="AL408" i="40" s="1"/>
  <c r="K408" i="40" s="1"/>
  <c r="AQ408" i="40" s="1"/>
  <c r="AK227" i="40"/>
  <c r="AL227" i="40" s="1"/>
  <c r="K227" i="40" s="1"/>
  <c r="AQ227" i="40" s="1"/>
  <c r="J248" i="40"/>
  <c r="AN248" i="40" s="1"/>
  <c r="AK11" i="40"/>
  <c r="AL11" i="40" s="1"/>
  <c r="K11" i="40" s="1"/>
  <c r="AQ11" i="40" s="1"/>
  <c r="AK291" i="40"/>
  <c r="AL291" i="40" s="1"/>
  <c r="AK314" i="40"/>
  <c r="AL314" i="40" s="1"/>
  <c r="K314" i="40" s="1"/>
  <c r="AQ314" i="40" s="1"/>
  <c r="AK298" i="40"/>
  <c r="AL298" i="40" s="1"/>
  <c r="J80" i="40"/>
  <c r="AN80" i="40" s="1"/>
  <c r="AK464" i="40"/>
  <c r="AL464" i="40" s="1"/>
  <c r="AK137" i="40"/>
  <c r="AL137" i="40" s="1"/>
  <c r="K137" i="40" s="1"/>
  <c r="AQ137" i="40" s="1"/>
  <c r="AK378" i="40"/>
  <c r="AL378" i="40" s="1"/>
  <c r="K378" i="40" s="1"/>
  <c r="AQ378" i="40" s="1"/>
  <c r="J374" i="40"/>
  <c r="AN374" i="40" s="1"/>
  <c r="J220" i="40"/>
  <c r="AN220" i="40" s="1"/>
  <c r="AK506" i="40"/>
  <c r="AL506" i="40" s="1"/>
  <c r="K506" i="40" s="1"/>
  <c r="AQ506" i="40" s="1"/>
  <c r="J324" i="40"/>
  <c r="AN324" i="40" s="1"/>
  <c r="AK332" i="40"/>
  <c r="AL332" i="40" s="1"/>
  <c r="AK206" i="40"/>
  <c r="AL206" i="40" s="1"/>
  <c r="K206" i="40" s="1"/>
  <c r="AQ206" i="40" s="1"/>
  <c r="AK173" i="40"/>
  <c r="AL173" i="40" s="1"/>
  <c r="J298" i="40"/>
  <c r="AN298" i="40" s="1"/>
  <c r="J134" i="40"/>
  <c r="AN134" i="40" s="1"/>
  <c r="J239" i="40"/>
  <c r="AN239" i="40" s="1"/>
  <c r="AK500" i="40"/>
  <c r="AL500" i="40" s="1"/>
  <c r="J97" i="40"/>
  <c r="AN97" i="40" s="1"/>
  <c r="J401" i="40"/>
  <c r="AN401" i="40" s="1"/>
  <c r="AK278" i="40"/>
  <c r="AL278" i="40" s="1"/>
  <c r="J310" i="40"/>
  <c r="AN310" i="40" s="1"/>
  <c r="J158" i="40"/>
  <c r="AN158" i="40" s="1"/>
  <c r="J112" i="40"/>
  <c r="AN112" i="40" s="1"/>
  <c r="AK399" i="40"/>
  <c r="AL399" i="40" s="1"/>
  <c r="AK104" i="40"/>
  <c r="AL104" i="40" s="1"/>
  <c r="J464" i="40"/>
  <c r="AN464" i="40" s="1"/>
  <c r="AK348" i="40"/>
  <c r="AL348" i="40" s="1"/>
  <c r="AK328" i="40"/>
  <c r="AL328" i="40" s="1"/>
  <c r="K328" i="40" s="1"/>
  <c r="AQ328" i="40" s="1"/>
  <c r="AK463" i="40"/>
  <c r="AL463" i="40" s="1"/>
  <c r="K463" i="40" s="1"/>
  <c r="AQ463" i="40" s="1"/>
  <c r="J479" i="40"/>
  <c r="AN479" i="40" s="1"/>
  <c r="AK311" i="40"/>
  <c r="AL311" i="40" s="1"/>
  <c r="K311" i="40" s="1"/>
  <c r="AQ311" i="40" s="1"/>
  <c r="AK123" i="40"/>
  <c r="AL123" i="40" s="1"/>
  <c r="J206" i="40"/>
  <c r="AN206" i="40" s="1"/>
  <c r="J207" i="40"/>
  <c r="AN207" i="40" s="1"/>
  <c r="AK268" i="40"/>
  <c r="AL268" i="40" s="1"/>
  <c r="AK336" i="40"/>
  <c r="AL336" i="40" s="1"/>
  <c r="K336" i="40" s="1"/>
  <c r="AQ336" i="40" s="1"/>
  <c r="AK334" i="40"/>
  <c r="AL334" i="40" s="1"/>
  <c r="J99" i="40"/>
  <c r="AN99" i="40" s="1"/>
  <c r="AK310" i="40"/>
  <c r="AL310" i="40" s="1"/>
  <c r="K310" i="40" s="1"/>
  <c r="AQ310" i="40" s="1"/>
  <c r="AK27" i="40"/>
  <c r="AL27" i="40" s="1"/>
  <c r="J287" i="40"/>
  <c r="AN287" i="40" s="1"/>
  <c r="AK486" i="40"/>
  <c r="AL486" i="40" s="1"/>
  <c r="K486" i="40" s="1"/>
  <c r="AQ486" i="40" s="1"/>
  <c r="J243" i="40"/>
  <c r="AN243" i="40" s="1"/>
  <c r="J396" i="40"/>
  <c r="AN396" i="40" s="1"/>
  <c r="J188" i="40"/>
  <c r="AN188" i="40" s="1"/>
  <c r="AK465" i="40"/>
  <c r="AL465" i="40" s="1"/>
  <c r="K465" i="40" s="1"/>
  <c r="AQ465" i="40" s="1"/>
  <c r="AK199" i="40"/>
  <c r="AL199" i="40" s="1"/>
  <c r="K199" i="40" s="1"/>
  <c r="AQ199" i="40" s="1"/>
  <c r="J257" i="40"/>
  <c r="AN257" i="40" s="1"/>
  <c r="J136" i="40"/>
  <c r="AN136" i="40" s="1"/>
  <c r="AK170" i="40"/>
  <c r="AL170" i="40" s="1"/>
  <c r="J116" i="40"/>
  <c r="AN116" i="40" s="1"/>
  <c r="AK269" i="40"/>
  <c r="AL269" i="40" s="1"/>
  <c r="J383" i="40"/>
  <c r="AN383" i="40" s="1"/>
  <c r="J121" i="40"/>
  <c r="AN121" i="40" s="1"/>
  <c r="AK39" i="40"/>
  <c r="AL39" i="40" s="1"/>
  <c r="K39" i="40" s="1"/>
  <c r="AQ39" i="40" s="1"/>
  <c r="J489" i="40"/>
  <c r="AN489" i="40" s="1"/>
  <c r="AK323" i="40"/>
  <c r="AL323" i="40" s="1"/>
  <c r="J406" i="40"/>
  <c r="AN406" i="40" s="1"/>
  <c r="AK184" i="40"/>
  <c r="AL184" i="40" s="1"/>
  <c r="J358" i="40"/>
  <c r="AN358" i="40" s="1"/>
  <c r="J338" i="40"/>
  <c r="AN338" i="40" s="1"/>
  <c r="AK136" i="40"/>
  <c r="AL136" i="40" s="1"/>
  <c r="K136" i="40" s="1"/>
  <c r="AQ136" i="40" s="1"/>
  <c r="AK119" i="40"/>
  <c r="AL119" i="40" s="1"/>
  <c r="K119" i="40" s="1"/>
  <c r="AQ119" i="40" s="1"/>
  <c r="AK424" i="40"/>
  <c r="AL424" i="40" s="1"/>
  <c r="AK161" i="40"/>
  <c r="AL161" i="40" s="1"/>
  <c r="K161" i="40" s="1"/>
  <c r="AQ161" i="40" s="1"/>
  <c r="AK472" i="40"/>
  <c r="AL472" i="40" s="1"/>
  <c r="J181" i="40"/>
  <c r="AN181" i="40" s="1"/>
  <c r="AK420" i="40"/>
  <c r="AL420" i="40" s="1"/>
  <c r="AK213" i="40"/>
  <c r="AL213" i="40" s="1"/>
  <c r="K213" i="40" s="1"/>
  <c r="AQ213" i="40" s="1"/>
  <c r="AK469" i="40"/>
  <c r="AL469" i="40" s="1"/>
  <c r="K469" i="40" s="1"/>
  <c r="AQ469" i="40" s="1"/>
  <c r="AK392" i="40"/>
  <c r="AL392" i="40" s="1"/>
  <c r="K392" i="40" s="1"/>
  <c r="AQ392" i="40" s="1"/>
  <c r="AK324" i="40"/>
  <c r="AL324" i="40" s="1"/>
  <c r="J75" i="40"/>
  <c r="AN75" i="40" s="1"/>
  <c r="J473" i="40"/>
  <c r="AN473" i="40" s="1"/>
  <c r="J390" i="40"/>
  <c r="AN390" i="40" s="1"/>
  <c r="J282" i="40"/>
  <c r="AN282" i="40" s="1"/>
  <c r="J234" i="40"/>
  <c r="AN234" i="40" s="1"/>
  <c r="J349" i="40"/>
  <c r="AN349" i="40" s="1"/>
  <c r="AK369" i="40"/>
  <c r="AL369" i="40" s="1"/>
  <c r="K369" i="40" s="1"/>
  <c r="AQ369" i="40" s="1"/>
  <c r="AK343" i="40"/>
  <c r="AL343" i="40" s="1"/>
  <c r="K343" i="40" s="1"/>
  <c r="AQ343" i="40" s="1"/>
  <c r="J370" i="40"/>
  <c r="AN370" i="40" s="1"/>
  <c r="J481" i="40"/>
  <c r="AN481" i="40" s="1"/>
  <c r="J452" i="40"/>
  <c r="AN452" i="40" s="1"/>
  <c r="AK398" i="40"/>
  <c r="AL398" i="40" s="1"/>
  <c r="J218" i="40"/>
  <c r="AN218" i="40" s="1"/>
  <c r="J120" i="40"/>
  <c r="AN120" i="40" s="1"/>
  <c r="AK395" i="40"/>
  <c r="AL395" i="40" s="1"/>
  <c r="K395" i="40" s="1"/>
  <c r="AQ395" i="40" s="1"/>
  <c r="AK289" i="40"/>
  <c r="AL289" i="40" s="1"/>
  <c r="J222" i="40"/>
  <c r="AN222" i="40" s="1"/>
  <c r="J345" i="40"/>
  <c r="AN345" i="40" s="1"/>
  <c r="J161" i="40"/>
  <c r="AN161" i="40" s="1"/>
  <c r="J385" i="40"/>
  <c r="AN385" i="40" s="1"/>
  <c r="AK321" i="40"/>
  <c r="AL321" i="40" s="1"/>
  <c r="K321" i="40" s="1"/>
  <c r="AQ321" i="40" s="1"/>
  <c r="AK181" i="40"/>
  <c r="AL181" i="40" s="1"/>
  <c r="K181" i="40" s="1"/>
  <c r="AQ181" i="40" s="1"/>
  <c r="J470" i="40"/>
  <c r="AN470" i="40" s="1"/>
  <c r="AK473" i="40"/>
  <c r="AL473" i="40" s="1"/>
  <c r="AK405" i="40"/>
  <c r="AL405" i="40" s="1"/>
  <c r="K405" i="40" s="1"/>
  <c r="AQ405" i="40" s="1"/>
  <c r="J180" i="40"/>
  <c r="AN180" i="40" s="1"/>
  <c r="AK331" i="40"/>
  <c r="AL331" i="40" s="1"/>
  <c r="AK342" i="40"/>
  <c r="AL342" i="40" s="1"/>
  <c r="J398" i="40"/>
  <c r="AN398" i="40" s="1"/>
  <c r="J185" i="40"/>
  <c r="AN185" i="40" s="1"/>
  <c r="J502" i="40"/>
  <c r="AN502" i="40" s="1"/>
  <c r="J380" i="40"/>
  <c r="AN380" i="40" s="1"/>
  <c r="AK211" i="40"/>
  <c r="AL211" i="40" s="1"/>
  <c r="J267" i="40"/>
  <c r="AN267" i="40" s="1"/>
  <c r="J321" i="40"/>
  <c r="AN321" i="40" s="1"/>
  <c r="J172" i="40"/>
  <c r="AN172" i="40" s="1"/>
  <c r="J392" i="40"/>
  <c r="AN392" i="40" s="1"/>
  <c r="AK75" i="40"/>
  <c r="AL75" i="40" s="1"/>
  <c r="K75" i="40" s="1"/>
  <c r="AQ75" i="40" s="1"/>
  <c r="J147" i="40"/>
  <c r="AN147" i="40" s="1"/>
  <c r="AK407" i="40"/>
  <c r="AL407" i="40" s="1"/>
  <c r="J253" i="40"/>
  <c r="AN253" i="40" s="1"/>
  <c r="AK24" i="40"/>
  <c r="AL24" i="40" s="1"/>
  <c r="AK193" i="40"/>
  <c r="AL193" i="40" s="1"/>
  <c r="AK45" i="40"/>
  <c r="AL45" i="40" s="1"/>
  <c r="AK180" i="40"/>
  <c r="AL180" i="40" s="1"/>
  <c r="K180" i="40" s="1"/>
  <c r="AQ180" i="40" s="1"/>
  <c r="AK386" i="40"/>
  <c r="AL386" i="40" s="1"/>
  <c r="K386" i="40" s="1"/>
  <c r="AQ386" i="40" s="1"/>
  <c r="J450" i="40"/>
  <c r="AN450" i="40" s="1"/>
  <c r="J440" i="40"/>
  <c r="AN440" i="40" s="1"/>
  <c r="J331" i="40"/>
  <c r="AN331" i="40" s="1"/>
  <c r="J133" i="40"/>
  <c r="AN133" i="40" s="1"/>
  <c r="J67" i="40"/>
  <c r="AN67" i="40" s="1"/>
  <c r="J265" i="40"/>
  <c r="AN265" i="40" s="1"/>
  <c r="J485" i="40"/>
  <c r="AN485" i="40" s="1"/>
  <c r="J204" i="40"/>
  <c r="AN204" i="40" s="1"/>
  <c r="J426" i="40"/>
  <c r="AN426" i="40" s="1"/>
  <c r="J330" i="40"/>
  <c r="AN330" i="40" s="1"/>
  <c r="AK185" i="40"/>
  <c r="AL185" i="40" s="1"/>
  <c r="J27" i="40"/>
  <c r="AN27" i="40" s="1"/>
  <c r="J395" i="40"/>
  <c r="AN395" i="40" s="1"/>
  <c r="J101" i="40"/>
  <c r="AN101" i="40" s="1"/>
  <c r="AK21" i="40"/>
  <c r="AL21" i="40" s="1"/>
  <c r="K21" i="40" s="1"/>
  <c r="AQ21" i="40" s="1"/>
  <c r="J211" i="40"/>
  <c r="AN211" i="40" s="1"/>
  <c r="AK410" i="40"/>
  <c r="AL410" i="40" s="1"/>
  <c r="K410" i="40" s="1"/>
  <c r="AQ410" i="40" s="1"/>
  <c r="J16" i="40"/>
  <c r="AN16" i="40" s="1"/>
  <c r="AK352" i="40"/>
  <c r="AL352" i="40" s="1"/>
  <c r="AK155" i="40"/>
  <c r="AL155" i="40" s="1"/>
  <c r="K155" i="40" s="1"/>
  <c r="AQ155" i="40" s="1"/>
  <c r="J168" i="40"/>
  <c r="AN168" i="40" s="1"/>
  <c r="AK267" i="40"/>
  <c r="AL267" i="40" s="1"/>
  <c r="K267" i="40" s="1"/>
  <c r="AQ267" i="40" s="1"/>
  <c r="AK264" i="40"/>
  <c r="AL264" i="40" s="1"/>
  <c r="K264" i="40" s="1"/>
  <c r="AQ264" i="40" s="1"/>
  <c r="J365" i="40"/>
  <c r="AN365" i="40" s="1"/>
  <c r="J328" i="40"/>
  <c r="AN328" i="40" s="1"/>
  <c r="J137" i="40"/>
  <c r="AN137" i="40" s="1"/>
  <c r="AK253" i="40"/>
  <c r="AL253" i="40" s="1"/>
  <c r="J24" i="40"/>
  <c r="AN24" i="40" s="1"/>
  <c r="J193" i="40"/>
  <c r="AN193" i="40" s="1"/>
  <c r="J123" i="40"/>
  <c r="AN123" i="40" s="1"/>
  <c r="J332" i="40"/>
  <c r="AN332" i="40" s="1"/>
  <c r="AK50" i="40"/>
  <c r="AL50" i="40" s="1"/>
  <c r="K50" i="40" s="1"/>
  <c r="AQ50" i="40" s="1"/>
  <c r="J45" i="40"/>
  <c r="AN45" i="40" s="1"/>
  <c r="J412" i="40"/>
  <c r="AN412" i="40" s="1"/>
  <c r="J387" i="40"/>
  <c r="AN387" i="40" s="1"/>
  <c r="AK450" i="40"/>
  <c r="AL450" i="40" s="1"/>
  <c r="K450" i="40" s="1"/>
  <c r="AQ450" i="40" s="1"/>
  <c r="J411" i="40"/>
  <c r="AN411" i="40" s="1"/>
  <c r="J451" i="40"/>
  <c r="AN451" i="40" s="1"/>
  <c r="AK286" i="40"/>
  <c r="AL286" i="40" s="1"/>
  <c r="K286" i="40" s="1"/>
  <c r="AQ286" i="40" s="1"/>
  <c r="J229" i="40"/>
  <c r="AN229" i="40" s="1"/>
  <c r="J276" i="40"/>
  <c r="AN276" i="40" s="1"/>
  <c r="J366" i="40"/>
  <c r="AN366" i="40" s="1"/>
  <c r="AK485" i="40"/>
  <c r="AL485" i="40" s="1"/>
  <c r="AK266" i="40"/>
  <c r="AL266" i="40" s="1"/>
  <c r="K266" i="40" s="1"/>
  <c r="AQ266" i="40" s="1"/>
  <c r="AK426" i="40"/>
  <c r="AL426" i="40" s="1"/>
  <c r="K426" i="40" s="1"/>
  <c r="AQ426" i="40" s="1"/>
  <c r="AK330" i="40"/>
  <c r="AL330" i="40" s="1"/>
  <c r="K330" i="40" s="1"/>
  <c r="AQ330" i="40" s="1"/>
  <c r="J183" i="40"/>
  <c r="AN183" i="40" s="1"/>
  <c r="J410" i="40"/>
  <c r="AN410" i="40" s="1"/>
  <c r="J486" i="40"/>
  <c r="AN486" i="40" s="1"/>
  <c r="AK417" i="40"/>
  <c r="AL417" i="40" s="1"/>
  <c r="AK279" i="40"/>
  <c r="AL279" i="40" s="1"/>
  <c r="K279" i="40" s="1"/>
  <c r="AQ279" i="40" s="1"/>
  <c r="J125" i="40"/>
  <c r="AN125" i="40" s="1"/>
  <c r="J54" i="40"/>
  <c r="AN54" i="40" s="1"/>
  <c r="AK110" i="40"/>
  <c r="AL110" i="40" s="1"/>
  <c r="J399" i="40"/>
  <c r="AN399" i="40" s="1"/>
  <c r="AK95" i="40"/>
  <c r="AL95" i="40" s="1"/>
  <c r="K95" i="40" s="1"/>
  <c r="AQ95" i="40" s="1"/>
  <c r="AK77" i="40"/>
  <c r="AL77" i="40" s="1"/>
  <c r="J124" i="40"/>
  <c r="AN124" i="40" s="1"/>
  <c r="AK156" i="40"/>
  <c r="AL156" i="40" s="1"/>
  <c r="K156" i="40" s="1"/>
  <c r="AQ156" i="40" s="1"/>
  <c r="AK347" i="40"/>
  <c r="AL347" i="40" s="1"/>
  <c r="K347" i="40" s="1"/>
  <c r="AQ347" i="40" s="1"/>
  <c r="AK365" i="40"/>
  <c r="AL365" i="40" s="1"/>
  <c r="K365" i="40" s="1"/>
  <c r="AQ365" i="40" s="1"/>
  <c r="J197" i="40"/>
  <c r="AN197" i="40" s="1"/>
  <c r="J378" i="40"/>
  <c r="AN378" i="40" s="1"/>
  <c r="AK220" i="40"/>
  <c r="AL220" i="40" s="1"/>
  <c r="K175" i="40"/>
  <c r="AQ175" i="40" s="1"/>
  <c r="J469" i="40"/>
  <c r="AN469" i="40" s="1"/>
  <c r="J246" i="40"/>
  <c r="AN246" i="40" s="1"/>
  <c r="AK216" i="40"/>
  <c r="AL216" i="40" s="1"/>
  <c r="K216" i="40" s="1"/>
  <c r="AQ216" i="40" s="1"/>
  <c r="J205" i="40"/>
  <c r="AN205" i="40" s="1"/>
  <c r="AK281" i="40"/>
  <c r="AL281" i="40" s="1"/>
  <c r="K281" i="40" s="1"/>
  <c r="AQ281" i="40" s="1"/>
  <c r="J76" i="40"/>
  <c r="AN76" i="40" s="1"/>
  <c r="AK46" i="40"/>
  <c r="AL46" i="40" s="1"/>
  <c r="J363" i="40"/>
  <c r="AN363" i="40" s="1"/>
  <c r="AK373" i="40"/>
  <c r="AL373" i="40" s="1"/>
  <c r="K373" i="40" s="1"/>
  <c r="AQ373" i="40" s="1"/>
  <c r="AK165" i="40"/>
  <c r="AL165" i="40" s="1"/>
  <c r="K165" i="40" s="1"/>
  <c r="AQ165" i="40" s="1"/>
  <c r="J256" i="40"/>
  <c r="AN256" i="40" s="1"/>
  <c r="AK228" i="40"/>
  <c r="AL228" i="40" s="1"/>
  <c r="K228" i="40" s="1"/>
  <c r="AQ228" i="40" s="1"/>
  <c r="AK35" i="40"/>
  <c r="AL35" i="40" s="1"/>
  <c r="K35" i="40" s="1"/>
  <c r="AQ35" i="40" s="1"/>
  <c r="J48" i="40"/>
  <c r="AN48" i="40" s="1"/>
  <c r="AK481" i="40"/>
  <c r="AL481" i="40" s="1"/>
  <c r="AK121" i="40"/>
  <c r="AL121" i="40" s="1"/>
  <c r="K121" i="40" s="1"/>
  <c r="AQ121" i="40" s="1"/>
  <c r="J58" i="40"/>
  <c r="AN58" i="40" s="1"/>
  <c r="J255" i="40"/>
  <c r="AN255" i="40" s="1"/>
  <c r="J273" i="40"/>
  <c r="AN273" i="40" s="1"/>
  <c r="J46" i="40"/>
  <c r="AN46" i="40" s="1"/>
  <c r="J77" i="40"/>
  <c r="AN77" i="40" s="1"/>
  <c r="AK489" i="40"/>
  <c r="AL489" i="40" s="1"/>
  <c r="K489" i="40" s="1"/>
  <c r="AQ489" i="40" s="1"/>
  <c r="AK313" i="40"/>
  <c r="AL313" i="40" s="1"/>
  <c r="AK131" i="40"/>
  <c r="AL131" i="40" s="1"/>
  <c r="K131" i="40" s="1"/>
  <c r="AQ131" i="40" s="1"/>
  <c r="AK232" i="40"/>
  <c r="AL232" i="40" s="1"/>
  <c r="K232" i="40" s="1"/>
  <c r="AQ232" i="40" s="1"/>
  <c r="J37" i="40"/>
  <c r="AN37" i="40" s="1"/>
  <c r="AK255" i="40"/>
  <c r="AL255" i="40" s="1"/>
  <c r="J360" i="40"/>
  <c r="AN360" i="40" s="1"/>
  <c r="AK243" i="40"/>
  <c r="AL243" i="40" s="1"/>
  <c r="J202" i="40"/>
  <c r="AN202" i="40" s="1"/>
  <c r="J34" i="40"/>
  <c r="AN34" i="40" s="1"/>
  <c r="AK385" i="40"/>
  <c r="AL385" i="40" s="1"/>
  <c r="K385" i="40" s="1"/>
  <c r="AQ385" i="40" s="1"/>
  <c r="AK460" i="40"/>
  <c r="AL460" i="40" s="1"/>
  <c r="K460" i="40" s="1"/>
  <c r="AQ460" i="40" s="1"/>
  <c r="J79" i="40"/>
  <c r="AN79" i="40" s="1"/>
  <c r="J106" i="40"/>
  <c r="AN106" i="40" s="1"/>
  <c r="K458" i="40"/>
  <c r="AQ458" i="40" s="1"/>
  <c r="AK316" i="40"/>
  <c r="AL316" i="40" s="1"/>
  <c r="K316" i="40" s="1"/>
  <c r="AQ316" i="40" s="1"/>
  <c r="J63" i="40"/>
  <c r="AN63" i="40" s="1"/>
  <c r="K104" i="40"/>
  <c r="AQ104" i="40" s="1"/>
  <c r="K45" i="40"/>
  <c r="AQ45" i="40" s="1"/>
  <c r="AK290" i="40"/>
  <c r="AL290" i="40" s="1"/>
  <c r="K290" i="40" s="1"/>
  <c r="AQ290" i="40" s="1"/>
  <c r="K278" i="40"/>
  <c r="AQ278" i="40" s="1"/>
  <c r="AK171" i="40"/>
  <c r="AL171" i="40" s="1"/>
  <c r="K171" i="40" s="1"/>
  <c r="AQ171" i="40" s="1"/>
  <c r="J348" i="40"/>
  <c r="AN348" i="40" s="1"/>
  <c r="AK68" i="40"/>
  <c r="AL68" i="40" s="1"/>
  <c r="K68" i="40" s="1"/>
  <c r="AQ68" i="40" s="1"/>
  <c r="AK240" i="40"/>
  <c r="AL240" i="40" s="1"/>
  <c r="K240" i="40" s="1"/>
  <c r="AQ240" i="40" s="1"/>
  <c r="AK219" i="40"/>
  <c r="AL219" i="40" s="1"/>
  <c r="K219" i="40" s="1"/>
  <c r="AQ219" i="40" s="1"/>
  <c r="AK495" i="40"/>
  <c r="AL495" i="40" s="1"/>
  <c r="K495" i="40" s="1"/>
  <c r="AQ495" i="40" s="1"/>
  <c r="J329" i="40"/>
  <c r="AN329" i="40" s="1"/>
  <c r="AK169" i="40"/>
  <c r="AL169" i="40" s="1"/>
  <c r="K169" i="40" s="1"/>
  <c r="AQ169" i="40" s="1"/>
  <c r="J376" i="40"/>
  <c r="AN376" i="40" s="1"/>
  <c r="AK466" i="40"/>
  <c r="AL466" i="40" s="1"/>
  <c r="K466" i="40" s="1"/>
  <c r="AQ466" i="40" s="1"/>
  <c r="AK251" i="40"/>
  <c r="AL251" i="40" s="1"/>
  <c r="K251" i="40" s="1"/>
  <c r="AQ251" i="40" s="1"/>
  <c r="AK88" i="40"/>
  <c r="AL88" i="40" s="1"/>
  <c r="J98" i="40"/>
  <c r="AN98" i="40" s="1"/>
  <c r="AK91" i="40"/>
  <c r="AL91" i="40" s="1"/>
  <c r="K91" i="40" s="1"/>
  <c r="AQ91" i="40" s="1"/>
  <c r="J462" i="40"/>
  <c r="AN462" i="40" s="1"/>
  <c r="AK196" i="40"/>
  <c r="AL196" i="40" s="1"/>
  <c r="K196" i="40" s="1"/>
  <c r="AQ196" i="40" s="1"/>
  <c r="AK237" i="40"/>
  <c r="AL237" i="40" s="1"/>
  <c r="K237" i="40" s="1"/>
  <c r="AQ237" i="40" s="1"/>
  <c r="AK145" i="40"/>
  <c r="AL145" i="40" s="1"/>
  <c r="K145" i="40" s="1"/>
  <c r="AQ145" i="40" s="1"/>
  <c r="J335" i="40"/>
  <c r="AN335" i="40" s="1"/>
  <c r="J290" i="40"/>
  <c r="AN290" i="40" s="1"/>
  <c r="AK116" i="40"/>
  <c r="AL116" i="40" s="1"/>
  <c r="K116" i="40" s="1"/>
  <c r="AQ116" i="40" s="1"/>
  <c r="AK349" i="40"/>
  <c r="AL349" i="40" s="1"/>
  <c r="K349" i="40" s="1"/>
  <c r="AQ349" i="40" s="1"/>
  <c r="AK307" i="40"/>
  <c r="AL307" i="40" s="1"/>
  <c r="K307" i="40" s="1"/>
  <c r="AQ307" i="40" s="1"/>
  <c r="AK383" i="40"/>
  <c r="AL383" i="40" s="1"/>
  <c r="K383" i="40" s="1"/>
  <c r="AQ383" i="40" s="1"/>
  <c r="AK208" i="40"/>
  <c r="AL208" i="40" s="1"/>
  <c r="K208" i="40" s="1"/>
  <c r="AQ208" i="40" s="1"/>
  <c r="AK452" i="40"/>
  <c r="AL452" i="40" s="1"/>
  <c r="K452" i="40" s="1"/>
  <c r="AQ452" i="40" s="1"/>
  <c r="AK446" i="40"/>
  <c r="AL446" i="40" s="1"/>
  <c r="K446" i="40" s="1"/>
  <c r="AQ446" i="40" s="1"/>
  <c r="J313" i="40"/>
  <c r="AN313" i="40" s="1"/>
  <c r="J21" i="40"/>
  <c r="AN21" i="40" s="1"/>
  <c r="J284" i="40"/>
  <c r="AN284" i="40" s="1"/>
  <c r="J441" i="40"/>
  <c r="AN441" i="40" s="1"/>
  <c r="AK359" i="40"/>
  <c r="AL359" i="40" s="1"/>
  <c r="K359" i="40" s="1"/>
  <c r="AQ359" i="40" s="1"/>
  <c r="J131" i="40"/>
  <c r="AN131" i="40" s="1"/>
  <c r="J232" i="40"/>
  <c r="AN232" i="40" s="1"/>
  <c r="J308" i="40"/>
  <c r="AN308" i="40" s="1"/>
  <c r="AK480" i="40"/>
  <c r="AL480" i="40" s="1"/>
  <c r="K480" i="40" s="1"/>
  <c r="AQ480" i="40" s="1"/>
  <c r="AK360" i="40"/>
  <c r="AL360" i="40" s="1"/>
  <c r="K360" i="40" s="1"/>
  <c r="AQ360" i="40" s="1"/>
  <c r="J299" i="40"/>
  <c r="AN299" i="40" s="1"/>
  <c r="AK217" i="40"/>
  <c r="AL217" i="40" s="1"/>
  <c r="AK66" i="40"/>
  <c r="AL66" i="40" s="1"/>
  <c r="K66" i="40" s="1"/>
  <c r="AQ66" i="40" s="1"/>
  <c r="AK402" i="40"/>
  <c r="AL402" i="40" s="1"/>
  <c r="K402" i="40" s="1"/>
  <c r="AQ402" i="40" s="1"/>
  <c r="AK202" i="40"/>
  <c r="AL202" i="40" s="1"/>
  <c r="K202" i="40" s="1"/>
  <c r="AQ202" i="40" s="1"/>
  <c r="J271" i="40"/>
  <c r="AN271" i="40" s="1"/>
  <c r="AK429" i="40"/>
  <c r="AL429" i="40" s="1"/>
  <c r="K429" i="40" s="1"/>
  <c r="AQ429" i="40" s="1"/>
  <c r="J460" i="40"/>
  <c r="AN460" i="40" s="1"/>
  <c r="AK79" i="40"/>
  <c r="AL79" i="40" s="1"/>
  <c r="K79" i="40" s="1"/>
  <c r="AQ79" i="40" s="1"/>
  <c r="AK106" i="40"/>
  <c r="AL106" i="40" s="1"/>
  <c r="K106" i="40" s="1"/>
  <c r="AQ106" i="40" s="1"/>
  <c r="AK273" i="40"/>
  <c r="AL273" i="40" s="1"/>
  <c r="K273" i="40" s="1"/>
  <c r="AQ273" i="40" s="1"/>
  <c r="J316" i="40"/>
  <c r="AN316" i="40" s="1"/>
  <c r="AK63" i="40"/>
  <c r="AL63" i="40" s="1"/>
  <c r="K63" i="40" s="1"/>
  <c r="AQ63" i="40" s="1"/>
  <c r="AK254" i="40"/>
  <c r="AL254" i="40" s="1"/>
  <c r="K254" i="40" s="1"/>
  <c r="AQ254" i="40" s="1"/>
  <c r="AK468" i="40"/>
  <c r="AL468" i="40" s="1"/>
  <c r="K468" i="40" s="1"/>
  <c r="AQ468" i="40" s="1"/>
  <c r="J354" i="40"/>
  <c r="AN354" i="40" s="1"/>
  <c r="AK218" i="40"/>
  <c r="AL218" i="40" s="1"/>
  <c r="K218" i="40" s="1"/>
  <c r="AQ218" i="40" s="1"/>
  <c r="AK467" i="40"/>
  <c r="AL467" i="40" s="1"/>
  <c r="K467" i="40" s="1"/>
  <c r="AQ467" i="40" s="1"/>
  <c r="AK340" i="40"/>
  <c r="AL340" i="40" s="1"/>
  <c r="K340" i="40" s="1"/>
  <c r="AQ340" i="40" s="1"/>
  <c r="K149" i="40"/>
  <c r="AQ149" i="40" s="1"/>
  <c r="K27" i="40"/>
  <c r="AQ27" i="40" s="1"/>
  <c r="AK101" i="40"/>
  <c r="AL101" i="40" s="1"/>
  <c r="K101" i="40" s="1"/>
  <c r="AQ101" i="40" s="1"/>
  <c r="J289" i="40"/>
  <c r="AN289" i="40" s="1"/>
  <c r="K464" i="40"/>
  <c r="AQ464" i="40" s="1"/>
  <c r="J88" i="40"/>
  <c r="AN88" i="40" s="1"/>
  <c r="J171" i="40"/>
  <c r="AN171" i="40" s="1"/>
  <c r="AK147" i="40"/>
  <c r="AL147" i="40" s="1"/>
  <c r="K147" i="40" s="1"/>
  <c r="AQ147" i="40" s="1"/>
  <c r="J461" i="40"/>
  <c r="AN461" i="40" s="1"/>
  <c r="J272" i="40"/>
  <c r="AN272" i="40" s="1"/>
  <c r="AK73" i="40"/>
  <c r="AL73" i="40" s="1"/>
  <c r="K73" i="40" s="1"/>
  <c r="AQ73" i="40" s="1"/>
  <c r="J400" i="40"/>
  <c r="AN400" i="40" s="1"/>
  <c r="J247" i="40"/>
  <c r="AN247" i="40" s="1"/>
  <c r="J240" i="40"/>
  <c r="AN240" i="40" s="1"/>
  <c r="J300" i="40"/>
  <c r="AN300" i="40" s="1"/>
  <c r="AK124" i="40"/>
  <c r="AL124" i="40" s="1"/>
  <c r="K124" i="40" s="1"/>
  <c r="AQ124" i="40" s="1"/>
  <c r="J74" i="40"/>
  <c r="AN74" i="40" s="1"/>
  <c r="J95" i="40"/>
  <c r="AN95" i="40" s="1"/>
  <c r="J254" i="40"/>
  <c r="AN254" i="40" s="1"/>
  <c r="J506" i="40"/>
  <c r="AN506" i="40" s="1"/>
  <c r="AK36" i="40"/>
  <c r="AL36" i="40" s="1"/>
  <c r="K36" i="40" s="1"/>
  <c r="AQ36" i="40" s="1"/>
  <c r="AK250" i="40"/>
  <c r="AL250" i="40" s="1"/>
  <c r="K250" i="40" s="1"/>
  <c r="AQ250" i="40" s="1"/>
  <c r="AK479" i="40"/>
  <c r="AL479" i="40" s="1"/>
  <c r="K479" i="40" s="1"/>
  <c r="AQ479" i="40" s="1"/>
  <c r="J495" i="40"/>
  <c r="AN495" i="40" s="1"/>
  <c r="AK329" i="40"/>
  <c r="AL329" i="40" s="1"/>
  <c r="K329" i="40" s="1"/>
  <c r="AQ329" i="40" s="1"/>
  <c r="AK164" i="40"/>
  <c r="AL164" i="40" s="1"/>
  <c r="K164" i="40" s="1"/>
  <c r="AQ164" i="40" s="1"/>
  <c r="J454" i="40"/>
  <c r="AN454" i="40" s="1"/>
  <c r="J187" i="40"/>
  <c r="AN187" i="40" s="1"/>
  <c r="J436" i="40"/>
  <c r="AN436" i="40" s="1"/>
  <c r="J215" i="40"/>
  <c r="AN215" i="40" s="1"/>
  <c r="J468" i="40"/>
  <c r="AN468" i="40" s="1"/>
  <c r="J128" i="40"/>
  <c r="AN128" i="40" s="1"/>
  <c r="AK190" i="40"/>
  <c r="AL190" i="40" s="1"/>
  <c r="K190" i="40" s="1"/>
  <c r="AQ190" i="40" s="1"/>
  <c r="J237" i="40"/>
  <c r="AN237" i="40" s="1"/>
  <c r="J29" i="40"/>
  <c r="AN29" i="40" s="1"/>
  <c r="AK111" i="40"/>
  <c r="AL111" i="40" s="1"/>
  <c r="J457" i="40"/>
  <c r="AN457" i="40" s="1"/>
  <c r="J145" i="40"/>
  <c r="AN145" i="40" s="1"/>
  <c r="AK335" i="40"/>
  <c r="AL335" i="40" s="1"/>
  <c r="K335" i="40" s="1"/>
  <c r="AQ335" i="40" s="1"/>
  <c r="J430" i="40"/>
  <c r="AN430" i="40" s="1"/>
  <c r="AK198" i="40"/>
  <c r="AL198" i="40" s="1"/>
  <c r="K198" i="40" s="1"/>
  <c r="AQ198" i="40" s="1"/>
  <c r="J52" i="40"/>
  <c r="AN52" i="40" s="1"/>
  <c r="J286" i="40"/>
  <c r="AN286" i="40" s="1"/>
  <c r="J208" i="40"/>
  <c r="AN208" i="40" s="1"/>
  <c r="J377" i="40"/>
  <c r="AN377" i="40" s="1"/>
  <c r="AK432" i="40"/>
  <c r="AL432" i="40" s="1"/>
  <c r="K398" i="40"/>
  <c r="AQ398" i="40" s="1"/>
  <c r="AK22" i="40"/>
  <c r="AL22" i="40" s="1"/>
  <c r="AK474" i="40"/>
  <c r="AL474" i="40" s="1"/>
  <c r="K474" i="40" s="1"/>
  <c r="AQ474" i="40" s="1"/>
  <c r="AK122" i="40"/>
  <c r="AL122" i="40" s="1"/>
  <c r="K122" i="40" s="1"/>
  <c r="AQ122" i="40" s="1"/>
  <c r="AK502" i="40"/>
  <c r="AL502" i="40" s="1"/>
  <c r="K502" i="40" s="1"/>
  <c r="AQ502" i="40" s="1"/>
  <c r="J487" i="40"/>
  <c r="AN487" i="40" s="1"/>
  <c r="AK441" i="40"/>
  <c r="AL441" i="40" s="1"/>
  <c r="K441" i="40" s="1"/>
  <c r="AQ441" i="40" s="1"/>
  <c r="J359" i="40"/>
  <c r="AN359" i="40" s="1"/>
  <c r="J323" i="40"/>
  <c r="AN323" i="40" s="1"/>
  <c r="J62" i="40"/>
  <c r="AN62" i="40" s="1"/>
  <c r="J352" i="40"/>
  <c r="AN352" i="40" s="1"/>
  <c r="AK245" i="40"/>
  <c r="AL245" i="40" s="1"/>
  <c r="K245" i="40" s="1"/>
  <c r="AQ245" i="40" s="1"/>
  <c r="J480" i="40"/>
  <c r="AN480" i="40" s="1"/>
  <c r="J355" i="40"/>
  <c r="AN355" i="40" s="1"/>
  <c r="AK299" i="40"/>
  <c r="AL299" i="40" s="1"/>
  <c r="K299" i="40" s="1"/>
  <c r="AQ299" i="40" s="1"/>
  <c r="J217" i="40"/>
  <c r="AN217" i="40" s="1"/>
  <c r="J66" i="40"/>
  <c r="AN66" i="40" s="1"/>
  <c r="J235" i="40"/>
  <c r="AN235" i="40" s="1"/>
  <c r="J14" i="40"/>
  <c r="AN14" i="40" s="1"/>
  <c r="J429" i="40"/>
  <c r="AN429" i="40" s="1"/>
  <c r="AK456" i="40"/>
  <c r="AL456" i="40" s="1"/>
  <c r="K456" i="40" s="1"/>
  <c r="AQ456" i="40" s="1"/>
  <c r="AE41" i="40"/>
  <c r="AK41" i="40"/>
  <c r="AL41" i="40" s="1"/>
  <c r="AE148" i="40"/>
  <c r="J148" i="40"/>
  <c r="AN148" i="40" s="1"/>
  <c r="AK470" i="40"/>
  <c r="AL470" i="40" s="1"/>
  <c r="K470" i="40" s="1"/>
  <c r="AQ470" i="40" s="1"/>
  <c r="J357" i="40"/>
  <c r="AN357" i="40" s="1"/>
  <c r="J356" i="40"/>
  <c r="AN356" i="40" s="1"/>
  <c r="AK296" i="40"/>
  <c r="AL296" i="40" s="1"/>
  <c r="K296" i="40" s="1"/>
  <c r="AQ296" i="40" s="1"/>
  <c r="AK83" i="40"/>
  <c r="AL83" i="40" s="1"/>
  <c r="K83" i="40" s="1"/>
  <c r="AQ83" i="40" s="1"/>
  <c r="J96" i="40"/>
  <c r="AN96" i="40" s="1"/>
  <c r="J69" i="40"/>
  <c r="AN69" i="40" s="1"/>
  <c r="J488" i="40"/>
  <c r="AN488" i="40" s="1"/>
  <c r="AK38" i="40"/>
  <c r="AL38" i="40" s="1"/>
  <c r="K38" i="40" s="1"/>
  <c r="AQ38" i="40" s="1"/>
  <c r="J47" i="40"/>
  <c r="AN47" i="40" s="1"/>
  <c r="J169" i="40"/>
  <c r="AN169" i="40" s="1"/>
  <c r="AK337" i="40"/>
  <c r="AL337" i="40" s="1"/>
  <c r="K337" i="40" s="1"/>
  <c r="AQ337" i="40" s="1"/>
  <c r="K332" i="40"/>
  <c r="AQ332" i="40" s="1"/>
  <c r="K88" i="40"/>
  <c r="AQ88" i="40" s="1"/>
  <c r="J135" i="40"/>
  <c r="AN135" i="40" s="1"/>
  <c r="AE135" i="40"/>
  <c r="AE89" i="40"/>
  <c r="AK89" i="40"/>
  <c r="AL89" i="40" s="1"/>
  <c r="AE174" i="40"/>
  <c r="J174" i="40"/>
  <c r="AN174" i="40" s="1"/>
  <c r="AE129" i="40"/>
  <c r="J129" i="40"/>
  <c r="AN129" i="40" s="1"/>
  <c r="AE40" i="40"/>
  <c r="AK40" i="40"/>
  <c r="AL40" i="40" s="1"/>
  <c r="AE297" i="40"/>
  <c r="AK297" i="40"/>
  <c r="AL297" i="40" s="1"/>
  <c r="AE422" i="40"/>
  <c r="AK422" i="40"/>
  <c r="AL422" i="40" s="1"/>
  <c r="AE166" i="40"/>
  <c r="K166" i="40" s="1"/>
  <c r="AQ166" i="40" s="1"/>
  <c r="J166" i="40"/>
  <c r="AN166" i="40" s="1"/>
  <c r="AE317" i="40"/>
  <c r="AK317" i="40"/>
  <c r="AL317" i="40" s="1"/>
  <c r="AE200" i="40"/>
  <c r="AK200" i="40"/>
  <c r="AL200" i="40" s="1"/>
  <c r="AE455" i="40"/>
  <c r="J455" i="40"/>
  <c r="AN455" i="40" s="1"/>
  <c r="AE504" i="40"/>
  <c r="J504" i="40"/>
  <c r="AN504" i="40" s="1"/>
  <c r="AK504" i="40"/>
  <c r="AL504" i="40" s="1"/>
  <c r="AE505" i="40"/>
  <c r="AK505" i="40"/>
  <c r="AL505" i="40" s="1"/>
  <c r="J505" i="40"/>
  <c r="AN505" i="40" s="1"/>
  <c r="AE151" i="40"/>
  <c r="K151" i="40" s="1"/>
  <c r="AQ151" i="40" s="1"/>
  <c r="J151" i="40"/>
  <c r="AN151" i="40" s="1"/>
  <c r="AK151" i="40"/>
  <c r="AL151" i="40" s="1"/>
  <c r="AE233" i="40"/>
  <c r="J233" i="40"/>
  <c r="AN233" i="40" s="1"/>
  <c r="AE162" i="40"/>
  <c r="AK162" i="40"/>
  <c r="AL162" i="40" s="1"/>
  <c r="J176" i="40"/>
  <c r="AN176" i="40" s="1"/>
  <c r="K348" i="40"/>
  <c r="AQ348" i="40" s="1"/>
  <c r="J414" i="40"/>
  <c r="AN414" i="40" s="1"/>
  <c r="J407" i="40"/>
  <c r="AN407" i="40" s="1"/>
  <c r="AK247" i="40"/>
  <c r="AL247" i="40" s="1"/>
  <c r="K247" i="40" s="1"/>
  <c r="AQ247" i="40" s="1"/>
  <c r="K220" i="40"/>
  <c r="AQ220" i="40" s="1"/>
  <c r="AK404" i="40"/>
  <c r="AL404" i="40" s="1"/>
  <c r="K404" i="40" s="1"/>
  <c r="AQ404" i="40" s="1"/>
  <c r="J296" i="40"/>
  <c r="AN296" i="40" s="1"/>
  <c r="AK96" i="40"/>
  <c r="AL96" i="40" s="1"/>
  <c r="K96" i="40" s="1"/>
  <c r="AQ96" i="40" s="1"/>
  <c r="J104" i="40"/>
  <c r="AN104" i="40" s="1"/>
  <c r="AK69" i="40"/>
  <c r="AL69" i="40" s="1"/>
  <c r="K69" i="40" s="1"/>
  <c r="AQ69" i="40" s="1"/>
  <c r="AK488" i="40"/>
  <c r="AL488" i="40" s="1"/>
  <c r="J38" i="40"/>
  <c r="AN38" i="40" s="1"/>
  <c r="AK47" i="40"/>
  <c r="AL47" i="40" s="1"/>
  <c r="K47" i="40" s="1"/>
  <c r="AQ47" i="40" s="1"/>
  <c r="J491" i="40"/>
  <c r="AN491" i="40" s="1"/>
  <c r="AE491" i="40"/>
  <c r="K491" i="40" s="1"/>
  <c r="AQ491" i="40" s="1"/>
  <c r="J442" i="40"/>
  <c r="AN442" i="40" s="1"/>
  <c r="K473" i="40"/>
  <c r="AQ473" i="40" s="1"/>
  <c r="AK391" i="40"/>
  <c r="AL391" i="40" s="1"/>
  <c r="K391" i="40" s="1"/>
  <c r="AQ391" i="40" s="1"/>
  <c r="J270" i="40"/>
  <c r="AN270" i="40" s="1"/>
  <c r="J156" i="40"/>
  <c r="AN156" i="40" s="1"/>
  <c r="J295" i="40"/>
  <c r="AN295" i="40" s="1"/>
  <c r="J51" i="40"/>
  <c r="AN51" i="40" s="1"/>
  <c r="AK288" i="40"/>
  <c r="AL288" i="40" s="1"/>
  <c r="K288" i="40" s="1"/>
  <c r="AQ288" i="40" s="1"/>
  <c r="AK436" i="40"/>
  <c r="AL436" i="40" s="1"/>
  <c r="K436" i="40" s="1"/>
  <c r="AQ436" i="40" s="1"/>
  <c r="AK189" i="40"/>
  <c r="AL189" i="40" s="1"/>
  <c r="AK215" i="40"/>
  <c r="AL215" i="40" s="1"/>
  <c r="K215" i="40" s="1"/>
  <c r="AQ215" i="40" s="1"/>
  <c r="AK363" i="40"/>
  <c r="AL363" i="40" s="1"/>
  <c r="K363" i="40" s="1"/>
  <c r="AQ363" i="40" s="1"/>
  <c r="J50" i="40"/>
  <c r="AN50" i="40" s="1"/>
  <c r="AK223" i="40"/>
  <c r="AL223" i="40" s="1"/>
  <c r="K223" i="40" s="1"/>
  <c r="AQ223" i="40" s="1"/>
  <c r="J490" i="40"/>
  <c r="AN490" i="40" s="1"/>
  <c r="AK412" i="40"/>
  <c r="AL412" i="40" s="1"/>
  <c r="K412" i="40" s="1"/>
  <c r="AQ412" i="40" s="1"/>
  <c r="AK434" i="40"/>
  <c r="AL434" i="40" s="1"/>
  <c r="K434" i="40" s="1"/>
  <c r="AQ434" i="40" s="1"/>
  <c r="AK134" i="40"/>
  <c r="AL134" i="40" s="1"/>
  <c r="K134" i="40" s="1"/>
  <c r="AQ134" i="40" s="1"/>
  <c r="J405" i="40"/>
  <c r="AN405" i="40" s="1"/>
  <c r="J268" i="40"/>
  <c r="AN268" i="40" s="1"/>
  <c r="J373" i="40"/>
  <c r="AN373" i="40" s="1"/>
  <c r="J386" i="40"/>
  <c r="AN386" i="40" s="1"/>
  <c r="AK293" i="40"/>
  <c r="AL293" i="40" s="1"/>
  <c r="K293" i="40" s="1"/>
  <c r="AQ293" i="40" s="1"/>
  <c r="AK128" i="40"/>
  <c r="AL128" i="40" s="1"/>
  <c r="K128" i="40" s="1"/>
  <c r="AQ128" i="40" s="1"/>
  <c r="AK462" i="40"/>
  <c r="AL462" i="40" s="1"/>
  <c r="K462" i="40" s="1"/>
  <c r="AQ462" i="40" s="1"/>
  <c r="AK261" i="40"/>
  <c r="AL261" i="40" s="1"/>
  <c r="K261" i="40" s="1"/>
  <c r="AQ261" i="40" s="1"/>
  <c r="J190" i="40"/>
  <c r="AN190" i="40" s="1"/>
  <c r="J165" i="40"/>
  <c r="AN165" i="40" s="1"/>
  <c r="AK84" i="40"/>
  <c r="AL84" i="40" s="1"/>
  <c r="K84" i="40" s="1"/>
  <c r="AQ84" i="40" s="1"/>
  <c r="AK418" i="40"/>
  <c r="AL418" i="40" s="1"/>
  <c r="K418" i="40" s="1"/>
  <c r="AQ418" i="40" s="1"/>
  <c r="AE86" i="40"/>
  <c r="K86" i="40" s="1"/>
  <c r="AQ86" i="40" s="1"/>
  <c r="J86" i="40"/>
  <c r="AN86" i="40" s="1"/>
  <c r="AE381" i="40"/>
  <c r="K381" i="40" s="1"/>
  <c r="AQ381" i="40" s="1"/>
  <c r="J381" i="40"/>
  <c r="AN381" i="40" s="1"/>
  <c r="AE182" i="40"/>
  <c r="AK182" i="40"/>
  <c r="AL182" i="40" s="1"/>
  <c r="K111" i="40"/>
  <c r="AQ111" i="40" s="1"/>
  <c r="AE85" i="40"/>
  <c r="AK85" i="40"/>
  <c r="AL85" i="40" s="1"/>
  <c r="AE477" i="40"/>
  <c r="AK477" i="40"/>
  <c r="AL477" i="40" s="1"/>
  <c r="AE259" i="40"/>
  <c r="J259" i="40"/>
  <c r="AN259" i="40" s="1"/>
  <c r="K342" i="40"/>
  <c r="AQ342" i="40" s="1"/>
  <c r="AE18" i="40"/>
  <c r="AK18" i="40"/>
  <c r="AL18" i="40" s="1"/>
  <c r="AE53" i="40"/>
  <c r="AK53" i="40"/>
  <c r="AL53" i="40" s="1"/>
  <c r="J53" i="40"/>
  <c r="AN53" i="40" s="1"/>
  <c r="AE471" i="40"/>
  <c r="AK471" i="40"/>
  <c r="AL471" i="40" s="1"/>
  <c r="J471" i="40"/>
  <c r="AN471" i="40" s="1"/>
  <c r="J83" i="40"/>
  <c r="AN83" i="40" s="1"/>
  <c r="J419" i="40"/>
  <c r="AN419" i="40" s="1"/>
  <c r="AK262" i="40"/>
  <c r="AL262" i="40" s="1"/>
  <c r="K262" i="40" s="1"/>
  <c r="AQ262" i="40" s="1"/>
  <c r="J275" i="40"/>
  <c r="AN275" i="40" s="1"/>
  <c r="J391" i="40"/>
  <c r="AN391" i="40" s="1"/>
  <c r="AK270" i="40"/>
  <c r="AL270" i="40" s="1"/>
  <c r="K270" i="40" s="1"/>
  <c r="AQ270" i="40" s="1"/>
  <c r="AK295" i="40"/>
  <c r="AL295" i="40" s="1"/>
  <c r="K295" i="40" s="1"/>
  <c r="AQ295" i="40" s="1"/>
  <c r="AK51" i="40"/>
  <c r="AL51" i="40" s="1"/>
  <c r="J261" i="40"/>
  <c r="AN261" i="40" s="1"/>
  <c r="J114" i="40"/>
  <c r="AN114" i="40" s="1"/>
  <c r="AE114" i="40"/>
  <c r="K114" i="40" s="1"/>
  <c r="AQ114" i="40" s="1"/>
  <c r="AE494" i="40"/>
  <c r="K494" i="40" s="1"/>
  <c r="AQ494" i="40" s="1"/>
  <c r="J494" i="40"/>
  <c r="AN494" i="40" s="1"/>
  <c r="J177" i="40"/>
  <c r="AN177" i="40" s="1"/>
  <c r="J84" i="40"/>
  <c r="AN84" i="40" s="1"/>
  <c r="AE117" i="40"/>
  <c r="K117" i="40" s="1"/>
  <c r="AQ117" i="40" s="1"/>
  <c r="AK117" i="40"/>
  <c r="AL117" i="40" s="1"/>
  <c r="AE30" i="40"/>
  <c r="AK30" i="40"/>
  <c r="AL30" i="40" s="1"/>
  <c r="AE25" i="40"/>
  <c r="AK25" i="40"/>
  <c r="AL25" i="40" s="1"/>
  <c r="AE438" i="40"/>
  <c r="K438" i="40" s="1"/>
  <c r="AQ438" i="40" s="1"/>
  <c r="J438" i="40"/>
  <c r="AN438" i="40" s="1"/>
  <c r="AE439" i="40"/>
  <c r="J439" i="40"/>
  <c r="AN439" i="40" s="1"/>
  <c r="AE364" i="40"/>
  <c r="AK364" i="40"/>
  <c r="AL364" i="40" s="1"/>
  <c r="J364" i="40"/>
  <c r="AN364" i="40" s="1"/>
  <c r="AE501" i="40"/>
  <c r="AK501" i="40"/>
  <c r="AL501" i="40" s="1"/>
  <c r="AE71" i="40"/>
  <c r="AK71" i="40"/>
  <c r="AL71" i="40" s="1"/>
  <c r="J71" i="40"/>
  <c r="AN71" i="40" s="1"/>
  <c r="AE201" i="40"/>
  <c r="AK201" i="40"/>
  <c r="AL201" i="40" s="1"/>
  <c r="AE362" i="40"/>
  <c r="J362" i="40"/>
  <c r="AN362" i="40" s="1"/>
  <c r="AK362" i="40"/>
  <c r="AL362" i="40" s="1"/>
  <c r="AE375" i="40"/>
  <c r="J375" i="40"/>
  <c r="AN375" i="40" s="1"/>
  <c r="AK115" i="40"/>
  <c r="AL115" i="40" s="1"/>
  <c r="AE115" i="40"/>
  <c r="AK356" i="40"/>
  <c r="AL356" i="40" s="1"/>
  <c r="K356" i="40" s="1"/>
  <c r="AQ356" i="40" s="1"/>
  <c r="K488" i="40"/>
  <c r="AQ488" i="40" s="1"/>
  <c r="K189" i="40"/>
  <c r="AQ189" i="40" s="1"/>
  <c r="J223" i="40"/>
  <c r="AN223" i="40" s="1"/>
  <c r="J434" i="40"/>
  <c r="AN434" i="40" s="1"/>
  <c r="AE285" i="40"/>
  <c r="K285" i="40" s="1"/>
  <c r="AQ285" i="40" s="1"/>
  <c r="J285" i="40"/>
  <c r="AN285" i="40" s="1"/>
  <c r="AE496" i="40"/>
  <c r="AK496" i="40"/>
  <c r="AL496" i="40" s="1"/>
  <c r="AE191" i="40"/>
  <c r="AK191" i="40"/>
  <c r="AL191" i="40" s="1"/>
  <c r="AE154" i="40"/>
  <c r="AK154" i="40"/>
  <c r="AL154" i="40" s="1"/>
  <c r="AE483" i="40"/>
  <c r="AK483" i="40"/>
  <c r="AL483" i="40" s="1"/>
  <c r="J483" i="40"/>
  <c r="AN483" i="40" s="1"/>
  <c r="AE309" i="40"/>
  <c r="AK309" i="40"/>
  <c r="AL309" i="40" s="1"/>
  <c r="AE90" i="40"/>
  <c r="K90" i="40" s="1"/>
  <c r="AQ90" i="40" s="1"/>
  <c r="J90" i="40"/>
  <c r="AN90" i="40" s="1"/>
  <c r="AE393" i="40"/>
  <c r="J393" i="40"/>
  <c r="AN393" i="40" s="1"/>
  <c r="AK393" i="40"/>
  <c r="AL393" i="40" s="1"/>
  <c r="AE72" i="40"/>
  <c r="K72" i="40" s="1"/>
  <c r="AQ72" i="40" s="1"/>
  <c r="J72" i="40"/>
  <c r="AN72" i="40" s="1"/>
  <c r="AE127" i="40"/>
  <c r="K127" i="40" s="1"/>
  <c r="AQ127" i="40" s="1"/>
  <c r="J127" i="40"/>
  <c r="AN127" i="40" s="1"/>
  <c r="AE241" i="40"/>
  <c r="AK241" i="40"/>
  <c r="AL241" i="40" s="1"/>
  <c r="J241" i="40"/>
  <c r="AN241" i="40" s="1"/>
  <c r="AE238" i="40"/>
  <c r="AK238" i="40"/>
  <c r="AL238" i="40" s="1"/>
  <c r="J238" i="40"/>
  <c r="AN238" i="40" s="1"/>
  <c r="AE319" i="40"/>
  <c r="AK319" i="40"/>
  <c r="AL319" i="40" s="1"/>
  <c r="J447" i="40"/>
  <c r="AN447" i="40" s="1"/>
  <c r="AE447" i="40"/>
  <c r="K447" i="40" s="1"/>
  <c r="AQ447" i="40" s="1"/>
  <c r="K272" i="40"/>
  <c r="AQ272" i="40" s="1"/>
  <c r="K153" i="40"/>
  <c r="AQ153" i="40" s="1"/>
  <c r="J404" i="40"/>
  <c r="AN404" i="40" s="1"/>
  <c r="J294" i="40"/>
  <c r="AN294" i="40" s="1"/>
  <c r="AK203" i="40"/>
  <c r="AL203" i="40" s="1"/>
  <c r="K203" i="40" s="1"/>
  <c r="AQ203" i="40" s="1"/>
  <c r="J263" i="40"/>
  <c r="AN263" i="40" s="1"/>
  <c r="AK31" i="40"/>
  <c r="AL31" i="40" s="1"/>
  <c r="K31" i="40" s="1"/>
  <c r="AQ31" i="40" s="1"/>
  <c r="AK274" i="40"/>
  <c r="AL274" i="40" s="1"/>
  <c r="K274" i="40" s="1"/>
  <c r="AQ274" i="40" s="1"/>
  <c r="J15" i="40"/>
  <c r="AN15" i="40" s="1"/>
  <c r="K376" i="40"/>
  <c r="AQ376" i="40" s="1"/>
  <c r="K123" i="40"/>
  <c r="AQ123" i="40" s="1"/>
  <c r="AK275" i="40"/>
  <c r="AL275" i="40" s="1"/>
  <c r="K275" i="40" s="1"/>
  <c r="AQ275" i="40" s="1"/>
  <c r="K51" i="40"/>
  <c r="AQ51" i="40" s="1"/>
  <c r="K46" i="40"/>
  <c r="AQ46" i="40" s="1"/>
  <c r="K77" i="40"/>
  <c r="AQ77" i="40" s="1"/>
  <c r="K268" i="40"/>
  <c r="AQ268" i="40" s="1"/>
  <c r="J305" i="40"/>
  <c r="AN305" i="40" s="1"/>
  <c r="AK449" i="40"/>
  <c r="AL449" i="40" s="1"/>
  <c r="K449" i="40" s="1"/>
  <c r="AQ449" i="40" s="1"/>
  <c r="AK353" i="40"/>
  <c r="AL353" i="40" s="1"/>
  <c r="K353" i="40" s="1"/>
  <c r="AQ353" i="40" s="1"/>
  <c r="J224" i="40"/>
  <c r="AN224" i="40" s="1"/>
  <c r="AK389" i="40"/>
  <c r="AL389" i="40" s="1"/>
  <c r="K389" i="40" s="1"/>
  <c r="AQ389" i="40" s="1"/>
  <c r="J196" i="40"/>
  <c r="AN196" i="40" s="1"/>
  <c r="K498" i="40"/>
  <c r="AQ498" i="40" s="1"/>
  <c r="AE508" i="40"/>
  <c r="K508" i="40" s="1"/>
  <c r="AQ508" i="40" s="1"/>
  <c r="J508" i="40"/>
  <c r="AN508" i="40" s="1"/>
  <c r="AE318" i="40"/>
  <c r="AK318" i="40"/>
  <c r="AL318" i="40" s="1"/>
  <c r="AE258" i="40"/>
  <c r="K258" i="40" s="1"/>
  <c r="AQ258" i="40" s="1"/>
  <c r="J258" i="40"/>
  <c r="AN258" i="40" s="1"/>
  <c r="AK440" i="40"/>
  <c r="AL440" i="40" s="1"/>
  <c r="K440" i="40" s="1"/>
  <c r="AQ440" i="40" s="1"/>
  <c r="AK234" i="40"/>
  <c r="AL234" i="40" s="1"/>
  <c r="K234" i="40" s="1"/>
  <c r="AQ234" i="40" s="1"/>
  <c r="AK177" i="40"/>
  <c r="AL177" i="40" s="1"/>
  <c r="K177" i="40" s="1"/>
  <c r="AQ177" i="40" s="1"/>
  <c r="AK257" i="40"/>
  <c r="AL257" i="40" s="1"/>
  <c r="K257" i="40" s="1"/>
  <c r="AQ257" i="40" s="1"/>
  <c r="AK29" i="40"/>
  <c r="AL29" i="40" s="1"/>
  <c r="K29" i="40" s="1"/>
  <c r="AQ29" i="40" s="1"/>
  <c r="AE453" i="40"/>
  <c r="K453" i="40" s="1"/>
  <c r="AQ453" i="40" s="1"/>
  <c r="J453" i="40"/>
  <c r="AN453" i="40" s="1"/>
  <c r="J25" i="40"/>
  <c r="AN25" i="40" s="1"/>
  <c r="AE159" i="40"/>
  <c r="AK159" i="40"/>
  <c r="AL159" i="40" s="1"/>
  <c r="AE302" i="40"/>
  <c r="K302" i="40" s="1"/>
  <c r="AQ302" i="40" s="1"/>
  <c r="J302" i="40"/>
  <c r="AN302" i="40" s="1"/>
  <c r="AE397" i="40"/>
  <c r="AK397" i="40"/>
  <c r="AL397" i="40" s="1"/>
  <c r="AE194" i="40"/>
  <c r="K194" i="40" s="1"/>
  <c r="AQ194" i="40" s="1"/>
  <c r="J194" i="40"/>
  <c r="AN194" i="40" s="1"/>
  <c r="AE503" i="40"/>
  <c r="AK503" i="40"/>
  <c r="AL503" i="40" s="1"/>
  <c r="J503" i="40"/>
  <c r="AN503" i="40" s="1"/>
  <c r="AE142" i="40"/>
  <c r="AK142" i="40"/>
  <c r="AL142" i="40" s="1"/>
  <c r="J142" i="40"/>
  <c r="AN142" i="40" s="1"/>
  <c r="K269" i="40"/>
  <c r="AQ269" i="40" s="1"/>
  <c r="AE372" i="40"/>
  <c r="AK372" i="40"/>
  <c r="AL372" i="40" s="1"/>
  <c r="AE249" i="40"/>
  <c r="J249" i="40"/>
  <c r="AN249" i="40" s="1"/>
  <c r="AK249" i="40"/>
  <c r="AL249" i="40" s="1"/>
  <c r="J341" i="40"/>
  <c r="AN341" i="40" s="1"/>
  <c r="K253" i="40"/>
  <c r="AQ253" i="40" s="1"/>
  <c r="AK400" i="40"/>
  <c r="AL400" i="40" s="1"/>
  <c r="K400" i="40" s="1"/>
  <c r="AQ400" i="40" s="1"/>
  <c r="K374" i="40"/>
  <c r="AQ374" i="40" s="1"/>
  <c r="J92" i="40"/>
  <c r="AN92" i="40" s="1"/>
  <c r="AK294" i="40"/>
  <c r="AL294" i="40" s="1"/>
  <c r="K294" i="40" s="1"/>
  <c r="AQ294" i="40" s="1"/>
  <c r="J203" i="40"/>
  <c r="AN203" i="40" s="1"/>
  <c r="AK263" i="40"/>
  <c r="AL263" i="40" s="1"/>
  <c r="K263" i="40" s="1"/>
  <c r="AQ263" i="40" s="1"/>
  <c r="J31" i="40"/>
  <c r="AN31" i="40" s="1"/>
  <c r="J274" i="40"/>
  <c r="AN274" i="40" s="1"/>
  <c r="AK15" i="40"/>
  <c r="AL15" i="40" s="1"/>
  <c r="K15" i="40" s="1"/>
  <c r="AQ15" i="40" s="1"/>
  <c r="J175" i="40"/>
  <c r="AN175" i="40" s="1"/>
  <c r="AK74" i="40"/>
  <c r="AL74" i="40" s="1"/>
  <c r="K74" i="40" s="1"/>
  <c r="AQ74" i="40" s="1"/>
  <c r="J252" i="40"/>
  <c r="AN252" i="40" s="1"/>
  <c r="AE252" i="40"/>
  <c r="K246" i="40"/>
  <c r="AQ246" i="40" s="1"/>
  <c r="K24" i="40"/>
  <c r="AQ24" i="40" s="1"/>
  <c r="J493" i="40"/>
  <c r="AN493" i="40" s="1"/>
  <c r="K193" i="40"/>
  <c r="AQ193" i="40" s="1"/>
  <c r="K324" i="40"/>
  <c r="AQ324" i="40" s="1"/>
  <c r="K454" i="40"/>
  <c r="AQ454" i="40" s="1"/>
  <c r="AK419" i="40"/>
  <c r="AL419" i="40" s="1"/>
  <c r="K419" i="40" s="1"/>
  <c r="AQ419" i="40" s="1"/>
  <c r="J262" i="40"/>
  <c r="AN262" i="40" s="1"/>
  <c r="K207" i="40"/>
  <c r="AQ207" i="40" s="1"/>
  <c r="K173" i="40"/>
  <c r="AQ173" i="40" s="1"/>
  <c r="K298" i="40"/>
  <c r="AQ298" i="40" s="1"/>
  <c r="J225" i="40"/>
  <c r="AN225" i="40" s="1"/>
  <c r="K76" i="40"/>
  <c r="AQ76" i="40" s="1"/>
  <c r="J113" i="40"/>
  <c r="AN113" i="40" s="1"/>
  <c r="AK82" i="40"/>
  <c r="AL82" i="40" s="1"/>
  <c r="K82" i="40" s="1"/>
  <c r="AQ82" i="40" s="1"/>
  <c r="J467" i="40"/>
  <c r="AN467" i="40" s="1"/>
  <c r="J44" i="40"/>
  <c r="AN44" i="40" s="1"/>
  <c r="J184" i="40"/>
  <c r="AN184" i="40" s="1"/>
  <c r="J484" i="40"/>
  <c r="AN484" i="40" s="1"/>
  <c r="J60" i="40"/>
  <c r="AN60" i="40" s="1"/>
  <c r="J210" i="40"/>
  <c r="AN210" i="40" s="1"/>
  <c r="J367" i="40"/>
  <c r="AN367" i="40" s="1"/>
  <c r="J49" i="40"/>
  <c r="AN49" i="40" s="1"/>
  <c r="J33" i="40"/>
  <c r="AN33" i="40" s="1"/>
  <c r="AK42" i="40"/>
  <c r="AL42" i="40" s="1"/>
  <c r="K42" i="40" s="1"/>
  <c r="AQ42" i="40" s="1"/>
  <c r="J91" i="40"/>
  <c r="AN91" i="40" s="1"/>
  <c r="J43" i="40"/>
  <c r="AN43" i="40" s="1"/>
  <c r="J41" i="40"/>
  <c r="AN41" i="40" s="1"/>
  <c r="AK305" i="40"/>
  <c r="AL305" i="40" s="1"/>
  <c r="K305" i="40" s="1"/>
  <c r="AQ305" i="40" s="1"/>
  <c r="J449" i="40"/>
  <c r="AN449" i="40" s="1"/>
  <c r="J353" i="40"/>
  <c r="AN353" i="40" s="1"/>
  <c r="AK224" i="40"/>
  <c r="AL224" i="40" s="1"/>
  <c r="K224" i="40" s="1"/>
  <c r="AQ224" i="40" s="1"/>
  <c r="K387" i="40"/>
  <c r="AQ387" i="40" s="1"/>
  <c r="AE144" i="40"/>
  <c r="AK144" i="40"/>
  <c r="AL144" i="40" s="1"/>
  <c r="J192" i="40"/>
  <c r="AN192" i="40" s="1"/>
  <c r="AK375" i="40"/>
  <c r="AL375" i="40" s="1"/>
  <c r="K178" i="40"/>
  <c r="AQ178" i="40" s="1"/>
  <c r="AE403" i="40"/>
  <c r="K403" i="40" s="1"/>
  <c r="AQ403" i="40" s="1"/>
  <c r="J403" i="40"/>
  <c r="AN403" i="40" s="1"/>
  <c r="AE19" i="40"/>
  <c r="K19" i="40" s="1"/>
  <c r="AQ19" i="40" s="1"/>
  <c r="J19" i="40"/>
  <c r="AN19" i="40" s="1"/>
  <c r="AE61" i="40"/>
  <c r="K61" i="40" s="1"/>
  <c r="AQ61" i="40" s="1"/>
  <c r="J61" i="40"/>
  <c r="AN61" i="40" s="1"/>
  <c r="AE157" i="40"/>
  <c r="AK157" i="40"/>
  <c r="AL157" i="40" s="1"/>
  <c r="AE346" i="40"/>
  <c r="K346" i="40" s="1"/>
  <c r="AQ346" i="40" s="1"/>
  <c r="J346" i="40"/>
  <c r="AN346" i="40" s="1"/>
  <c r="AE100" i="40"/>
  <c r="K100" i="40" s="1"/>
  <c r="AQ100" i="40" s="1"/>
  <c r="J100" i="40"/>
  <c r="AN100" i="40" s="1"/>
  <c r="AE17" i="40"/>
  <c r="AK17" i="40"/>
  <c r="AL17" i="40" s="1"/>
  <c r="J17" i="40"/>
  <c r="AN17" i="40" s="1"/>
  <c r="AE23" i="40"/>
  <c r="AK23" i="40"/>
  <c r="AL23" i="40" s="1"/>
  <c r="AE138" i="40"/>
  <c r="J138" i="40"/>
  <c r="AN138" i="40" s="1"/>
  <c r="AK138" i="40"/>
  <c r="AL138" i="40" s="1"/>
  <c r="AE94" i="40"/>
  <c r="AK94" i="40"/>
  <c r="AL94" i="40" s="1"/>
  <c r="AE226" i="40"/>
  <c r="K226" i="40" s="1"/>
  <c r="AQ226" i="40" s="1"/>
  <c r="AK226" i="40"/>
  <c r="AL226" i="40" s="1"/>
  <c r="J226" i="40"/>
  <c r="AN226" i="40" s="1"/>
  <c r="AE459" i="40"/>
  <c r="K459" i="40" s="1"/>
  <c r="AQ459" i="40" s="1"/>
  <c r="J459" i="40"/>
  <c r="AN459" i="40" s="1"/>
  <c r="AK176" i="40"/>
  <c r="AL176" i="40" s="1"/>
  <c r="K176" i="40" s="1"/>
  <c r="AQ176" i="40" s="1"/>
  <c r="K414" i="40"/>
  <c r="AQ414" i="40" s="1"/>
  <c r="K407" i="40"/>
  <c r="AQ407" i="40" s="1"/>
  <c r="AK357" i="40"/>
  <c r="AL357" i="40" s="1"/>
  <c r="K357" i="40" s="1"/>
  <c r="AQ357" i="40" s="1"/>
  <c r="AK92" i="40"/>
  <c r="AL92" i="40" s="1"/>
  <c r="K92" i="40" s="1"/>
  <c r="AQ92" i="40" s="1"/>
  <c r="AK409" i="40"/>
  <c r="AL409" i="40" s="1"/>
  <c r="AE409" i="40"/>
  <c r="K252" i="40"/>
  <c r="AQ252" i="40" s="1"/>
  <c r="K493" i="40"/>
  <c r="AQ493" i="40" s="1"/>
  <c r="AK205" i="40"/>
  <c r="AL205" i="40" s="1"/>
  <c r="K205" i="40" s="1"/>
  <c r="AQ205" i="40" s="1"/>
  <c r="AK442" i="40"/>
  <c r="AL442" i="40" s="1"/>
  <c r="K442" i="40" s="1"/>
  <c r="AQ442" i="40" s="1"/>
  <c r="J337" i="40"/>
  <c r="AN337" i="40" s="1"/>
  <c r="AK187" i="40"/>
  <c r="AL187" i="40" s="1"/>
  <c r="K187" i="40" s="1"/>
  <c r="AQ187" i="40" s="1"/>
  <c r="J466" i="40"/>
  <c r="AN466" i="40" s="1"/>
  <c r="AK280" i="40"/>
  <c r="AL280" i="40" s="1"/>
  <c r="K280" i="40" s="1"/>
  <c r="AQ280" i="40" s="1"/>
  <c r="AK390" i="40"/>
  <c r="AL390" i="40" s="1"/>
  <c r="K390" i="40" s="1"/>
  <c r="AQ390" i="40" s="1"/>
  <c r="AE388" i="40"/>
  <c r="K388" i="40" s="1"/>
  <c r="AQ388" i="40" s="1"/>
  <c r="J388" i="40"/>
  <c r="AN388" i="40" s="1"/>
  <c r="AK225" i="40"/>
  <c r="AL225" i="40" s="1"/>
  <c r="K225" i="40" s="1"/>
  <c r="AQ225" i="40" s="1"/>
  <c r="AK113" i="40"/>
  <c r="AL113" i="40" s="1"/>
  <c r="J82" i="40"/>
  <c r="AN82" i="40" s="1"/>
  <c r="AK44" i="40"/>
  <c r="AL44" i="40" s="1"/>
  <c r="K44" i="40" s="1"/>
  <c r="AQ44" i="40" s="1"/>
  <c r="AK484" i="40"/>
  <c r="AL484" i="40" s="1"/>
  <c r="K484" i="40" s="1"/>
  <c r="AQ484" i="40" s="1"/>
  <c r="AK60" i="40"/>
  <c r="AL60" i="40" s="1"/>
  <c r="K60" i="40" s="1"/>
  <c r="AQ60" i="40" s="1"/>
  <c r="AK210" i="40"/>
  <c r="AL210" i="40" s="1"/>
  <c r="K210" i="40" s="1"/>
  <c r="AQ210" i="40" s="1"/>
  <c r="AK367" i="40"/>
  <c r="AL367" i="40" s="1"/>
  <c r="K367" i="40" s="1"/>
  <c r="AQ367" i="40" s="1"/>
  <c r="AK49" i="40"/>
  <c r="AL49" i="40" s="1"/>
  <c r="K49" i="40" s="1"/>
  <c r="AQ49" i="40" s="1"/>
  <c r="AK33" i="40"/>
  <c r="AL33" i="40" s="1"/>
  <c r="K33" i="40" s="1"/>
  <c r="AQ33" i="40" s="1"/>
  <c r="J42" i="40"/>
  <c r="AN42" i="40" s="1"/>
  <c r="AK43" i="40"/>
  <c r="AL43" i="40" s="1"/>
  <c r="K43" i="40" s="1"/>
  <c r="AQ43" i="40" s="1"/>
  <c r="K427" i="40"/>
  <c r="AQ427" i="40" s="1"/>
  <c r="J319" i="40"/>
  <c r="AN319" i="40" s="1"/>
  <c r="J144" i="40"/>
  <c r="AN144" i="40" s="1"/>
  <c r="AK282" i="40"/>
  <c r="AL282" i="40" s="1"/>
  <c r="K282" i="40" s="1"/>
  <c r="AQ282" i="40" s="1"/>
  <c r="AK192" i="40"/>
  <c r="AL192" i="40" s="1"/>
  <c r="K192" i="40" s="1"/>
  <c r="AQ192" i="40" s="1"/>
  <c r="AK135" i="40"/>
  <c r="AL135" i="40" s="1"/>
  <c r="AE55" i="40"/>
  <c r="K55" i="40" s="1"/>
  <c r="AQ55" i="40" s="1"/>
  <c r="J55" i="40"/>
  <c r="AN55" i="40" s="1"/>
  <c r="AK233" i="40"/>
  <c r="AL233" i="40" s="1"/>
  <c r="AE244" i="40"/>
  <c r="AK244" i="40"/>
  <c r="AL244" i="40" s="1"/>
  <c r="AE57" i="40"/>
  <c r="K57" i="40" s="1"/>
  <c r="AQ57" i="40" s="1"/>
  <c r="J57" i="40"/>
  <c r="AN57" i="40" s="1"/>
  <c r="AE445" i="40"/>
  <c r="AK445" i="40"/>
  <c r="AL445" i="40" s="1"/>
  <c r="AE141" i="40"/>
  <c r="K141" i="40" s="1"/>
  <c r="AQ141" i="40" s="1"/>
  <c r="J141" i="40"/>
  <c r="AN141" i="40" s="1"/>
  <c r="J157" i="40"/>
  <c r="AN157" i="40" s="1"/>
  <c r="AE140" i="40"/>
  <c r="K140" i="40" s="1"/>
  <c r="AQ140" i="40" s="1"/>
  <c r="J140" i="40"/>
  <c r="AN140" i="40" s="1"/>
  <c r="AK148" i="40"/>
  <c r="AL148" i="40" s="1"/>
  <c r="AE230" i="40"/>
  <c r="K230" i="40" s="1"/>
  <c r="AQ230" i="40" s="1"/>
  <c r="J230" i="40"/>
  <c r="AN230" i="40" s="1"/>
  <c r="AE28" i="40"/>
  <c r="AK28" i="40"/>
  <c r="AL28" i="40" s="1"/>
  <c r="J162" i="40"/>
  <c r="AN162" i="40" s="1"/>
  <c r="AE497" i="40"/>
  <c r="K497" i="40" s="1"/>
  <c r="AQ497" i="40" s="1"/>
  <c r="J497" i="40"/>
  <c r="AN497" i="40" s="1"/>
  <c r="AE81" i="40"/>
  <c r="J81" i="40"/>
  <c r="AN81" i="40" s="1"/>
  <c r="AK81" i="40"/>
  <c r="AL81" i="40" s="1"/>
  <c r="AE433" i="40"/>
  <c r="AK433" i="40"/>
  <c r="AL433" i="40" s="1"/>
  <c r="J433" i="40"/>
  <c r="AN433" i="40" s="1"/>
  <c r="AE492" i="40"/>
  <c r="AK492" i="40"/>
  <c r="AL492" i="40" s="1"/>
  <c r="J492" i="40"/>
  <c r="AN492" i="40" s="1"/>
  <c r="K334" i="40"/>
  <c r="AQ334" i="40" s="1"/>
  <c r="AK320" i="40"/>
  <c r="AL320" i="40" s="1"/>
  <c r="K320" i="40" s="1"/>
  <c r="AQ320" i="40" s="1"/>
  <c r="K186" i="40"/>
  <c r="AQ186" i="40" s="1"/>
  <c r="J475" i="40"/>
  <c r="AN475" i="40" s="1"/>
  <c r="AE475" i="40"/>
  <c r="K415" i="40"/>
  <c r="AQ415" i="40" s="1"/>
  <c r="K399" i="40"/>
  <c r="AQ399" i="40" s="1"/>
  <c r="AK107" i="40"/>
  <c r="AL107" i="40" s="1"/>
  <c r="K107" i="40" s="1"/>
  <c r="AQ107" i="40" s="1"/>
  <c r="K421" i="40"/>
  <c r="AQ421" i="40" s="1"/>
  <c r="K231" i="40"/>
  <c r="AQ231" i="40" s="1"/>
  <c r="J35" i="40"/>
  <c r="AN35" i="40" s="1"/>
  <c r="K276" i="40"/>
  <c r="AQ276" i="40" s="1"/>
  <c r="K67" i="40"/>
  <c r="AQ67" i="40" s="1"/>
  <c r="K481" i="40"/>
  <c r="AQ481" i="40" s="1"/>
  <c r="K485" i="40"/>
  <c r="AQ485" i="40" s="1"/>
  <c r="J320" i="40"/>
  <c r="AN320" i="40" s="1"/>
  <c r="J146" i="40"/>
  <c r="AN146" i="40" s="1"/>
  <c r="AK212" i="40"/>
  <c r="AL212" i="40" s="1"/>
  <c r="K212" i="40" s="1"/>
  <c r="AQ212" i="40" s="1"/>
  <c r="AK312" i="40"/>
  <c r="AL312" i="40" s="1"/>
  <c r="K312" i="40" s="1"/>
  <c r="AQ312" i="40" s="1"/>
  <c r="J350" i="40"/>
  <c r="AN350" i="40" s="1"/>
  <c r="AK333" i="40"/>
  <c r="AL333" i="40" s="1"/>
  <c r="K333" i="40" s="1"/>
  <c r="AQ333" i="40" s="1"/>
  <c r="J20" i="40"/>
  <c r="AN20" i="40" s="1"/>
  <c r="AK160" i="40"/>
  <c r="AL160" i="40" s="1"/>
  <c r="K160" i="40" s="1"/>
  <c r="AQ160" i="40" s="1"/>
  <c r="K313" i="40"/>
  <c r="AQ313" i="40" s="1"/>
  <c r="J109" i="40"/>
  <c r="AN109" i="40" s="1"/>
  <c r="AK105" i="40"/>
  <c r="AL105" i="40" s="1"/>
  <c r="K105" i="40" s="1"/>
  <c r="AQ105" i="40" s="1"/>
  <c r="AK179" i="40"/>
  <c r="AL179" i="40" s="1"/>
  <c r="AE179" i="40"/>
  <c r="AK476" i="40"/>
  <c r="AL476" i="40" s="1"/>
  <c r="K476" i="40" s="1"/>
  <c r="AQ476" i="40" s="1"/>
  <c r="J242" i="40"/>
  <c r="AN242" i="40" s="1"/>
  <c r="K291" i="40"/>
  <c r="AQ291" i="40" s="1"/>
  <c r="AK80" i="40"/>
  <c r="AL80" i="40" s="1"/>
  <c r="K80" i="40" s="1"/>
  <c r="AQ80" i="40" s="1"/>
  <c r="J431" i="40"/>
  <c r="AN431" i="40" s="1"/>
  <c r="J199" i="40"/>
  <c r="AN199" i="40" s="1"/>
  <c r="J213" i="40"/>
  <c r="AN213" i="40" s="1"/>
  <c r="K259" i="40"/>
  <c r="AQ259" i="40" s="1"/>
  <c r="K500" i="40"/>
  <c r="AQ500" i="40" s="1"/>
  <c r="K170" i="40"/>
  <c r="AQ170" i="40" s="1"/>
  <c r="K451" i="40"/>
  <c r="AQ451" i="40" s="1"/>
  <c r="AK78" i="40"/>
  <c r="AL78" i="40" s="1"/>
  <c r="K78" i="40" s="1"/>
  <c r="AQ78" i="40" s="1"/>
  <c r="AK448" i="40"/>
  <c r="AL448" i="40" s="1"/>
  <c r="K448" i="40" s="1"/>
  <c r="AQ448" i="40" s="1"/>
  <c r="AK146" i="40"/>
  <c r="AL146" i="40" s="1"/>
  <c r="K146" i="40" s="1"/>
  <c r="AQ146" i="40" s="1"/>
  <c r="J212" i="40"/>
  <c r="AN212" i="40" s="1"/>
  <c r="J312" i="40"/>
  <c r="AN312" i="40" s="1"/>
  <c r="AK350" i="40"/>
  <c r="AL350" i="40" s="1"/>
  <c r="K350" i="40" s="1"/>
  <c r="AQ350" i="40" s="1"/>
  <c r="J333" i="40"/>
  <c r="AN333" i="40" s="1"/>
  <c r="AK507" i="40"/>
  <c r="AL507" i="40" s="1"/>
  <c r="K507" i="40" s="1"/>
  <c r="AQ507" i="40" s="1"/>
  <c r="AK20" i="40"/>
  <c r="AL20" i="40" s="1"/>
  <c r="K20" i="40" s="1"/>
  <c r="AQ20" i="40" s="1"/>
  <c r="J160" i="40"/>
  <c r="AN160" i="40" s="1"/>
  <c r="AK109" i="40"/>
  <c r="AL109" i="40" s="1"/>
  <c r="K109" i="40" s="1"/>
  <c r="AQ109" i="40" s="1"/>
  <c r="J105" i="40"/>
  <c r="AN105" i="40" s="1"/>
  <c r="AK284" i="40"/>
  <c r="AL284" i="40" s="1"/>
  <c r="K284" i="40" s="1"/>
  <c r="AQ284" i="40" s="1"/>
  <c r="J499" i="40"/>
  <c r="AN499" i="40" s="1"/>
  <c r="AE499" i="40"/>
  <c r="K499" i="40" s="1"/>
  <c r="AQ499" i="40" s="1"/>
  <c r="K323" i="40"/>
  <c r="AQ323" i="40" s="1"/>
  <c r="AK308" i="40"/>
  <c r="AL308" i="40" s="1"/>
  <c r="K308" i="40" s="1"/>
  <c r="AQ308" i="40" s="1"/>
  <c r="AK345" i="40"/>
  <c r="AL345" i="40" s="1"/>
  <c r="K345" i="40" s="1"/>
  <c r="AQ345" i="40" s="1"/>
  <c r="AK351" i="40"/>
  <c r="AL351" i="40" s="1"/>
  <c r="K351" i="40" s="1"/>
  <c r="AQ351" i="40" s="1"/>
  <c r="J150" i="40"/>
  <c r="AN150" i="40" s="1"/>
  <c r="K211" i="40"/>
  <c r="AQ211" i="40" s="1"/>
  <c r="J306" i="40"/>
  <c r="AN306" i="40" s="1"/>
  <c r="K93" i="40"/>
  <c r="AQ93" i="40" s="1"/>
  <c r="K352" i="40"/>
  <c r="AQ352" i="40" s="1"/>
  <c r="K243" i="40"/>
  <c r="AQ243" i="40" s="1"/>
  <c r="K417" i="40"/>
  <c r="AQ417" i="40" s="1"/>
  <c r="AK444" i="40"/>
  <c r="AL444" i="40" s="1"/>
  <c r="K444" i="40" s="1"/>
  <c r="AQ444" i="40" s="1"/>
  <c r="J425" i="40"/>
  <c r="AN425" i="40" s="1"/>
  <c r="J283" i="40"/>
  <c r="AN283" i="40" s="1"/>
  <c r="J152" i="40"/>
  <c r="AN152" i="40" s="1"/>
  <c r="J472" i="40"/>
  <c r="AN472" i="40" s="1"/>
  <c r="AK315" i="40"/>
  <c r="AL315" i="40" s="1"/>
  <c r="K315" i="40" s="1"/>
  <c r="AQ315" i="40" s="1"/>
  <c r="J260" i="40"/>
  <c r="AN260" i="40" s="1"/>
  <c r="J143" i="40"/>
  <c r="AN143" i="40" s="1"/>
  <c r="AK118" i="40"/>
  <c r="AL118" i="40" s="1"/>
  <c r="K118" i="40" s="1"/>
  <c r="AQ118" i="40" s="1"/>
  <c r="J325" i="40"/>
  <c r="AN325" i="40" s="1"/>
  <c r="J87" i="40"/>
  <c r="AN87" i="40" s="1"/>
  <c r="AK65" i="40"/>
  <c r="AL65" i="40" s="1"/>
  <c r="K65" i="40" s="1"/>
  <c r="AQ65" i="40" s="1"/>
  <c r="J59" i="40"/>
  <c r="AN59" i="40" s="1"/>
  <c r="J304" i="40"/>
  <c r="AN304" i="40" s="1"/>
  <c r="AK322" i="40"/>
  <c r="AL322" i="40" s="1"/>
  <c r="K322" i="40" s="1"/>
  <c r="AQ322" i="40" s="1"/>
  <c r="J110" i="40"/>
  <c r="AN110" i="40" s="1"/>
  <c r="J465" i="40"/>
  <c r="AN465" i="40" s="1"/>
  <c r="AK172" i="40"/>
  <c r="AL172" i="40" s="1"/>
  <c r="K172" i="40" s="1"/>
  <c r="AQ172" i="40" s="1"/>
  <c r="K98" i="40"/>
  <c r="AQ98" i="40" s="1"/>
  <c r="K113" i="40"/>
  <c r="AQ113" i="40" s="1"/>
  <c r="K184" i="40"/>
  <c r="AQ184" i="40" s="1"/>
  <c r="AK358" i="40"/>
  <c r="AL358" i="40" s="1"/>
  <c r="K358" i="40" s="1"/>
  <c r="AQ358" i="40" s="1"/>
  <c r="AK256" i="40"/>
  <c r="AL256" i="40" s="1"/>
  <c r="K256" i="40" s="1"/>
  <c r="AQ256" i="40" s="1"/>
  <c r="J149" i="40"/>
  <c r="AN149" i="40" s="1"/>
  <c r="AK239" i="40"/>
  <c r="AL239" i="40" s="1"/>
  <c r="K239" i="40" s="1"/>
  <c r="AQ239" i="40" s="1"/>
  <c r="J178" i="40"/>
  <c r="AN178" i="40" s="1"/>
  <c r="J111" i="40"/>
  <c r="AN111" i="40" s="1"/>
  <c r="J221" i="40"/>
  <c r="AN221" i="40" s="1"/>
  <c r="AK338" i="40"/>
  <c r="AL338" i="40" s="1"/>
  <c r="K338" i="40" s="1"/>
  <c r="AQ338" i="40" s="1"/>
  <c r="J336" i="40"/>
  <c r="AN336" i="40" s="1"/>
  <c r="AK435" i="40"/>
  <c r="AL435" i="40" s="1"/>
  <c r="K435" i="40" s="1"/>
  <c r="AQ435" i="40" s="1"/>
  <c r="J342" i="40"/>
  <c r="AN342" i="40" s="1"/>
  <c r="J119" i="40"/>
  <c r="AN119" i="40" s="1"/>
  <c r="J384" i="40"/>
  <c r="AN384" i="40" s="1"/>
  <c r="AE384" i="40"/>
  <c r="K384" i="40" s="1"/>
  <c r="AQ384" i="40" s="1"/>
  <c r="AK48" i="40"/>
  <c r="AL48" i="40" s="1"/>
  <c r="K48" i="40" s="1"/>
  <c r="AQ48" i="40" s="1"/>
  <c r="J278" i="40"/>
  <c r="AN278" i="40" s="1"/>
  <c r="K354" i="40"/>
  <c r="AQ354" i="40" s="1"/>
  <c r="J343" i="40"/>
  <c r="AN343" i="40" s="1"/>
  <c r="AK130" i="40"/>
  <c r="AL130" i="40" s="1"/>
  <c r="K130" i="40" s="1"/>
  <c r="AQ130" i="40" s="1"/>
  <c r="J416" i="40"/>
  <c r="AN416" i="40" s="1"/>
  <c r="AK108" i="40"/>
  <c r="AL108" i="40" s="1"/>
  <c r="K108" i="40" s="1"/>
  <c r="AQ108" i="40" s="1"/>
  <c r="AK377" i="40"/>
  <c r="AL377" i="40" s="1"/>
  <c r="K377" i="40" s="1"/>
  <c r="AQ377" i="40" s="1"/>
  <c r="AK99" i="40"/>
  <c r="AL99" i="40" s="1"/>
  <c r="K99" i="40" s="1"/>
  <c r="AQ99" i="40" s="1"/>
  <c r="AK366" i="40"/>
  <c r="AL366" i="40" s="1"/>
  <c r="K366" i="40" s="1"/>
  <c r="AQ366" i="40" s="1"/>
  <c r="AK265" i="40"/>
  <c r="AL265" i="40" s="1"/>
  <c r="K265" i="40" s="1"/>
  <c r="AQ265" i="40" s="1"/>
  <c r="AK158" i="40"/>
  <c r="AL158" i="40" s="1"/>
  <c r="K158" i="40" s="1"/>
  <c r="AQ158" i="40" s="1"/>
  <c r="J408" i="40"/>
  <c r="AN408" i="40" s="1"/>
  <c r="J266" i="40"/>
  <c r="AN266" i="40" s="1"/>
  <c r="AK204" i="40"/>
  <c r="AL204" i="40" s="1"/>
  <c r="K204" i="40" s="1"/>
  <c r="AQ204" i="40" s="1"/>
  <c r="J432" i="40"/>
  <c r="AN432" i="40" s="1"/>
  <c r="AK303" i="40"/>
  <c r="AL303" i="40" s="1"/>
  <c r="K303" i="40" s="1"/>
  <c r="AQ303" i="40" s="1"/>
  <c r="J22" i="40"/>
  <c r="AN22" i="40" s="1"/>
  <c r="K120" i="40"/>
  <c r="AQ120" i="40" s="1"/>
  <c r="J448" i="40"/>
  <c r="AN448" i="40" s="1"/>
  <c r="K139" i="40"/>
  <c r="AQ139" i="40" s="1"/>
  <c r="J368" i="40"/>
  <c r="AN368" i="40" s="1"/>
  <c r="AE368" i="40"/>
  <c r="K368" i="40" s="1"/>
  <c r="AQ368" i="40" s="1"/>
  <c r="J507" i="40"/>
  <c r="AN507" i="40" s="1"/>
  <c r="AK379" i="40"/>
  <c r="AL379" i="40" s="1"/>
  <c r="K379" i="40" s="1"/>
  <c r="AQ379" i="40" s="1"/>
  <c r="K150" i="40"/>
  <c r="AQ150" i="40" s="1"/>
  <c r="K195" i="40"/>
  <c r="AQ195" i="40" s="1"/>
  <c r="AK16" i="40"/>
  <c r="AL16" i="40" s="1"/>
  <c r="K16" i="40" s="1"/>
  <c r="AQ16" i="40" s="1"/>
  <c r="AK222" i="40"/>
  <c r="AL222" i="40" s="1"/>
  <c r="K222" i="40" s="1"/>
  <c r="AQ222" i="40" s="1"/>
  <c r="AK406" i="40"/>
  <c r="AL406" i="40" s="1"/>
  <c r="K406" i="40" s="1"/>
  <c r="AQ406" i="40" s="1"/>
  <c r="AK62" i="40"/>
  <c r="AL62" i="40" s="1"/>
  <c r="K62" i="40" s="1"/>
  <c r="AQ62" i="40" s="1"/>
  <c r="J12" i="40"/>
  <c r="AN12" i="40" s="1"/>
  <c r="J437" i="40"/>
  <c r="AN437" i="40" s="1"/>
  <c r="J155" i="40"/>
  <c r="AN155" i="40" s="1"/>
  <c r="J424" i="40"/>
  <c r="AN424" i="40" s="1"/>
  <c r="AK292" i="40"/>
  <c r="AL292" i="40" s="1"/>
  <c r="K292" i="40" s="1"/>
  <c r="AQ292" i="40" s="1"/>
  <c r="AK168" i="40"/>
  <c r="AL168" i="40" s="1"/>
  <c r="K168" i="40" s="1"/>
  <c r="AQ168" i="40" s="1"/>
  <c r="AK355" i="40"/>
  <c r="AL355" i="40" s="1"/>
  <c r="K355" i="40" s="1"/>
  <c r="AQ355" i="40" s="1"/>
  <c r="J402" i="40"/>
  <c r="AN402" i="40" s="1"/>
  <c r="J444" i="40"/>
  <c r="AN444" i="40" s="1"/>
  <c r="AK425" i="40"/>
  <c r="AL425" i="40" s="1"/>
  <c r="K425" i="40" s="1"/>
  <c r="AQ425" i="40" s="1"/>
  <c r="AK283" i="40"/>
  <c r="AL283" i="40" s="1"/>
  <c r="K283" i="40" s="1"/>
  <c r="AQ283" i="40" s="1"/>
  <c r="AK152" i="40"/>
  <c r="AL152" i="40" s="1"/>
  <c r="K152" i="40" s="1"/>
  <c r="AQ152" i="40" s="1"/>
  <c r="J315" i="40"/>
  <c r="AN315" i="40" s="1"/>
  <c r="AK260" i="40"/>
  <c r="AL260" i="40" s="1"/>
  <c r="K260" i="40" s="1"/>
  <c r="AQ260" i="40" s="1"/>
  <c r="AK143" i="40"/>
  <c r="AL143" i="40" s="1"/>
  <c r="K143" i="40" s="1"/>
  <c r="AQ143" i="40" s="1"/>
  <c r="J118" i="40"/>
  <c r="AN118" i="40" s="1"/>
  <c r="AK325" i="40"/>
  <c r="AL325" i="40" s="1"/>
  <c r="K325" i="40" s="1"/>
  <c r="AQ325" i="40" s="1"/>
  <c r="AK87" i="40"/>
  <c r="AL87" i="40" s="1"/>
  <c r="K87" i="40" s="1"/>
  <c r="AQ87" i="40" s="1"/>
  <c r="J65" i="40"/>
  <c r="AN65" i="40" s="1"/>
  <c r="AK59" i="40"/>
  <c r="AL59" i="40" s="1"/>
  <c r="K59" i="40" s="1"/>
  <c r="AQ59" i="40" s="1"/>
  <c r="AK304" i="40"/>
  <c r="AL304" i="40" s="1"/>
  <c r="K304" i="40" s="1"/>
  <c r="AQ304" i="40" s="1"/>
  <c r="J322" i="40"/>
  <c r="AN322" i="40" s="1"/>
  <c r="J13" i="40"/>
  <c r="AN13" i="40" s="1"/>
  <c r="AE13" i="40"/>
  <c r="K13" i="40" s="1"/>
  <c r="AQ13" i="40" s="1"/>
  <c r="AK214" i="40"/>
  <c r="AL214" i="40" s="1"/>
  <c r="K214" i="40" s="1"/>
  <c r="AQ214" i="40" s="1"/>
  <c r="J209" i="40"/>
  <c r="AN209" i="40" s="1"/>
  <c r="AK423" i="40"/>
  <c r="AL423" i="40" s="1"/>
  <c r="K423" i="40" s="1"/>
  <c r="AQ423" i="40" s="1"/>
  <c r="AK126" i="40"/>
  <c r="AL126" i="40" s="1"/>
  <c r="K126" i="40" s="1"/>
  <c r="AQ126" i="40" s="1"/>
  <c r="J277" i="40"/>
  <c r="AN277" i="40" s="1"/>
  <c r="J236" i="40"/>
  <c r="AN236" i="40" s="1"/>
  <c r="AK163" i="40"/>
  <c r="AL163" i="40" s="1"/>
  <c r="AE163" i="40"/>
  <c r="K185" i="40"/>
  <c r="AQ185" i="40" s="1"/>
  <c r="K110" i="40"/>
  <c r="AQ110" i="40" s="1"/>
  <c r="K420" i="40"/>
  <c r="AQ420" i="40" s="1"/>
  <c r="J423" i="40"/>
  <c r="AN423" i="40" s="1"/>
  <c r="J126" i="40"/>
  <c r="AN126" i="40" s="1"/>
  <c r="AK277" i="40"/>
  <c r="AL277" i="40" s="1"/>
  <c r="K277" i="40" s="1"/>
  <c r="AQ277" i="40" s="1"/>
  <c r="AK236" i="40"/>
  <c r="AL236" i="40" s="1"/>
  <c r="K236" i="40" s="1"/>
  <c r="AQ236" i="40" s="1"/>
  <c r="K174" i="40"/>
  <c r="AQ174" i="40" s="1"/>
  <c r="K129" i="40"/>
  <c r="AQ129" i="40" s="1"/>
  <c r="K422" i="40"/>
  <c r="AQ422" i="40" s="1"/>
  <c r="K317" i="40"/>
  <c r="AQ317" i="40" s="1"/>
  <c r="K455" i="40"/>
  <c r="AQ455" i="40" s="1"/>
  <c r="AK97" i="40"/>
  <c r="AL97" i="40" s="1"/>
  <c r="K97" i="40" s="1"/>
  <c r="AQ97" i="40" s="1"/>
  <c r="AK229" i="40"/>
  <c r="AL229" i="40" s="1"/>
  <c r="K229" i="40" s="1"/>
  <c r="AQ229" i="40" s="1"/>
  <c r="J307" i="40"/>
  <c r="AN307" i="40" s="1"/>
  <c r="AK401" i="40"/>
  <c r="AL401" i="40" s="1"/>
  <c r="K401" i="40" s="1"/>
  <c r="AQ401" i="40" s="1"/>
  <c r="J56" i="40"/>
  <c r="AN56" i="40" s="1"/>
  <c r="J369" i="40"/>
  <c r="AN369" i="40" s="1"/>
  <c r="AK371" i="40"/>
  <c r="AL371" i="40" s="1"/>
  <c r="AE371" i="40"/>
  <c r="K416" i="40"/>
  <c r="AQ416" i="40" s="1"/>
  <c r="K432" i="40"/>
  <c r="AQ432" i="40" s="1"/>
  <c r="J303" i="40"/>
  <c r="AN303" i="40" s="1"/>
  <c r="K22" i="40"/>
  <c r="AQ22" i="40" s="1"/>
  <c r="J32" i="40"/>
  <c r="AN32" i="40" s="1"/>
  <c r="AK361" i="40"/>
  <c r="AL361" i="40" s="1"/>
  <c r="K361" i="40" s="1"/>
  <c r="AQ361" i="40" s="1"/>
  <c r="J26" i="40"/>
  <c r="AN26" i="40" s="1"/>
  <c r="AK103" i="40"/>
  <c r="AL103" i="40" s="1"/>
  <c r="K103" i="40" s="1"/>
  <c r="AQ103" i="40" s="1"/>
  <c r="J474" i="40"/>
  <c r="AN474" i="40" s="1"/>
  <c r="J10" i="40"/>
  <c r="AN10" i="40" s="1"/>
  <c r="J39" i="40"/>
  <c r="AN39" i="40" s="1"/>
  <c r="J415" i="40"/>
  <c r="AN415" i="40" s="1"/>
  <c r="J446" i="40"/>
  <c r="AN446" i="40" s="1"/>
  <c r="J122" i="40"/>
  <c r="AN122" i="40" s="1"/>
  <c r="AK183" i="40"/>
  <c r="AL183" i="40" s="1"/>
  <c r="K183" i="40" s="1"/>
  <c r="AQ183" i="40" s="1"/>
  <c r="K289" i="40"/>
  <c r="AQ289" i="40" s="1"/>
  <c r="J107" i="40"/>
  <c r="AN107" i="40" s="1"/>
  <c r="AK287" i="40"/>
  <c r="AL287" i="40" s="1"/>
  <c r="K287" i="40" s="1"/>
  <c r="AQ287" i="40" s="1"/>
  <c r="AK326" i="40"/>
  <c r="AL326" i="40" s="1"/>
  <c r="K326" i="40" s="1"/>
  <c r="AQ326" i="40" s="1"/>
  <c r="AK64" i="40"/>
  <c r="AL64" i="40" s="1"/>
  <c r="K64" i="40" s="1"/>
  <c r="AQ64" i="40" s="1"/>
  <c r="J421" i="40"/>
  <c r="AN421" i="40" s="1"/>
  <c r="AK380" i="40"/>
  <c r="AL380" i="40" s="1"/>
  <c r="K380" i="40" s="1"/>
  <c r="AQ380" i="40" s="1"/>
  <c r="AK487" i="40"/>
  <c r="AL487" i="40" s="1"/>
  <c r="K487" i="40" s="1"/>
  <c r="AQ487" i="40" s="1"/>
  <c r="K37" i="40"/>
  <c r="AQ37" i="40" s="1"/>
  <c r="K217" i="40"/>
  <c r="AQ217" i="40" s="1"/>
  <c r="K472" i="40"/>
  <c r="AQ472" i="40" s="1"/>
  <c r="AK242" i="40"/>
  <c r="AL242" i="40" s="1"/>
  <c r="K242" i="40" s="1"/>
  <c r="AQ242" i="40" s="1"/>
  <c r="AK394" i="40"/>
  <c r="AL394" i="40" s="1"/>
  <c r="K394" i="40" s="1"/>
  <c r="AQ394" i="40" s="1"/>
  <c r="J291" i="40"/>
  <c r="AN291" i="40" s="1"/>
  <c r="J344" i="40"/>
  <c r="AN344" i="40" s="1"/>
  <c r="J482" i="40"/>
  <c r="AN482" i="40" s="1"/>
  <c r="J382" i="40"/>
  <c r="AN382" i="40" s="1"/>
  <c r="AK457" i="40"/>
  <c r="AL457" i="40" s="1"/>
  <c r="K457" i="40" s="1"/>
  <c r="AQ457" i="40" s="1"/>
  <c r="K331" i="40"/>
  <c r="AQ331" i="40" s="1"/>
  <c r="K439" i="40"/>
  <c r="AQ439" i="40" s="1"/>
  <c r="AK133" i="40"/>
  <c r="AL133" i="40" s="1"/>
  <c r="K133" i="40" s="1"/>
  <c r="AQ133" i="40" s="1"/>
  <c r="J500" i="40"/>
  <c r="AN500" i="40" s="1"/>
  <c r="AK430" i="40"/>
  <c r="AL430" i="40" s="1"/>
  <c r="K430" i="40" s="1"/>
  <c r="AQ430" i="40" s="1"/>
  <c r="J170" i="40"/>
  <c r="AN170" i="40" s="1"/>
  <c r="J231" i="40"/>
  <c r="AN231" i="40" s="1"/>
  <c r="J198" i="40"/>
  <c r="AN198" i="40" s="1"/>
  <c r="J228" i="40"/>
  <c r="AN228" i="40" s="1"/>
  <c r="AK411" i="40"/>
  <c r="AL411" i="40" s="1"/>
  <c r="K411" i="40" s="1"/>
  <c r="AQ411" i="40" s="1"/>
  <c r="J132" i="40"/>
  <c r="AN132" i="40" s="1"/>
  <c r="AE132" i="40"/>
  <c r="K132" i="40" s="1"/>
  <c r="AQ132" i="40" s="1"/>
  <c r="J78" i="40"/>
  <c r="AN78" i="40" s="1"/>
  <c r="AK58" i="40"/>
  <c r="AL58" i="40" s="1"/>
  <c r="K58" i="40" s="1"/>
  <c r="AQ58" i="40" s="1"/>
  <c r="AK475" i="40"/>
  <c r="AL475" i="40" s="1"/>
  <c r="AK32" i="40"/>
  <c r="AL32" i="40" s="1"/>
  <c r="K32" i="40" s="1"/>
  <c r="AQ32" i="40" s="1"/>
  <c r="J361" i="40"/>
  <c r="AN361" i="40" s="1"/>
  <c r="AK26" i="40"/>
  <c r="AL26" i="40" s="1"/>
  <c r="K26" i="40" s="1"/>
  <c r="AQ26" i="40" s="1"/>
  <c r="J103" i="40"/>
  <c r="AN103" i="40" s="1"/>
  <c r="AK10" i="40"/>
  <c r="AL10" i="40" s="1"/>
  <c r="K10" i="40" s="1"/>
  <c r="AQ10" i="40" s="1"/>
  <c r="AK12" i="40"/>
  <c r="AL12" i="40" s="1"/>
  <c r="K12" i="40" s="1"/>
  <c r="AQ12" i="40" s="1"/>
  <c r="K437" i="40"/>
  <c r="AQ437" i="40" s="1"/>
  <c r="K255" i="40"/>
  <c r="AQ255" i="40" s="1"/>
  <c r="K424" i="40"/>
  <c r="AQ424" i="40" s="1"/>
  <c r="J351" i="40"/>
  <c r="AN351" i="40" s="1"/>
  <c r="J264" i="40"/>
  <c r="AN264" i="40" s="1"/>
  <c r="AK235" i="40"/>
  <c r="AL235" i="40" s="1"/>
  <c r="K235" i="40" s="1"/>
  <c r="AQ235" i="40" s="1"/>
  <c r="AK125" i="40"/>
  <c r="AL125" i="40" s="1"/>
  <c r="K125" i="40" s="1"/>
  <c r="AQ125" i="40" s="1"/>
  <c r="J476" i="40"/>
  <c r="AN476" i="40" s="1"/>
  <c r="AK271" i="40"/>
  <c r="AL271" i="40" s="1"/>
  <c r="K271" i="40" s="1"/>
  <c r="AQ271" i="40" s="1"/>
  <c r="AK188" i="40"/>
  <c r="AL188" i="40" s="1"/>
  <c r="K188" i="40" s="1"/>
  <c r="AQ188" i="40" s="1"/>
  <c r="AK339" i="40"/>
  <c r="AL339" i="40" s="1"/>
  <c r="K339" i="40" s="1"/>
  <c r="AQ339" i="40" s="1"/>
  <c r="AK34" i="40"/>
  <c r="AL34" i="40" s="1"/>
  <c r="K34" i="40" s="1"/>
  <c r="AQ34" i="40" s="1"/>
  <c r="AK413" i="40"/>
  <c r="AL413" i="40" s="1"/>
  <c r="K413" i="40" s="1"/>
  <c r="AQ413" i="40" s="1"/>
  <c r="AK14" i="40"/>
  <c r="AL14" i="40" s="1"/>
  <c r="K14" i="40" s="1"/>
  <c r="AQ14" i="40" s="1"/>
  <c r="J394" i="40"/>
  <c r="AN394" i="40" s="1"/>
  <c r="AK344" i="40"/>
  <c r="AL344" i="40" s="1"/>
  <c r="K344" i="40" s="1"/>
  <c r="AQ344" i="40" s="1"/>
  <c r="AK482" i="40"/>
  <c r="AL482" i="40" s="1"/>
  <c r="K482" i="40" s="1"/>
  <c r="AQ482" i="40" s="1"/>
  <c r="AK382" i="40"/>
  <c r="AL382" i="40" s="1"/>
  <c r="K382" i="40" s="1"/>
  <c r="AQ382" i="40" s="1"/>
  <c r="J301" i="40"/>
  <c r="AN301" i="40" s="1"/>
  <c r="AE301" i="40"/>
  <c r="K301" i="40" s="1"/>
  <c r="AQ301" i="40" s="1"/>
  <c r="AK167" i="40"/>
  <c r="AL167" i="40" s="1"/>
  <c r="AE167" i="40"/>
  <c r="AO7" i="40"/>
  <c r="AE9" i="40"/>
  <c r="AD7" i="40"/>
  <c r="V9" i="40"/>
  <c r="L7" i="40"/>
  <c r="K241" i="40" l="1"/>
  <c r="AQ241" i="40" s="1"/>
  <c r="K200" i="40"/>
  <c r="AQ200" i="40" s="1"/>
  <c r="K41" i="40"/>
  <c r="AQ41" i="40" s="1"/>
  <c r="K154" i="40"/>
  <c r="AQ154" i="40" s="1"/>
  <c r="K71" i="40"/>
  <c r="AQ71" i="40" s="1"/>
  <c r="K89" i="40"/>
  <c r="AQ89" i="40" s="1"/>
  <c r="K94" i="40"/>
  <c r="AQ94" i="40" s="1"/>
  <c r="K17" i="40"/>
  <c r="AQ17" i="40" s="1"/>
  <c r="K157" i="40"/>
  <c r="AQ157" i="40" s="1"/>
  <c r="K309" i="40"/>
  <c r="AQ309" i="40" s="1"/>
  <c r="K182" i="40"/>
  <c r="AQ182" i="40" s="1"/>
  <c r="K28" i="40"/>
  <c r="AQ28" i="40" s="1"/>
  <c r="K433" i="40"/>
  <c r="AQ433" i="40" s="1"/>
  <c r="K191" i="40"/>
  <c r="AQ191" i="40" s="1"/>
  <c r="K318" i="40"/>
  <c r="AQ318" i="40" s="1"/>
  <c r="K249" i="40"/>
  <c r="AQ249" i="40" s="1"/>
  <c r="K53" i="40"/>
  <c r="AQ53" i="40" s="1"/>
  <c r="K477" i="40"/>
  <c r="AQ477" i="40" s="1"/>
  <c r="K18" i="40"/>
  <c r="AQ18" i="40" s="1"/>
  <c r="K115" i="40"/>
  <c r="AQ115" i="40" s="1"/>
  <c r="K201" i="40"/>
  <c r="AQ201" i="40" s="1"/>
  <c r="K364" i="40"/>
  <c r="AQ364" i="40" s="1"/>
  <c r="K25" i="40"/>
  <c r="AQ25" i="40" s="1"/>
  <c r="K471" i="40"/>
  <c r="AQ471" i="40" s="1"/>
  <c r="K362" i="40"/>
  <c r="AQ362" i="40" s="1"/>
  <c r="K504" i="40"/>
  <c r="AQ504" i="40" s="1"/>
  <c r="K148" i="40"/>
  <c r="AQ148" i="40" s="1"/>
  <c r="K492" i="40"/>
  <c r="AQ492" i="40" s="1"/>
  <c r="K142" i="40"/>
  <c r="AQ142" i="40" s="1"/>
  <c r="K40" i="40"/>
  <c r="AQ40" i="40" s="1"/>
  <c r="K233" i="40"/>
  <c r="AQ233" i="40" s="1"/>
  <c r="K23" i="40"/>
  <c r="AQ23" i="40" s="1"/>
  <c r="K503" i="40"/>
  <c r="AQ503" i="40" s="1"/>
  <c r="K81" i="40"/>
  <c r="AQ81" i="40" s="1"/>
  <c r="K445" i="40"/>
  <c r="AQ445" i="40" s="1"/>
  <c r="K297" i="40"/>
  <c r="AQ297" i="40" s="1"/>
  <c r="K496" i="40"/>
  <c r="AQ496" i="40" s="1"/>
  <c r="K163" i="40"/>
  <c r="AQ163" i="40" s="1"/>
  <c r="K144" i="40"/>
  <c r="AQ144" i="40" s="1"/>
  <c r="K238" i="40"/>
  <c r="AQ238" i="40" s="1"/>
  <c r="K393" i="40"/>
  <c r="AQ393" i="40" s="1"/>
  <c r="K372" i="40"/>
  <c r="AQ372" i="40" s="1"/>
  <c r="K159" i="40"/>
  <c r="AQ159" i="40" s="1"/>
  <c r="K319" i="40"/>
  <c r="AQ319" i="40" s="1"/>
  <c r="K85" i="40"/>
  <c r="AQ85" i="40" s="1"/>
  <c r="K162" i="40"/>
  <c r="AQ162" i="40" s="1"/>
  <c r="K138" i="40"/>
  <c r="AQ138" i="40" s="1"/>
  <c r="K30" i="40"/>
  <c r="AQ30" i="40" s="1"/>
  <c r="K505" i="40"/>
  <c r="AQ505" i="40" s="1"/>
  <c r="K179" i="40"/>
  <c r="AQ179" i="40" s="1"/>
  <c r="K475" i="40"/>
  <c r="AQ475" i="40" s="1"/>
  <c r="K244" i="40"/>
  <c r="AQ244" i="40" s="1"/>
  <c r="K409" i="40"/>
  <c r="AQ409" i="40" s="1"/>
  <c r="K375" i="40"/>
  <c r="AQ375" i="40" s="1"/>
  <c r="K135" i="40"/>
  <c r="AQ135" i="40" s="1"/>
  <c r="K167" i="40"/>
  <c r="AQ167" i="40" s="1"/>
  <c r="K501" i="40"/>
  <c r="AQ501" i="40" s="1"/>
  <c r="K397" i="40"/>
  <c r="AQ397" i="40" s="1"/>
  <c r="K483" i="40"/>
  <c r="AQ483" i="40" s="1"/>
  <c r="K371" i="40"/>
  <c r="AQ371" i="40" s="1"/>
  <c r="AK9" i="40"/>
  <c r="AL9" i="40" s="1"/>
  <c r="J9" i="40"/>
  <c r="AN9" i="40" s="1"/>
  <c r="W9" i="40"/>
  <c r="V7" i="40"/>
  <c r="K7" i="40" s="1"/>
  <c r="K9" i="40" l="1"/>
  <c r="AQ9" i="40" s="1"/>
  <c r="J3" i="40" s="1"/>
  <c r="F13" i="29" s="1"/>
  <c r="AK7" i="40"/>
  <c r="J5" i="40"/>
  <c r="I13" i="29" s="1"/>
  <c r="G13" i="29" l="1"/>
  <c r="E13" i="29"/>
  <c r="K5" i="40"/>
  <c r="J13" i="29" s="1"/>
  <c r="D177" i="3"/>
  <c r="D14" i="29"/>
  <c r="D15" i="29" l="1"/>
  <c r="J4" i="28"/>
  <c r="J195" i="28" l="1"/>
  <c r="AN195" i="28" s="1"/>
  <c r="J472" i="28"/>
  <c r="AN472" i="28" s="1"/>
  <c r="J394" i="28"/>
  <c r="J287" i="28"/>
  <c r="J319" i="28"/>
  <c r="J434" i="28"/>
  <c r="AN434" i="28" s="1"/>
  <c r="J500" i="28"/>
  <c r="AN500" i="28" s="1"/>
  <c r="J504" i="28"/>
  <c r="AN504" i="28" s="1"/>
  <c r="J53" i="28"/>
  <c r="AN53" i="28" s="1"/>
  <c r="J477" i="28"/>
  <c r="AN477" i="28" s="1"/>
  <c r="J469" i="28"/>
  <c r="AN469" i="28" s="1"/>
  <c r="J488" i="28"/>
  <c r="AN488" i="28" s="1"/>
  <c r="J456" i="28"/>
  <c r="AN456" i="28" s="1"/>
  <c r="J431" i="28"/>
  <c r="AN431" i="28" s="1"/>
  <c r="J188" i="28"/>
  <c r="AN188" i="28" s="1"/>
  <c r="J385" i="28"/>
  <c r="AN385" i="28" s="1"/>
  <c r="J332" i="28"/>
  <c r="AN332" i="28" s="1"/>
  <c r="J493" i="28"/>
  <c r="J123" i="28"/>
  <c r="J453" i="28"/>
  <c r="J495" i="28"/>
  <c r="AN495" i="28" s="1"/>
  <c r="J172" i="28"/>
  <c r="AN172" i="28" s="1"/>
  <c r="J464" i="28"/>
  <c r="AN464" i="28" s="1"/>
  <c r="J448" i="28"/>
  <c r="AN448" i="28" s="1"/>
  <c r="J176" i="28"/>
  <c r="AN176" i="28" s="1"/>
  <c r="J237" i="28"/>
  <c r="AN237" i="28" s="1"/>
  <c r="J475" i="28"/>
  <c r="J138" i="28"/>
  <c r="AN138" i="28" s="1"/>
  <c r="J235" i="28"/>
  <c r="AN235" i="28" s="1"/>
  <c r="J128" i="28"/>
  <c r="AN128" i="28" s="1"/>
  <c r="J250" i="28"/>
  <c r="AN250" i="28" s="1"/>
  <c r="J446" i="28"/>
  <c r="AN446" i="28" s="1"/>
  <c r="J416" i="28"/>
  <c r="AN416" i="28" s="1"/>
  <c r="J211" i="28"/>
  <c r="J213" i="28"/>
  <c r="J436" i="28"/>
  <c r="AN436" i="28" s="1"/>
  <c r="J46" i="28"/>
  <c r="AN46" i="28" s="1"/>
  <c r="J208" i="28"/>
  <c r="AN208" i="28" s="1"/>
  <c r="J285" i="28"/>
  <c r="AN285" i="28" s="1"/>
  <c r="J334" i="28"/>
  <c r="AN334" i="28" s="1"/>
  <c r="J364" i="28"/>
  <c r="AN364" i="28" s="1"/>
  <c r="J366" i="28"/>
  <c r="J126" i="28"/>
  <c r="J343" i="28"/>
  <c r="AN343" i="28" s="1"/>
  <c r="J391" i="28"/>
  <c r="AN391" i="28" s="1"/>
  <c r="J127" i="28"/>
  <c r="AN127" i="28" s="1"/>
  <c r="J65" i="28"/>
  <c r="AN65" i="28" s="1"/>
  <c r="J56" i="28"/>
  <c r="AN56" i="28" s="1"/>
  <c r="J295" i="28"/>
  <c r="AN295" i="28" s="1"/>
  <c r="J327" i="28"/>
  <c r="J189" i="28"/>
  <c r="J411" i="28"/>
  <c r="J369" i="28"/>
  <c r="AN369" i="28" s="1"/>
  <c r="J63" i="28"/>
  <c r="AN63" i="28" s="1"/>
  <c r="J354" i="28"/>
  <c r="AN354" i="28" s="1"/>
  <c r="J451" i="28"/>
  <c r="AN451" i="28" s="1"/>
  <c r="J339" i="28"/>
  <c r="AN339" i="28" s="1"/>
  <c r="J338" i="28"/>
  <c r="J352" i="28"/>
  <c r="AN352" i="28" s="1"/>
  <c r="J110" i="28"/>
  <c r="AN110" i="28" s="1"/>
  <c r="J490" i="28"/>
  <c r="AN490" i="28" s="1"/>
  <c r="J257" i="28"/>
  <c r="AN257" i="28" s="1"/>
  <c r="J102" i="28"/>
  <c r="AN102" i="28" s="1"/>
  <c r="J345" i="28"/>
  <c r="AN345" i="28" s="1"/>
  <c r="J73" i="28"/>
  <c r="AN73" i="28" s="1"/>
  <c r="J96" i="28"/>
  <c r="AN96" i="28" s="1"/>
  <c r="J467" i="28"/>
  <c r="AN467" i="28" s="1"/>
  <c r="J340" i="28"/>
  <c r="AN340" i="28" s="1"/>
  <c r="J315" i="28"/>
  <c r="AN315" i="28" s="1"/>
  <c r="J191" i="28"/>
  <c r="AN191" i="28" s="1"/>
  <c r="J445" i="28"/>
  <c r="AN445" i="28" s="1"/>
  <c r="J356" i="28"/>
  <c r="AN356" i="28" s="1"/>
  <c r="J201" i="28"/>
  <c r="AN201" i="28" s="1"/>
  <c r="J106" i="28"/>
  <c r="J359" i="28"/>
  <c r="AN359" i="28" s="1"/>
  <c r="J16" i="28"/>
  <c r="AN16" i="28" s="1"/>
  <c r="J74" i="28"/>
  <c r="AN74" i="28" s="1"/>
  <c r="J230" i="28"/>
  <c r="AN230" i="28" s="1"/>
  <c r="J480" i="28"/>
  <c r="AN480" i="28" s="1"/>
  <c r="J197" i="28"/>
  <c r="AN197" i="28" s="1"/>
  <c r="J405" i="28"/>
  <c r="AN405" i="28" s="1"/>
  <c r="J187" i="28"/>
  <c r="AN187" i="28" s="1"/>
  <c r="J310" i="28"/>
  <c r="AN310" i="28" s="1"/>
  <c r="J21" i="28"/>
  <c r="J243" i="28"/>
  <c r="AN243" i="28" s="1"/>
  <c r="J275" i="28"/>
  <c r="AN275" i="28" s="1"/>
  <c r="J108" i="28"/>
  <c r="AN108" i="28" s="1"/>
  <c r="J460" i="28"/>
  <c r="AN460" i="28" s="1"/>
  <c r="J397" i="28"/>
  <c r="AN397" i="28" s="1"/>
  <c r="J222" i="28"/>
  <c r="AN222" i="28" s="1"/>
  <c r="J312" i="28"/>
  <c r="AN312" i="28" s="1"/>
  <c r="J79" i="28"/>
  <c r="AN79" i="28" s="1"/>
  <c r="J435" i="28"/>
  <c r="AN435" i="28" s="1"/>
  <c r="J228" i="28"/>
  <c r="AN228" i="28" s="1"/>
  <c r="J179" i="28"/>
  <c r="AN179" i="28" s="1"/>
  <c r="J306" i="28"/>
  <c r="AN306" i="28" s="1"/>
  <c r="J129" i="28"/>
  <c r="AN129" i="28" s="1"/>
  <c r="J100" i="28"/>
  <c r="AN100" i="28" s="1"/>
  <c r="J152" i="28"/>
  <c r="AN152" i="28" s="1"/>
  <c r="J227" i="28"/>
  <c r="AN227" i="28" s="1"/>
  <c r="J325" i="28"/>
  <c r="AN325" i="28" s="1"/>
  <c r="J288" i="28"/>
  <c r="AN288" i="28" s="1"/>
  <c r="J144" i="28"/>
  <c r="AN144" i="28" s="1"/>
  <c r="J18" i="28"/>
  <c r="AN18" i="28" s="1"/>
  <c r="J220" i="28"/>
  <c r="AN220" i="28" s="1"/>
  <c r="J167" i="28"/>
  <c r="J190" i="28"/>
  <c r="AN190" i="28" s="1"/>
  <c r="J507" i="28"/>
  <c r="AN507" i="28" s="1"/>
  <c r="J291" i="28"/>
  <c r="AN291" i="28" s="1"/>
  <c r="J224" i="28"/>
  <c r="AN224" i="28" s="1"/>
  <c r="J442" i="28"/>
  <c r="AN442" i="28" s="1"/>
  <c r="J277" i="28"/>
  <c r="AN277" i="28" s="1"/>
  <c r="J476" i="28"/>
  <c r="AN476" i="28" s="1"/>
  <c r="J202" i="28"/>
  <c r="J169" i="28"/>
  <c r="AN169" i="28" s="1"/>
  <c r="J292" i="28"/>
  <c r="AN292" i="28" s="1"/>
  <c r="J22" i="28"/>
  <c r="AN22" i="28" s="1"/>
  <c r="J104" i="28"/>
  <c r="AN104" i="28" s="1"/>
  <c r="J463" i="28"/>
  <c r="AN463" i="28" s="1"/>
  <c r="J393" i="28"/>
  <c r="AN393" i="28" s="1"/>
  <c r="J271" i="28"/>
  <c r="AN271" i="28" s="1"/>
  <c r="J410" i="28"/>
  <c r="J62" i="28"/>
  <c r="J267" i="28"/>
  <c r="J234" i="28"/>
  <c r="AN234" i="28" s="1"/>
  <c r="J422" i="28"/>
  <c r="AN422" i="28" s="1"/>
  <c r="J349" i="28"/>
  <c r="AN349" i="28" s="1"/>
  <c r="J20" i="28"/>
  <c r="AN20" i="28" s="1"/>
  <c r="J372" i="28"/>
  <c r="AN372" i="28" s="1"/>
  <c r="J419" i="28"/>
  <c r="AN419" i="28" s="1"/>
  <c r="J203" i="28"/>
  <c r="AN203" i="28" s="1"/>
  <c r="J474" i="28"/>
  <c r="AN474" i="28" s="1"/>
  <c r="J452" i="28"/>
  <c r="AN452" i="28" s="1"/>
  <c r="J274" i="28"/>
  <c r="AN274" i="28" s="1"/>
  <c r="J296" i="28"/>
  <c r="AN296" i="28" s="1"/>
  <c r="J174" i="28"/>
  <c r="AN174" i="28" s="1"/>
  <c r="J14" i="28"/>
  <c r="AN14" i="28" s="1"/>
  <c r="J269" i="28"/>
  <c r="AN269" i="28" s="1"/>
  <c r="J297" i="28"/>
  <c r="AN297" i="28" s="1"/>
  <c r="J386" i="28"/>
  <c r="AN386" i="28" s="1"/>
  <c r="J12" i="28"/>
  <c r="AN12" i="28" s="1"/>
  <c r="J157" i="28"/>
  <c r="AN157" i="28" s="1"/>
  <c r="J458" i="28"/>
  <c r="AN458" i="28" s="1"/>
  <c r="J403" i="28"/>
  <c r="AN403" i="28" s="1"/>
  <c r="J255" i="28"/>
  <c r="AN255" i="28" s="1"/>
  <c r="J396" i="28"/>
  <c r="AN396" i="28" s="1"/>
  <c r="J81" i="28"/>
  <c r="J27" i="28"/>
  <c r="J329" i="28"/>
  <c r="AN329" i="28" s="1"/>
  <c r="J212" i="28"/>
  <c r="AN212" i="28" s="1"/>
  <c r="J89" i="28"/>
  <c r="AN89" i="28" s="1"/>
  <c r="J248" i="28"/>
  <c r="AN248" i="28" s="1"/>
  <c r="J185" i="28"/>
  <c r="AN185" i="28" s="1"/>
  <c r="J496" i="28"/>
  <c r="AN496" i="28" s="1"/>
  <c r="J162" i="28"/>
  <c r="AN162" i="28" s="1"/>
  <c r="J272" i="28"/>
  <c r="AN272" i="28" s="1"/>
  <c r="J301" i="28"/>
  <c r="AN301" i="28" s="1"/>
  <c r="J193" i="28"/>
  <c r="AN193" i="28" s="1"/>
  <c r="J262" i="28"/>
  <c r="AN262" i="28" s="1"/>
  <c r="J98" i="28"/>
  <c r="AN98" i="28" s="1"/>
  <c r="J309" i="28"/>
  <c r="AN309" i="28" s="1"/>
  <c r="J173" i="28"/>
  <c r="AN173" i="28" s="1"/>
  <c r="J455" i="28"/>
  <c r="AN455" i="28" s="1"/>
  <c r="J171" i="28"/>
  <c r="AN171" i="28" s="1"/>
  <c r="J183" i="28"/>
  <c r="AN183" i="28" s="1"/>
  <c r="J181" i="28"/>
  <c r="AN181" i="28" s="1"/>
  <c r="J168" i="28"/>
  <c r="AN168" i="28" s="1"/>
  <c r="J303" i="28"/>
  <c r="AN303" i="28" s="1"/>
  <c r="J508" i="28"/>
  <c r="AN508" i="28" s="1"/>
  <c r="J92" i="28"/>
  <c r="J461" i="28"/>
  <c r="AN461" i="28" s="1"/>
  <c r="J491" i="28"/>
  <c r="J268" i="28"/>
  <c r="AN268" i="28" s="1"/>
  <c r="J486" i="28"/>
  <c r="AN486" i="28" s="1"/>
  <c r="J471" i="28"/>
  <c r="AN471" i="28" s="1"/>
  <c r="J399" i="28"/>
  <c r="AN399" i="28" s="1"/>
  <c r="J299" i="28"/>
  <c r="AN299" i="28" s="1"/>
  <c r="J400" i="28"/>
  <c r="AN400" i="28" s="1"/>
  <c r="J282" i="28"/>
  <c r="AN282" i="28" s="1"/>
  <c r="J457" i="28"/>
  <c r="AN457" i="28" s="1"/>
  <c r="J47" i="28"/>
  <c r="AN47" i="28" s="1"/>
  <c r="J483" i="28"/>
  <c r="AN483" i="28" s="1"/>
  <c r="J43" i="28"/>
  <c r="AN43" i="28" s="1"/>
  <c r="J380" i="28"/>
  <c r="AN380" i="28" s="1"/>
  <c r="J145" i="28"/>
  <c r="AN145" i="28" s="1"/>
  <c r="J425" i="28"/>
  <c r="AN425" i="28" s="1"/>
  <c r="J406" i="28"/>
  <c r="AN406" i="28" s="1"/>
  <c r="J330" i="28"/>
  <c r="AN330" i="28" s="1"/>
  <c r="J401" i="28"/>
  <c r="AN401" i="28" s="1"/>
  <c r="J487" i="28"/>
  <c r="AN487" i="28" s="1"/>
  <c r="J413" i="28"/>
  <c r="AN413" i="28" s="1"/>
  <c r="J142" i="28"/>
  <c r="AN142" i="28" s="1"/>
  <c r="J447" i="28"/>
  <c r="AN447" i="28" s="1"/>
  <c r="J217" i="28"/>
  <c r="AN217" i="28" s="1"/>
  <c r="J78" i="28"/>
  <c r="AN78" i="28" s="1"/>
  <c r="J341" i="28"/>
  <c r="AN341" i="28" s="1"/>
  <c r="J465" i="28"/>
  <c r="AN465" i="28" s="1"/>
  <c r="J178" i="28"/>
  <c r="AN178" i="28" s="1"/>
  <c r="J497" i="28"/>
  <c r="AN497" i="28" s="1"/>
  <c r="J294" i="28"/>
  <c r="AN294" i="28" s="1"/>
  <c r="J59" i="28"/>
  <c r="AN59" i="28" s="1"/>
  <c r="J382" i="28"/>
  <c r="AN382" i="28" s="1"/>
  <c r="J414" i="28"/>
  <c r="AN414" i="28" s="1"/>
  <c r="J323" i="28"/>
  <c r="AN323" i="28" s="1"/>
  <c r="J253" i="28"/>
  <c r="AN253" i="28" s="1"/>
  <c r="J206" i="28"/>
  <c r="AN206" i="28" s="1"/>
  <c r="J244" i="28"/>
  <c r="AN244" i="28" s="1"/>
  <c r="J37" i="28"/>
  <c r="AN37" i="28" s="1"/>
  <c r="J136" i="28"/>
  <c r="AN136" i="28" s="1"/>
  <c r="J182" i="28"/>
  <c r="J502" i="28"/>
  <c r="AN502" i="28" s="1"/>
  <c r="J158" i="28"/>
  <c r="AN158" i="28" s="1"/>
  <c r="J321" i="28"/>
  <c r="AN321" i="28" s="1"/>
  <c r="J479" i="28"/>
  <c r="AN479" i="28" s="1"/>
  <c r="J246" i="28"/>
  <c r="AN246" i="28" s="1"/>
  <c r="J270" i="28"/>
  <c r="AN270" i="28" s="1"/>
  <c r="J229" i="28"/>
  <c r="AN229" i="28" s="1"/>
  <c r="J470" i="28"/>
  <c r="J170" i="28"/>
  <c r="AN170" i="28" s="1"/>
  <c r="J424" i="28"/>
  <c r="AN424" i="28" s="1"/>
  <c r="J351" i="28"/>
  <c r="AN351" i="28" s="1"/>
  <c r="J252" i="28"/>
  <c r="AN252" i="28" s="1"/>
  <c r="J97" i="28"/>
  <c r="AN97" i="28" s="1"/>
  <c r="J346" i="28"/>
  <c r="AN346" i="28" s="1"/>
  <c r="J308" i="28"/>
  <c r="AN308" i="28" s="1"/>
  <c r="J298" i="28"/>
  <c r="AN298" i="28" s="1"/>
  <c r="J506" i="28"/>
  <c r="J13" i="28"/>
  <c r="AN13" i="28" s="1"/>
  <c r="J19" i="28"/>
  <c r="AN19" i="28" s="1"/>
  <c r="J50" i="28"/>
  <c r="AN50" i="28" s="1"/>
  <c r="J462" i="28"/>
  <c r="AN462" i="28" s="1"/>
  <c r="J389" i="28"/>
  <c r="AN389" i="28" s="1"/>
  <c r="J32" i="28"/>
  <c r="AN32" i="28" s="1"/>
  <c r="J9" i="28"/>
  <c r="AN9" i="28" s="1"/>
  <c r="J146" i="28"/>
  <c r="AN146" i="28" s="1"/>
  <c r="J177" i="28"/>
  <c r="AN177" i="28" s="1"/>
  <c r="J90" i="28"/>
  <c r="AN90" i="28" s="1"/>
  <c r="J221" i="28"/>
  <c r="AN221" i="28" s="1"/>
  <c r="J219" i="28"/>
  <c r="AN219" i="28" s="1"/>
  <c r="J259" i="28"/>
  <c r="AN259" i="28" s="1"/>
  <c r="J23" i="28"/>
  <c r="AN23" i="28" s="1"/>
  <c r="J125" i="28"/>
  <c r="J322" i="28"/>
  <c r="J344" i="28"/>
  <c r="AN344" i="28" s="1"/>
  <c r="J34" i="28"/>
  <c r="AN34" i="28" s="1"/>
  <c r="J209" i="28"/>
  <c r="AN209" i="28" s="1"/>
  <c r="J404" i="28"/>
  <c r="AN404" i="28" s="1"/>
  <c r="J328" i="28"/>
  <c r="AN328" i="28" s="1"/>
  <c r="J28" i="28"/>
  <c r="AN28" i="28" s="1"/>
  <c r="J216" i="28"/>
  <c r="AN216" i="28" s="1"/>
  <c r="J200" i="28"/>
  <c r="AN200" i="28" s="1"/>
  <c r="J503" i="28"/>
  <c r="AN503" i="28" s="1"/>
  <c r="J402" i="28"/>
  <c r="AN402" i="28" s="1"/>
  <c r="J318" i="28"/>
  <c r="AN318" i="28" s="1"/>
  <c r="J153" i="28"/>
  <c r="AN153" i="28" s="1"/>
  <c r="J313" i="28"/>
  <c r="AN313" i="28" s="1"/>
  <c r="J454" i="28"/>
  <c r="AN454" i="28" s="1"/>
  <c r="J236" i="28"/>
  <c r="J141" i="28"/>
  <c r="AN141" i="28" s="1"/>
  <c r="J304" i="28"/>
  <c r="AN304" i="28" s="1"/>
  <c r="J302" i="28"/>
  <c r="AN302" i="28" s="1"/>
  <c r="J499" i="28"/>
  <c r="AN499" i="28" s="1"/>
  <c r="J64" i="28"/>
  <c r="AN64" i="28" s="1"/>
  <c r="J284" i="28"/>
  <c r="AN284" i="28" s="1"/>
  <c r="J55" i="28"/>
  <c r="AN55" i="28" s="1"/>
  <c r="J498" i="28"/>
  <c r="AN498" i="28" s="1"/>
  <c r="J355" i="28"/>
  <c r="AN355" i="28" s="1"/>
  <c r="J58" i="28"/>
  <c r="J384" i="28"/>
  <c r="AN384" i="28" s="1"/>
  <c r="J438" i="28"/>
  <c r="AN438" i="28" s="1"/>
  <c r="J238" i="28"/>
  <c r="AN238" i="28" s="1"/>
  <c r="J105" i="28"/>
  <c r="AN105" i="28" s="1"/>
  <c r="J324" i="28"/>
  <c r="AN324" i="28" s="1"/>
  <c r="J478" i="28"/>
  <c r="AN478" i="28" s="1"/>
  <c r="J15" i="28"/>
  <c r="AN15" i="28" s="1"/>
  <c r="J67" i="28"/>
  <c r="AN67" i="28" s="1"/>
  <c r="J48" i="28"/>
  <c r="AN48" i="28" s="1"/>
  <c r="J25" i="28"/>
  <c r="AN25" i="28" s="1"/>
  <c r="J242" i="28"/>
  <c r="AN242" i="28" s="1"/>
  <c r="J77" i="28"/>
  <c r="AN77" i="28" s="1"/>
  <c r="J249" i="28"/>
  <c r="AN249" i="28" s="1"/>
  <c r="J207" i="28"/>
  <c r="J192" i="28"/>
  <c r="AN192" i="28" s="1"/>
  <c r="J468" i="28"/>
  <c r="AN468" i="28" s="1"/>
  <c r="J427" i="28"/>
  <c r="AN427" i="28" s="1"/>
  <c r="J94" i="28"/>
  <c r="AN94" i="28" s="1"/>
  <c r="J198" i="28"/>
  <c r="AN198" i="28" s="1"/>
  <c r="J91" i="28"/>
  <c r="AN91" i="28" s="1"/>
  <c r="J433" i="28"/>
  <c r="AN433" i="28" s="1"/>
  <c r="J337" i="28"/>
  <c r="AN337" i="28" s="1"/>
  <c r="J256" i="28"/>
  <c r="AN256" i="28" s="1"/>
  <c r="J408" i="28"/>
  <c r="AN408" i="28" s="1"/>
  <c r="J278" i="28"/>
  <c r="AN278" i="28" s="1"/>
  <c r="J489" i="28"/>
  <c r="AN489" i="28" s="1"/>
  <c r="J432" i="28"/>
  <c r="AN432" i="28" s="1"/>
  <c r="J66" i="28"/>
  <c r="AN66" i="28" s="1"/>
  <c r="J258" i="28"/>
  <c r="AN258" i="28" s="1"/>
  <c r="J293" i="28"/>
  <c r="J51" i="28"/>
  <c r="AN51" i="28" s="1"/>
  <c r="J439" i="28"/>
  <c r="AN439" i="28" s="1"/>
  <c r="J119" i="28"/>
  <c r="AN119" i="28" s="1"/>
  <c r="J121" i="28"/>
  <c r="AN121" i="28" s="1"/>
  <c r="J133" i="28"/>
  <c r="AN133" i="28" s="1"/>
  <c r="J459" i="28"/>
  <c r="AN459" i="28" s="1"/>
  <c r="J70" i="28"/>
  <c r="AN70" i="28" s="1"/>
  <c r="J218" i="28"/>
  <c r="J381" i="28"/>
  <c r="AN381" i="28" s="1"/>
  <c r="J33" i="28"/>
  <c r="AN33" i="28" s="1"/>
  <c r="J164" i="28"/>
  <c r="AN164" i="28" s="1"/>
  <c r="J388" i="28"/>
  <c r="AN388" i="28" s="1"/>
  <c r="J131" i="28"/>
  <c r="AN131" i="28" s="1"/>
  <c r="J407" i="28"/>
  <c r="AN407" i="28" s="1"/>
  <c r="J320" i="28"/>
  <c r="AN320" i="28" s="1"/>
  <c r="J160" i="28"/>
  <c r="AN160" i="28" s="1"/>
  <c r="J473" i="28"/>
  <c r="AN473" i="28" s="1"/>
  <c r="J165" i="28"/>
  <c r="J245" i="28"/>
  <c r="AN245" i="28" s="1"/>
  <c r="J57" i="28"/>
  <c r="AN57" i="28" s="1"/>
  <c r="J441" i="28"/>
  <c r="AN441" i="28" s="1"/>
  <c r="J505" i="28"/>
  <c r="AN505" i="28" s="1"/>
  <c r="J307" i="28"/>
  <c r="AN307" i="28" s="1"/>
  <c r="J418" i="28"/>
  <c r="AN418" i="28" s="1"/>
  <c r="J214" i="28"/>
  <c r="AN214" i="28" s="1"/>
  <c r="J80" i="28"/>
  <c r="AN80" i="28" s="1"/>
  <c r="J316" i="28"/>
  <c r="AN316" i="28" s="1"/>
  <c r="J68" i="28"/>
  <c r="AN68" i="28" s="1"/>
  <c r="J482" i="28"/>
  <c r="AN482" i="28" s="1"/>
  <c r="J430" i="28"/>
  <c r="AN430" i="28" s="1"/>
  <c r="J107" i="28"/>
  <c r="AN107" i="28" s="1"/>
  <c r="J387" i="28"/>
  <c r="J314" i="28"/>
  <c r="AN314" i="28" s="1"/>
  <c r="J444" i="28"/>
  <c r="AN444" i="28" s="1"/>
  <c r="J134" i="28"/>
  <c r="AN134" i="28" s="1"/>
  <c r="J373" i="28"/>
  <c r="AN373" i="28" s="1"/>
  <c r="J186" i="28"/>
  <c r="AN186" i="28" s="1"/>
  <c r="J300" i="28"/>
  <c r="AN300" i="28" s="1"/>
  <c r="J35" i="28"/>
  <c r="AN35" i="28" s="1"/>
  <c r="J204" i="28"/>
  <c r="J311" i="28"/>
  <c r="AN311" i="28" s="1"/>
  <c r="J199" i="28"/>
  <c r="AN199" i="28" s="1"/>
  <c r="J415" i="28"/>
  <c r="AN415" i="28" s="1"/>
  <c r="J140" i="28"/>
  <c r="AN140" i="28" s="1"/>
  <c r="J336" i="28"/>
  <c r="AN336" i="28" s="1"/>
  <c r="J93" i="28"/>
  <c r="AN93" i="28" s="1"/>
  <c r="J443" i="28"/>
  <c r="AN443" i="28" s="1"/>
  <c r="J333" i="28"/>
  <c r="AN333" i="28" s="1"/>
  <c r="J484" i="28"/>
  <c r="AN484" i="28" s="1"/>
  <c r="J428" i="28"/>
  <c r="AN428" i="28" s="1"/>
  <c r="J279" i="28"/>
  <c r="AN279" i="28" s="1"/>
  <c r="J161" i="28"/>
  <c r="AN161" i="28" s="1"/>
  <c r="J111" i="28"/>
  <c r="AN111" i="28" s="1"/>
  <c r="J17" i="28"/>
  <c r="AN17" i="28" s="1"/>
  <c r="J41" i="28"/>
  <c r="J150" i="28"/>
  <c r="J130" i="28"/>
  <c r="AN130" i="28" s="1"/>
  <c r="J450" i="28"/>
  <c r="AN450" i="28" s="1"/>
  <c r="J38" i="28"/>
  <c r="AN38" i="28" s="1"/>
  <c r="J370" i="28"/>
  <c r="AN370" i="28" s="1"/>
  <c r="J290" i="28"/>
  <c r="AN290" i="28" s="1"/>
  <c r="J247" i="28"/>
  <c r="AN247" i="28" s="1"/>
  <c r="J440" i="28"/>
  <c r="AN440" i="28" s="1"/>
  <c r="J367" i="28"/>
  <c r="J251" i="28"/>
  <c r="AN251" i="28" s="1"/>
  <c r="J317" i="28"/>
  <c r="AN317" i="28" s="1"/>
  <c r="J87" i="28"/>
  <c r="AN87" i="28" s="1"/>
  <c r="J117" i="28"/>
  <c r="AN117" i="28" s="1"/>
  <c r="J392" i="28"/>
  <c r="AN392" i="28" s="1"/>
  <c r="J362" i="28"/>
  <c r="AN362" i="28" s="1"/>
  <c r="J409" i="28"/>
  <c r="AN409" i="28" s="1"/>
  <c r="J112" i="28"/>
  <c r="AN112" i="28" s="1"/>
  <c r="J210" i="28"/>
  <c r="AN210" i="28" s="1"/>
  <c r="J226" i="28"/>
  <c r="AN226" i="28" s="1"/>
  <c r="J120" i="28"/>
  <c r="AN120" i="28" s="1"/>
  <c r="J254" i="28"/>
  <c r="AN254" i="28" s="1"/>
  <c r="J205" i="28"/>
  <c r="AN205" i="28" s="1"/>
  <c r="J75" i="28"/>
  <c r="AN75" i="28" s="1"/>
  <c r="J289" i="28"/>
  <c r="AN289" i="28" s="1"/>
  <c r="J139" i="28"/>
  <c r="J76" i="28"/>
  <c r="AN76" i="28" s="1"/>
  <c r="J353" i="28"/>
  <c r="AN353" i="28" s="1"/>
  <c r="J163" i="28"/>
  <c r="AN163" i="28" s="1"/>
  <c r="J95" i="28"/>
  <c r="AN95" i="28" s="1"/>
  <c r="J49" i="28"/>
  <c r="AN49" i="28" s="1"/>
  <c r="J305" i="28"/>
  <c r="AN305" i="28" s="1"/>
  <c r="J83" i="28"/>
  <c r="AN83" i="28" s="1"/>
  <c r="J196" i="28"/>
  <c r="AN196" i="28" s="1"/>
  <c r="J240" i="28"/>
  <c r="AN240" i="28" s="1"/>
  <c r="J101" i="28"/>
  <c r="AN101" i="28" s="1"/>
  <c r="J283" i="28"/>
  <c r="AN283" i="28" s="1"/>
  <c r="J72" i="28"/>
  <c r="AN72" i="28" s="1"/>
  <c r="J124" i="28"/>
  <c r="AN124" i="28" s="1"/>
  <c r="J363" i="28"/>
  <c r="AN363" i="28" s="1"/>
  <c r="J273" i="28"/>
  <c r="AN273" i="28" s="1"/>
  <c r="J30" i="28"/>
  <c r="AN30" i="28" s="1"/>
  <c r="J84" i="28"/>
  <c r="AN84" i="28" s="1"/>
  <c r="J225" i="28"/>
  <c r="AN225" i="28" s="1"/>
  <c r="J342" i="28"/>
  <c r="AN342" i="28" s="1"/>
  <c r="J395" i="28"/>
  <c r="AN395" i="28" s="1"/>
  <c r="J194" i="28"/>
  <c r="AN194" i="28" s="1"/>
  <c r="J149" i="28"/>
  <c r="AN149" i="28" s="1"/>
  <c r="J24" i="28"/>
  <c r="AN24" i="28" s="1"/>
  <c r="J115" i="28"/>
  <c r="AN115" i="28" s="1"/>
  <c r="J82" i="28"/>
  <c r="AN82" i="28" s="1"/>
  <c r="J151" i="28"/>
  <c r="AN151" i="28" s="1"/>
  <c r="J155" i="28"/>
  <c r="AN155" i="28" s="1"/>
  <c r="J350" i="28"/>
  <c r="AN350" i="28" s="1"/>
  <c r="J501" i="28"/>
  <c r="AN501" i="28" s="1"/>
  <c r="J215" i="28"/>
  <c r="AN215" i="28" s="1"/>
  <c r="J280" i="28"/>
  <c r="AN280" i="28" s="1"/>
  <c r="J239" i="28"/>
  <c r="J357" i="28"/>
  <c r="AN357" i="28" s="1"/>
  <c r="J263" i="28"/>
  <c r="AN263" i="28" s="1"/>
  <c r="J156" i="28"/>
  <c r="AN156" i="28" s="1"/>
  <c r="J116" i="28"/>
  <c r="AN116" i="28" s="1"/>
  <c r="J223" i="28"/>
  <c r="AN223" i="28" s="1"/>
  <c r="J421" i="28"/>
  <c r="AN421" i="28" s="1"/>
  <c r="J276" i="28"/>
  <c r="AN276" i="28" s="1"/>
  <c r="J103" i="28"/>
  <c r="AN103" i="28" s="1"/>
  <c r="J180" i="28"/>
  <c r="AN180" i="28" s="1"/>
  <c r="J348" i="28"/>
  <c r="AN348" i="28" s="1"/>
  <c r="J361" i="28"/>
  <c r="AN361" i="28" s="1"/>
  <c r="J375" i="28"/>
  <c r="AN375" i="28" s="1"/>
  <c r="J412" i="28"/>
  <c r="AN412" i="28" s="1"/>
  <c r="J429" i="28"/>
  <c r="AN429" i="28" s="1"/>
  <c r="J184" i="28"/>
  <c r="AN184" i="28" s="1"/>
  <c r="J154" i="28"/>
  <c r="J261" i="28"/>
  <c r="AN261" i="28" s="1"/>
  <c r="J376" i="28"/>
  <c r="AN376" i="28" s="1"/>
  <c r="J420" i="28"/>
  <c r="AN420" i="28" s="1"/>
  <c r="J39" i="28"/>
  <c r="AN39" i="28" s="1"/>
  <c r="J143" i="28"/>
  <c r="AN143" i="28" s="1"/>
  <c r="J99" i="28"/>
  <c r="AN99" i="28" s="1"/>
  <c r="J122" i="28"/>
  <c r="AN122" i="28" s="1"/>
  <c r="J233" i="28"/>
  <c r="J42" i="28"/>
  <c r="AN42" i="28" s="1"/>
  <c r="J266" i="28"/>
  <c r="AN266" i="28" s="1"/>
  <c r="J54" i="28"/>
  <c r="AN54" i="28" s="1"/>
  <c r="J71" i="28"/>
  <c r="AN71" i="28" s="1"/>
  <c r="J31" i="28"/>
  <c r="AN31" i="28" s="1"/>
  <c r="J449" i="28"/>
  <c r="AN449" i="28" s="1"/>
  <c r="J85" i="28"/>
  <c r="J147" i="28"/>
  <c r="AN147" i="28" s="1"/>
  <c r="J335" i="28"/>
  <c r="AN335" i="28" s="1"/>
  <c r="J378" i="28"/>
  <c r="AN378" i="28" s="1"/>
  <c r="J360" i="28"/>
  <c r="AN360" i="28" s="1"/>
  <c r="J159" i="28"/>
  <c r="AN159" i="28" s="1"/>
  <c r="J437" i="28"/>
  <c r="AN437" i="28" s="1"/>
  <c r="J26" i="28"/>
  <c r="AN26" i="28" s="1"/>
  <c r="J148" i="28"/>
  <c r="AN148" i="28" s="1"/>
  <c r="J260" i="28"/>
  <c r="J379" i="28"/>
  <c r="AN379" i="28" s="1"/>
  <c r="J132" i="28"/>
  <c r="AN132" i="28" s="1"/>
  <c r="J86" i="28"/>
  <c r="AN86" i="28" s="1"/>
  <c r="J52" i="28"/>
  <c r="AN52" i="28" s="1"/>
  <c r="J398" i="28"/>
  <c r="AN398" i="28" s="1"/>
  <c r="J383" i="28"/>
  <c r="AN383" i="28" s="1"/>
  <c r="J60" i="28"/>
  <c r="AN60" i="28" s="1"/>
  <c r="J36" i="28"/>
  <c r="AN36" i="28" s="1"/>
  <c r="J10" i="28"/>
  <c r="AN10" i="28" s="1"/>
  <c r="J109" i="28"/>
  <c r="AN109" i="28" s="1"/>
  <c r="J44" i="28"/>
  <c r="AN44" i="28" s="1"/>
  <c r="J88" i="28"/>
  <c r="AN88" i="28" s="1"/>
  <c r="J374" i="28"/>
  <c r="AN374" i="28" s="1"/>
  <c r="J466" i="28"/>
  <c r="AN466" i="28" s="1"/>
  <c r="J371" i="28"/>
  <c r="AN371" i="28" s="1"/>
  <c r="J365" i="28"/>
  <c r="J485" i="28"/>
  <c r="AN485" i="28" s="1"/>
  <c r="J232" i="28"/>
  <c r="AN232" i="28" s="1"/>
  <c r="J417" i="28"/>
  <c r="AN417" i="28" s="1"/>
  <c r="J61" i="28"/>
  <c r="AN61" i="28" s="1"/>
  <c r="J492" i="28"/>
  <c r="AN492" i="28" s="1"/>
  <c r="J69" i="28"/>
  <c r="AN69" i="28" s="1"/>
  <c r="J11" i="28"/>
  <c r="AN11" i="28" s="1"/>
  <c r="J426" i="28"/>
  <c r="AN426" i="28" s="1"/>
  <c r="J29" i="28"/>
  <c r="AN29" i="28" s="1"/>
  <c r="J137" i="28"/>
  <c r="AN137" i="28" s="1"/>
  <c r="J45" i="28"/>
  <c r="AN45" i="28" s="1"/>
  <c r="J286" i="28"/>
  <c r="AN286" i="28" s="1"/>
  <c r="J113" i="28"/>
  <c r="AN113" i="28" s="1"/>
  <c r="J241" i="28"/>
  <c r="AN241" i="28" s="1"/>
  <c r="J368" i="28"/>
  <c r="AN368" i="28" s="1"/>
  <c r="J377" i="28"/>
  <c r="J166" i="28"/>
  <c r="AN166" i="28" s="1"/>
  <c r="J118" i="28"/>
  <c r="AN118" i="28" s="1"/>
  <c r="J231" i="28"/>
  <c r="AN231" i="28" s="1"/>
  <c r="J347" i="28"/>
  <c r="AN347" i="28" s="1"/>
  <c r="J175" i="28"/>
  <c r="AN175" i="28" s="1"/>
  <c r="J494" i="28"/>
  <c r="AN494" i="28" s="1"/>
  <c r="J358" i="28"/>
  <c r="AN358" i="28" s="1"/>
  <c r="J326" i="28"/>
  <c r="J481" i="28"/>
  <c r="AN481" i="28" s="1"/>
  <c r="J331" i="28"/>
  <c r="AN331" i="28" s="1"/>
  <c r="J281" i="28"/>
  <c r="AN281" i="28" s="1"/>
  <c r="J265" i="28"/>
  <c r="AN265" i="28" s="1"/>
  <c r="J390" i="28"/>
  <c r="AN390" i="28" s="1"/>
  <c r="J40" i="28"/>
  <c r="AN40" i="28" s="1"/>
  <c r="J135" i="28"/>
  <c r="AN135" i="28" s="1"/>
  <c r="J264" i="28"/>
  <c r="AN264" i="28" s="1"/>
  <c r="J114" i="28"/>
  <c r="AN114" i="28" s="1"/>
  <c r="J423" i="28"/>
  <c r="AN423" i="28" s="1"/>
  <c r="AN319" i="28"/>
  <c r="AN139" i="28"/>
  <c r="AN491" i="28"/>
  <c r="AN41" i="28"/>
  <c r="AN394" i="28"/>
  <c r="AN150" i="28"/>
  <c r="AN377" i="28"/>
  <c r="AN453" i="28"/>
  <c r="AN236" i="28"/>
  <c r="AN125" i="28"/>
  <c r="AN207" i="28"/>
  <c r="AN287" i="28"/>
  <c r="AN239" i="28"/>
  <c r="AN167" i="28"/>
  <c r="AN493" i="28"/>
  <c r="AN21" i="28"/>
  <c r="AN387" i="28"/>
  <c r="AN92" i="28"/>
  <c r="AN260" i="28"/>
  <c r="AN81" i="28"/>
  <c r="AN126" i="28"/>
  <c r="AN106" i="28"/>
  <c r="AN475" i="28"/>
  <c r="AN365" i="28"/>
  <c r="AN218" i="28"/>
  <c r="AN123" i="28"/>
  <c r="AN62" i="28"/>
  <c r="AN506" i="28"/>
  <c r="AN338" i="28"/>
  <c r="AN154" i="28"/>
  <c r="AN85" i="28"/>
  <c r="AN410" i="28"/>
  <c r="AN470" i="28"/>
  <c r="AN267" i="28"/>
  <c r="AN58" i="28"/>
  <c r="AN204" i="28"/>
  <c r="AN202" i="28"/>
  <c r="AN182" i="28"/>
  <c r="AN367" i="28"/>
  <c r="AN322" i="28"/>
  <c r="AN27" i="28"/>
  <c r="AN189" i="28"/>
  <c r="AN326" i="28"/>
  <c r="AN293" i="28"/>
  <c r="AN211" i="28"/>
  <c r="AN327" i="28"/>
  <c r="AN366" i="28"/>
  <c r="AN165" i="28"/>
  <c r="AN411" i="28"/>
  <c r="AN233" i="28"/>
  <c r="AN213" i="28"/>
  <c r="K5" i="28"/>
  <c r="J14" i="29" s="1"/>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7" i="3"/>
  <c r="J3" i="28" l="1"/>
  <c r="J5" i="28"/>
  <c r="I14" i="29" s="1"/>
  <c r="I15" i="29" s="1"/>
  <c r="F14" i="29" l="1"/>
  <c r="F15" i="29" s="1"/>
  <c r="G14" i="29"/>
  <c r="G15" i="29" s="1"/>
  <c r="E14" i="29"/>
  <c r="E1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Björn Otterberg</author>
  </authors>
  <commentList>
    <comment ref="B7" authorId="0" shapeId="0" xr:uid="{57D02104-CCAE-4FA4-BF6B-74B9D9D47067}">
      <text>
        <r>
          <rPr>
            <b/>
            <sz val="9"/>
            <color indexed="81"/>
            <rFont val="Tahoma"/>
            <family val="2"/>
          </rPr>
          <t>Egen referens:</t>
        </r>
        <r>
          <rPr>
            <sz val="9"/>
            <color indexed="81"/>
            <rFont val="Tahoma"/>
            <family val="2"/>
          </rPr>
          <t xml:space="preserve">
Fyll i en unik referens som vi kan hänvisa till om vi behöver kommunicera med dig.
Tänk på att referensen ska vara unik för både uttransporter och intransporter. Det gäller även om du laddar upp fler filer.
Du kan använda upp till 50 tecken.
</t>
        </r>
      </text>
    </comment>
    <comment ref="C7" authorId="0" shapeId="0" xr:uid="{C3D1A516-DE0F-40A7-B902-13ED95757D6A}">
      <text>
        <r>
          <rPr>
            <b/>
            <sz val="9"/>
            <color indexed="81"/>
            <rFont val="Tahoma"/>
            <family val="2"/>
          </rPr>
          <t>Varukod:</t>
        </r>
        <r>
          <rPr>
            <sz val="9"/>
            <color indexed="81"/>
            <rFont val="Tahoma"/>
            <family val="2"/>
          </rPr>
          <t xml:space="preserve">
Välj varuslagskod från listan som visas när du klickar på cellen.
Du kan också fylla i koden med två siffror, till exempel: 05</t>
        </r>
      </text>
    </comment>
    <comment ref="D7" authorId="0" shapeId="0" xr:uid="{A7AD1998-16A4-4DCE-AC15-26CAFDD75346}">
      <text>
        <r>
          <rPr>
            <b/>
            <sz val="9"/>
            <color indexed="81"/>
            <rFont val="Tahoma"/>
            <family val="2"/>
          </rPr>
          <t>Transportsätt:</t>
        </r>
        <r>
          <rPr>
            <sz val="9"/>
            <color indexed="81"/>
            <rFont val="Tahoma"/>
            <family val="2"/>
          </rPr>
          <t xml:space="preserve">
Välj transportsätt från listan som visas när du klickar på cellen.
</t>
        </r>
      </text>
    </comment>
    <comment ref="E7" authorId="0" shapeId="0" xr:uid="{720F4B03-754D-4924-8B51-390F59421DC6}">
      <text>
        <r>
          <rPr>
            <b/>
            <sz val="9"/>
            <color indexed="81"/>
            <rFont val="Tahoma"/>
            <family val="2"/>
          </rPr>
          <t>Antal sändningar:</t>
        </r>
        <r>
          <rPr>
            <sz val="9"/>
            <color indexed="81"/>
            <rFont val="Tahoma"/>
            <family val="2"/>
          </rPr>
          <t xml:space="preserve">
Fyll i antalet sändningar (=transporter) per transportsätt. 
Med en (1) sändning menar vi en enkel transport från en avreseort till en destination.
</t>
        </r>
      </text>
    </comment>
    <comment ref="F7" authorId="0" shapeId="0" xr:uid="{88D22727-D747-4E02-B11E-1E3E417CC2FF}">
      <text>
        <r>
          <rPr>
            <b/>
            <sz val="9"/>
            <color indexed="81"/>
            <rFont val="Tahoma"/>
            <family val="2"/>
          </rPr>
          <t>Fraktgrundande vikt:</t>
        </r>
        <r>
          <rPr>
            <sz val="9"/>
            <color indexed="81"/>
            <rFont val="Tahoma"/>
            <family val="2"/>
          </rPr>
          <t xml:space="preserve">
Fyll i vikt angett i ton (1 ton=1000 kg).
Du kan fylla i decimaler, till exmpel 0,020 (för en vikt på 20 kg). 
Om du haft flera sändningar fyller du den totala vikten för alla sändningar tillsammans.</t>
        </r>
      </text>
    </comment>
    <comment ref="G7" authorId="0" shapeId="0" xr:uid="{CAEDBAAD-E4F1-4F80-B7FC-F7F3FCA7F3AF}">
      <text>
        <r>
          <rPr>
            <b/>
            <sz val="9"/>
            <color indexed="81"/>
            <rFont val="Tahoma"/>
            <family val="2"/>
          </rPr>
          <t>Transportkostnad:</t>
        </r>
        <r>
          <rPr>
            <sz val="9"/>
            <color indexed="81"/>
            <rFont val="Tahoma"/>
            <family val="2"/>
          </rPr>
          <t xml:space="preserve">
Fyll i den bidragsgrundande transportkostnad du haft. 
Transportkostnader du haft utomlands är inte bidragsgrundande. 
Fyll i hela kronor, inte ören.</t>
        </r>
      </text>
    </comment>
    <comment ref="H7" authorId="0" shapeId="0" xr:uid="{01B0F710-13A7-4FD8-A374-017044674EC7}">
      <text>
        <r>
          <rPr>
            <b/>
            <sz val="9"/>
            <color indexed="81"/>
            <rFont val="Tahoma"/>
            <family val="2"/>
          </rPr>
          <t>Om transport utomlands:</t>
        </r>
        <r>
          <rPr>
            <sz val="9"/>
            <color indexed="81"/>
            <rFont val="Tahoma"/>
            <family val="2"/>
          </rPr>
          <t xml:space="preserve">
Om avreseort eller destination är utomlands väljer du land. För transporter inom Sverige lämnar du tomt.
Alla länder finns inte med i listan. Hittar du inte rätt land väljer du alternativet "Övriga världen [ZZ]"
Om transporten är delvis utförd utomlands ska du göra ABIT-beräkning för få en transportkosntad. 
Mer information hittar du på tillvaxterket.se</t>
        </r>
      </text>
    </comment>
    <comment ref="I7" authorId="0" shapeId="0" xr:uid="{CAD2D31E-52EB-4D6A-B888-FA59DF236D28}">
      <text>
        <r>
          <rPr>
            <b/>
            <sz val="9"/>
            <color indexed="81"/>
            <rFont val="Tahoma"/>
            <family val="2"/>
          </rPr>
          <t>Hamn i Sverige:</t>
        </r>
        <r>
          <rPr>
            <sz val="9"/>
            <color indexed="81"/>
            <rFont val="Tahoma"/>
            <family val="2"/>
          </rPr>
          <t xml:space="preserve">
Har transporten utförts med sjötransport fyller du i hamnkod.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Björn Otterberg</author>
  </authors>
  <commentList>
    <comment ref="B7" authorId="0" shapeId="0" xr:uid="{1467D44B-8615-4EE6-AD56-D2A53738BEC2}">
      <text>
        <r>
          <rPr>
            <b/>
            <sz val="9"/>
            <color indexed="81"/>
            <rFont val="Tahoma"/>
            <family val="2"/>
          </rPr>
          <t>Egen referens:</t>
        </r>
        <r>
          <rPr>
            <sz val="9"/>
            <color indexed="81"/>
            <rFont val="Tahoma"/>
            <family val="2"/>
          </rPr>
          <t xml:space="preserve">
Fyll i en unik referens som vi kan hänvisa till om vi behöver kommunicera med dig.
Tänk på att referensen ska vara unik för både uttransporter och intransporter. Det gäller även om du laddar upp fler filer.
Du kan använda upp till 50 tecken.
</t>
        </r>
      </text>
    </comment>
    <comment ref="C7" authorId="0" shapeId="0" xr:uid="{11425D6F-80B1-4231-B022-95BE2B7A27A9}">
      <text>
        <r>
          <rPr>
            <b/>
            <sz val="9"/>
            <color indexed="81"/>
            <rFont val="Tahoma"/>
            <family val="2"/>
          </rPr>
          <t>Varukod:</t>
        </r>
        <r>
          <rPr>
            <sz val="9"/>
            <color indexed="81"/>
            <rFont val="Tahoma"/>
            <family val="2"/>
          </rPr>
          <t xml:space="preserve">
Välj varuslagskod från listan som visas när du klickar på cellen.
Du kan också fylla i koden med två siffror, till exempel: 05</t>
        </r>
      </text>
    </comment>
    <comment ref="D7" authorId="0" shapeId="0" xr:uid="{4A26BC75-8B1E-4692-95F1-B5B177087634}">
      <text>
        <r>
          <rPr>
            <b/>
            <sz val="9"/>
            <color indexed="81"/>
            <rFont val="Tahoma"/>
            <family val="2"/>
          </rPr>
          <t>Transportsätt:</t>
        </r>
        <r>
          <rPr>
            <sz val="9"/>
            <color indexed="81"/>
            <rFont val="Tahoma"/>
            <family val="2"/>
          </rPr>
          <t xml:space="preserve">
Välj transportsätt från listan som visas när du klickar på cellen.
</t>
        </r>
      </text>
    </comment>
    <comment ref="E7" authorId="0" shapeId="0" xr:uid="{C898269B-1EC1-4C9B-8891-D77D1D097384}">
      <text>
        <r>
          <rPr>
            <b/>
            <sz val="9"/>
            <color indexed="81"/>
            <rFont val="Tahoma"/>
            <family val="2"/>
          </rPr>
          <t>Antal sändningar:</t>
        </r>
        <r>
          <rPr>
            <sz val="9"/>
            <color indexed="81"/>
            <rFont val="Tahoma"/>
            <family val="2"/>
          </rPr>
          <t xml:space="preserve">
Fyll i antalet sändningar (=transporter) per transportsätt. 
Med en (1) sändning menar vi en enkel transport från en avreseort till en destination.
</t>
        </r>
      </text>
    </comment>
    <comment ref="F7" authorId="0" shapeId="0" xr:uid="{AE3B96FE-99EC-47DE-BD38-0B2686BAEA6B}">
      <text>
        <r>
          <rPr>
            <b/>
            <sz val="9"/>
            <color indexed="81"/>
            <rFont val="Tahoma"/>
            <family val="2"/>
          </rPr>
          <t>Fraktgrundande vikt:</t>
        </r>
        <r>
          <rPr>
            <sz val="9"/>
            <color indexed="81"/>
            <rFont val="Tahoma"/>
            <family val="2"/>
          </rPr>
          <t xml:space="preserve">
Fyll i vikt angett i ton (1 ton=1000 kg).
Du kan fylla i decimaler, till exmpel 0,020 (för en vikt på 20 kg). 
Om du haft flera sändningar fyller du den totala vikten för alla sändningar tillsammans.</t>
        </r>
      </text>
    </comment>
    <comment ref="G7" authorId="0" shapeId="0" xr:uid="{17917DBC-CAC2-4185-8EC9-D4CC105772F6}">
      <text>
        <r>
          <rPr>
            <b/>
            <sz val="9"/>
            <color indexed="81"/>
            <rFont val="Tahoma"/>
            <family val="2"/>
          </rPr>
          <t>Transportkostnad:</t>
        </r>
        <r>
          <rPr>
            <sz val="9"/>
            <color indexed="81"/>
            <rFont val="Tahoma"/>
            <family val="2"/>
          </rPr>
          <t xml:space="preserve">
Fyll i den bidragsgrundande transportkostnad du haft. 
Transportkostnader du haft utomlands är inte bidragsgrundande. 
Fyll i hela kronor, inte ören.</t>
        </r>
      </text>
    </comment>
    <comment ref="H7" authorId="0" shapeId="0" xr:uid="{BB3D80B4-E9B2-4206-86A2-A1951DF4F022}">
      <text>
        <r>
          <rPr>
            <b/>
            <sz val="9"/>
            <color indexed="81"/>
            <rFont val="Tahoma"/>
            <family val="2"/>
          </rPr>
          <t>Om transport utomlands:</t>
        </r>
        <r>
          <rPr>
            <sz val="9"/>
            <color indexed="81"/>
            <rFont val="Tahoma"/>
            <family val="2"/>
          </rPr>
          <t xml:space="preserve">
Om avreseort eller destination är utomlands väljer du land. För transporter inom Sverige lämnar du tomt.
Alla länder finns inte med i listan. Hittar du inte rätt land väljer du alternativet "Övriga världen [ZZ]"
Om transporten är delvis utförd utomlands ska du göra ABIT-beräkning för få en transportkosntad. 
Mer information hittar du på tillvaxterket.se</t>
        </r>
      </text>
    </comment>
    <comment ref="I7" authorId="0" shapeId="0" xr:uid="{EFB36472-65E9-4421-BF16-2E33781ABFF0}">
      <text>
        <r>
          <rPr>
            <b/>
            <sz val="9"/>
            <color indexed="81"/>
            <rFont val="Tahoma"/>
            <family val="2"/>
          </rPr>
          <t>Hamn i Sverige:</t>
        </r>
        <r>
          <rPr>
            <sz val="9"/>
            <color indexed="81"/>
            <rFont val="Tahoma"/>
            <family val="2"/>
          </rPr>
          <t xml:space="preserve">
Har transporten utförts med sjötransport fyller du i hamnkod. </t>
        </r>
      </text>
    </comment>
  </commentList>
</comments>
</file>

<file path=xl/sharedStrings.xml><?xml version="1.0" encoding="utf-8"?>
<sst xmlns="http://schemas.openxmlformats.org/spreadsheetml/2006/main" count="833" uniqueCount="610">
  <si>
    <t>Viktig information innan du börjar fylla i Excelfilen</t>
  </si>
  <si>
    <r>
      <t xml:space="preserve">1. Fliken </t>
    </r>
    <r>
      <rPr>
        <b/>
        <u/>
        <sz val="15"/>
        <color theme="4"/>
        <rFont val="Calibri"/>
        <family val="2"/>
        <scheme val="minor"/>
      </rPr>
      <t>Börja här</t>
    </r>
    <r>
      <rPr>
        <b/>
        <sz val="15"/>
        <color theme="4"/>
        <rFont val="Calibri"/>
        <family val="2"/>
        <scheme val="minor"/>
      </rPr>
      <t xml:space="preserve"> </t>
    </r>
    <r>
      <rPr>
        <b/>
        <sz val="15"/>
        <color theme="1"/>
        <rFont val="Calibri"/>
        <family val="2"/>
        <scheme val="minor"/>
      </rPr>
      <t>- (längst ner på sidan)</t>
    </r>
  </si>
  <si>
    <t>Här ska du ange information om företaget.</t>
  </si>
  <si>
    <t>Fyll i följande:</t>
  </si>
  <si>
    <t>-Organisationsnummer: Fyll i med 10 siffror</t>
  </si>
  <si>
    <t xml:space="preserve">-Kommun i stödområde: Välj den kommun som ert arbetsställe befinner sig i. I några av valen ingår församling. </t>
  </si>
  <si>
    <t>Vid transporter till och från en legotillverkare fyller du i legotillverkarens kommun.</t>
  </si>
  <si>
    <t>-År och period: Välj perioden då transportkostnaderna uppkommit.</t>
  </si>
  <si>
    <t>2. Fliken Uttransporter</t>
  </si>
  <si>
    <r>
      <t xml:space="preserve">Fyll i uppgifter om transportkostnader som uppkommit för transporter </t>
    </r>
    <r>
      <rPr>
        <u/>
        <sz val="11"/>
        <color theme="1"/>
        <rFont val="Calibri"/>
        <family val="2"/>
        <scheme val="minor"/>
      </rPr>
      <t>ut</t>
    </r>
    <r>
      <rPr>
        <sz val="11"/>
        <color theme="1"/>
        <rFont val="Calibri"/>
        <family val="2"/>
        <scheme val="minor"/>
      </rPr>
      <t xml:space="preserve"> från ditt företag.</t>
    </r>
  </si>
  <si>
    <t>Följande fält är obligatoriska att fylla i:</t>
  </si>
  <si>
    <t>-Egen referens: Fyll i en unik referens som vi kan hänvisa till om vi behöver kommunicera med dig. Du kan använda upp till 50 tecken.</t>
  </si>
  <si>
    <t>Om du ska ladda upp flera filer ska den egna referensen inte bara vara unik i den enskilda filen utan vara unik för alla filer.</t>
  </si>
  <si>
    <t>-Varuslagskod: Välj från  listan eller fyll i 2-siffrigt nummer.</t>
  </si>
  <si>
    <t>-Transportsätt: Välj mellan Bil, Järnväg och Sjö i listan.</t>
  </si>
  <si>
    <t xml:space="preserve">-Antal sändningar: Fyll i hur många sändningar kostnaden gäller. </t>
  </si>
  <si>
    <t>-Fraktgrundande vikt: Fyll i vikten i ton, använd decimaler för kg. Till exempel: 150 kg ska du fylla i som 0,15.</t>
  </si>
  <si>
    <t xml:space="preserve">-Transportkostnad: Fyll i med hela kronor. </t>
  </si>
  <si>
    <t>Om du valt Sjö som transportsätt är följande obligatoriskt:</t>
  </si>
  <si>
    <t>-Hamn i Sverige: Välj i hamn i listan.</t>
  </si>
  <si>
    <t xml:space="preserve">Om transporten delvis skett utomlands ska du fylla i det under: </t>
  </si>
  <si>
    <t>-Om transport utomlands: Välj land i listan. Om transporten endast skett inom Sverige lämnar du tomt.</t>
  </si>
  <si>
    <t xml:space="preserve"> Finns inte landet med i listan väljer du "Övriga världen [ZZ]"</t>
  </si>
  <si>
    <t>Preliminärt beräknat bidrag</t>
  </si>
  <si>
    <t>Till höger i tabellen visas ett beräknat bidrag om alla obligatoriska fält för raden är korrekt ifyllda.</t>
  </si>
  <si>
    <t>Beräknat bidrag räknas fram genom era totala transportkostnader och procentsatsen för vald kommun.</t>
  </si>
  <si>
    <t xml:space="preserve">Det beräknade bidraget är ett preliminärt belopp. Det slutliga bidraget beslutas vid handläggningen av ansökan. </t>
  </si>
  <si>
    <t>Om en påbörjad rad saknar obligatorisk information eller om kommun inte är vald visas inte beräknat bidrag.</t>
  </si>
  <si>
    <t>3. Fliken Intransporter</t>
  </si>
  <si>
    <r>
      <t xml:space="preserve">Fyll i uppgifter om transportkostnader som uppkommit för transporter </t>
    </r>
    <r>
      <rPr>
        <u/>
        <sz val="11"/>
        <color theme="1"/>
        <rFont val="Calibri"/>
        <family val="2"/>
        <scheme val="minor"/>
      </rPr>
      <t>in</t>
    </r>
    <r>
      <rPr>
        <sz val="11"/>
        <color theme="1"/>
        <rFont val="Calibri"/>
        <family val="2"/>
        <scheme val="minor"/>
      </rPr>
      <t xml:space="preserve"> till ditt företag.</t>
    </r>
  </si>
  <si>
    <t>Se punkt 2 ovan för information om obligatoriska fält med mera.</t>
  </si>
  <si>
    <t xml:space="preserve">4. Sammanställning </t>
  </si>
  <si>
    <t xml:space="preserve">När du lagt till transportkostnader visas en summa av beräknat bidrag på fliken "Börja här". </t>
  </si>
  <si>
    <t>Då kan du ladda upp filen på minansokan.se.</t>
  </si>
  <si>
    <t>Tänk på att beräknat bidrag är ett preliminärt belopp som kan ändras inför beslut.</t>
  </si>
  <si>
    <t>Felmeddelande</t>
  </si>
  <si>
    <t>Under flikarna "Intransporter" och "Uttransporter" visas information i röd text längst till höger om raden inte är fullständig.</t>
  </si>
  <si>
    <t>Så länge det visas en röd text är beräknat bidrag tomt.</t>
  </si>
  <si>
    <t>Att kopiera data från andra system eller andra Excelfiler till denna Excelfil</t>
  </si>
  <si>
    <t>Man kan kopiera data från andra system/Excelfiler i viss omfattning.</t>
  </si>
  <si>
    <r>
      <t xml:space="preserve">Man får kopiera kolumn för kolumn eller cellområde för cellområde och det är mycket viktigt att man bara klistrar in </t>
    </r>
    <r>
      <rPr>
        <u/>
        <sz val="11"/>
        <color theme="1"/>
        <rFont val="Calibri"/>
        <family val="2"/>
      </rPr>
      <t>värden</t>
    </r>
    <r>
      <rPr>
        <sz val="11"/>
        <color theme="1"/>
        <rFont val="Calibri"/>
        <family val="2"/>
        <scheme val="minor"/>
      </rPr>
      <t xml:space="preserve"> och inte format.</t>
    </r>
  </si>
  <si>
    <t>Figur 1. Klistra in som värden (efter att man kopierat från annan fil eller system)</t>
  </si>
  <si>
    <t>Trots detta kan tal som klistras in som formatet text medföra att att beräkningar i Excelfilen inte fungerar.</t>
  </si>
  <si>
    <t>Då behöver man säkerställa att källan är formaterad som tal innan man kopierar. Alternativt i efterhand gå in i redigeringsläge (dubbelklicka i cellen eller funktionstangent F2) i varje cell och bekräfta inmatningen (Enter).</t>
  </si>
  <si>
    <t>Börja här &gt;&gt;</t>
  </si>
  <si>
    <t>Transportbidrag</t>
  </si>
  <si>
    <t>År</t>
  </si>
  <si>
    <t>Period</t>
  </si>
  <si>
    <r>
      <t xml:space="preserve">Organisationsnummer
</t>
    </r>
    <r>
      <rPr>
        <i/>
        <sz val="10"/>
        <rFont val="Calibri"/>
        <family val="2"/>
        <scheme val="minor"/>
      </rPr>
      <t xml:space="preserve"> -10 siffror, XXXXXX-YYYY</t>
    </r>
  </si>
  <si>
    <r>
      <t xml:space="preserve">Kommun i stödområde
</t>
    </r>
    <r>
      <rPr>
        <i/>
        <sz val="10"/>
        <rFont val="Calibri"/>
        <family val="2"/>
        <scheme val="minor"/>
      </rPr>
      <t xml:space="preserve"> -välj i lista</t>
    </r>
  </si>
  <si>
    <r>
      <rPr>
        <b/>
        <sz val="15"/>
        <rFont val="Calibri"/>
        <family val="2"/>
        <scheme val="minor"/>
      </rPr>
      <t>Sammanställning</t>
    </r>
    <r>
      <rPr>
        <b/>
        <sz val="14"/>
        <rFont val="Calibri"/>
        <family val="2"/>
        <scheme val="minor"/>
      </rPr>
      <t xml:space="preserve">
</t>
    </r>
    <r>
      <rPr>
        <sz val="12"/>
        <rFont val="Calibri"/>
        <family val="2"/>
        <scheme val="minor"/>
      </rPr>
      <t>Summor från raderna du fyller i under flikarna Intransporter och Uttransporter</t>
    </r>
  </si>
  <si>
    <t>Riktning
(fliknamn)</t>
  </si>
  <si>
    <t>Transportkostnad
(kronor)</t>
  </si>
  <si>
    <t>Antal ifyllda 
rader</t>
  </si>
  <si>
    <t>Antal sändningar</t>
  </si>
  <si>
    <t xml:space="preserve">
Total vikt
i ton
</t>
  </si>
  <si>
    <t xml:space="preserve">Bidragssats
</t>
  </si>
  <si>
    <t xml:space="preserve">
Preliminärt bidrag
(kronor)
</t>
  </si>
  <si>
    <t>Uttransporter</t>
  </si>
  <si>
    <t>Intransporter</t>
  </si>
  <si>
    <t>TOTALT</t>
  </si>
  <si>
    <t>&lt;&lt; Läs mig</t>
  </si>
  <si>
    <t>Uttransporter &gt;&gt;</t>
  </si>
  <si>
    <t>Totalt, Uttransporter</t>
  </si>
  <si>
    <t xml:space="preserve">Uttransporter från företaget </t>
  </si>
  <si>
    <t>Transportkostnad</t>
  </si>
  <si>
    <t>Antal ifyllda rader</t>
  </si>
  <si>
    <t>Bidragssats</t>
  </si>
  <si>
    <t>Här registrerar du in uppgifter om transportkostnader som du söker transportbidrag för.</t>
  </si>
  <si>
    <t xml:space="preserve">
Nr</t>
  </si>
  <si>
    <r>
      <t xml:space="preserve">
Egen referens
</t>
    </r>
    <r>
      <rPr>
        <i/>
        <sz val="10"/>
        <color theme="0"/>
        <rFont val="Calibri"/>
        <family val="2"/>
        <scheme val="minor"/>
      </rPr>
      <t>-beskrivning, löpnummer eller annat</t>
    </r>
  </si>
  <si>
    <r>
      <t xml:space="preserve">
Varuslagskod 
</t>
    </r>
    <r>
      <rPr>
        <i/>
        <sz val="10"/>
        <color theme="0"/>
        <rFont val="Calibri"/>
        <family val="2"/>
        <scheme val="minor"/>
      </rPr>
      <t>- välj i lista eller fyll i 2-siffrig kod</t>
    </r>
    <r>
      <rPr>
        <b/>
        <sz val="10"/>
        <color theme="0"/>
        <rFont val="Calibri"/>
        <family val="2"/>
        <scheme val="minor"/>
      </rPr>
      <t xml:space="preserve">
</t>
    </r>
  </si>
  <si>
    <r>
      <t xml:space="preserve">
Transportsätt 
</t>
    </r>
    <r>
      <rPr>
        <i/>
        <sz val="10"/>
        <color theme="0"/>
        <rFont val="Calibri"/>
        <family val="2"/>
        <scheme val="minor"/>
      </rPr>
      <t>- välj i lista</t>
    </r>
    <r>
      <rPr>
        <b/>
        <sz val="10"/>
        <color theme="0"/>
        <rFont val="Calibri"/>
        <family val="2"/>
        <scheme val="minor"/>
      </rPr>
      <t xml:space="preserve">
</t>
    </r>
  </si>
  <si>
    <t xml:space="preserve">
Antal sändningar</t>
  </si>
  <si>
    <r>
      <t xml:space="preserve">
Fraktgrundande
vikt
</t>
    </r>
    <r>
      <rPr>
        <i/>
        <sz val="10"/>
        <color theme="0"/>
        <rFont val="Calibri"/>
        <family val="2"/>
        <scheme val="minor"/>
      </rPr>
      <t>- ton</t>
    </r>
  </si>
  <si>
    <r>
      <t xml:space="preserve">
Transport-
kostnad
</t>
    </r>
    <r>
      <rPr>
        <i/>
        <sz val="10"/>
        <color theme="0"/>
        <rFont val="Calibri"/>
        <family val="2"/>
        <scheme val="minor"/>
      </rPr>
      <t>- kronor</t>
    </r>
  </si>
  <si>
    <r>
      <t xml:space="preserve">
Om transport utomlands
</t>
    </r>
    <r>
      <rPr>
        <i/>
        <sz val="10"/>
        <color theme="0"/>
        <rFont val="Calibri"/>
        <family val="2"/>
        <scheme val="minor"/>
      </rPr>
      <t>- välj i lista</t>
    </r>
    <r>
      <rPr>
        <b/>
        <sz val="10"/>
        <color theme="0"/>
        <rFont val="Calibri"/>
        <family val="2"/>
        <scheme val="minor"/>
      </rPr>
      <t xml:space="preserve">
</t>
    </r>
  </si>
  <si>
    <r>
      <t xml:space="preserve">Hamn i Sverige
vid sjötransport
</t>
    </r>
    <r>
      <rPr>
        <i/>
        <sz val="10"/>
        <color theme="0"/>
        <rFont val="Calibri"/>
        <family val="2"/>
        <scheme val="minor"/>
      </rPr>
      <t>-väj i lista</t>
    </r>
  </si>
  <si>
    <r>
      <t xml:space="preserve">Preliminärt bidrag
</t>
    </r>
    <r>
      <rPr>
        <i/>
        <sz val="10"/>
        <color theme="0"/>
        <rFont val="Calibri"/>
        <family val="2"/>
        <scheme val="minor"/>
      </rPr>
      <t xml:space="preserve"> - kronor</t>
    </r>
  </si>
  <si>
    <t>Obligatoriskt uppgift är ej ifylld</t>
  </si>
  <si>
    <t>Varukod finns med i listan</t>
  </si>
  <si>
    <t>Vikten inte tal eller minus</t>
  </si>
  <si>
    <t>Tarnsportkostnad inte tal, under noll har decimaler</t>
  </si>
  <si>
    <t>Land och landkod finns inte med i listan</t>
  </si>
  <si>
    <t>Fyll i hamn</t>
  </si>
  <si>
    <t>Transportsätt finns inte med i listan</t>
  </si>
  <si>
    <t>Antal är positivt heltal</t>
  </si>
  <si>
    <t>Egen referens är inte unik</t>
  </si>
  <si>
    <t>Egen referens är inte unik (Intransporter)</t>
  </si>
  <si>
    <t>Egen referens fler än 50 tecken</t>
  </si>
  <si>
    <t>Egenref utan dubbelspace</t>
  </si>
  <si>
    <t xml:space="preserve">Färgsätt egen referens </t>
  </si>
  <si>
    <t>Fyll i kommun</t>
  </si>
  <si>
    <t>Avrundat transportkostnad</t>
  </si>
  <si>
    <t>Om godkänd rad</t>
  </si>
  <si>
    <t>Hamn finns inte med i listan</t>
  </si>
  <si>
    <t>Om feltext</t>
  </si>
  <si>
    <t>Totalt, Intransporter</t>
  </si>
  <si>
    <t xml:space="preserve">Intransporter till företaget </t>
  </si>
  <si>
    <t>Egen referens är inte unik (UTtransporter)</t>
  </si>
  <si>
    <t>Ver.2024-01-19.1</t>
  </si>
  <si>
    <t>DROPLISTOR</t>
  </si>
  <si>
    <t>TblUtomlandsEXT</t>
  </si>
  <si>
    <t>MinTrpStracka</t>
  </si>
  <si>
    <t>TblKommuner</t>
  </si>
  <si>
    <t>TblBidragProcent</t>
  </si>
  <si>
    <t>TblUtomlands</t>
  </si>
  <si>
    <t>TblHamnkoder</t>
  </si>
  <si>
    <t>TblPerioder</t>
  </si>
  <si>
    <t>TblVarukoder</t>
  </si>
  <si>
    <t>TblVarukodNr</t>
  </si>
  <si>
    <t>TblVarukodNrNamn</t>
  </si>
  <si>
    <t xml:space="preserve">   </t>
  </si>
  <si>
    <t>TblVarukoderEXT</t>
  </si>
  <si>
    <t>TblVarukoderEXTKlarttext</t>
  </si>
  <si>
    <t>TblTransportsätt</t>
  </si>
  <si>
    <t>Arjeplog [2506]</t>
  </si>
  <si>
    <t>Albanien [AL]</t>
  </si>
  <si>
    <t>Borås tullregion, övriga hamnar [SEBOX]</t>
  </si>
  <si>
    <t>1 januari - 30 juni</t>
  </si>
  <si>
    <t>Aluminium och varor av aluminium [76]</t>
  </si>
  <si>
    <t>Arvidsjaur [2505]</t>
  </si>
  <si>
    <t>Belgien [BE]</t>
  </si>
  <si>
    <t>Brofjorden [SEBRO]</t>
  </si>
  <si>
    <t>1 juli - 31 december</t>
  </si>
  <si>
    <t/>
  </si>
  <si>
    <t>Bil</t>
  </si>
  <si>
    <t>Andra konfektionerade t-varor [63]</t>
  </si>
  <si>
    <t>Berg [2326]</t>
  </si>
  <si>
    <t>Bulgarien [BG]</t>
  </si>
  <si>
    <t>Falkenberg [SEFAG]</t>
  </si>
  <si>
    <t>Järnväg</t>
  </si>
  <si>
    <t>Andra oädla metaller inkl vara [81]</t>
  </si>
  <si>
    <t>Bjurholm [2403]</t>
  </si>
  <si>
    <t>Danmark [DK]</t>
  </si>
  <si>
    <t>Grisslehamn [SE916]</t>
  </si>
  <si>
    <t>Sjö</t>
  </si>
  <si>
    <t>Andra produkter av animaliskt ursprung [05]</t>
  </si>
  <si>
    <t>Boden [2582]</t>
  </si>
  <si>
    <t>Estland [EE]</t>
  </si>
  <si>
    <t>Gävle [SEGVX]</t>
  </si>
  <si>
    <t>TblAr</t>
  </si>
  <si>
    <t>Bil och Järnväg</t>
  </si>
  <si>
    <t>Andra veg textilfibrer [53]</t>
  </si>
  <si>
    <t>Bräcke [2305]</t>
  </si>
  <si>
    <t>Finland [FI]</t>
  </si>
  <si>
    <t>Gävles lokalkontor, övriga hamnar [SEGAX]</t>
  </si>
  <si>
    <t>Bil och Sjö</t>
  </si>
  <si>
    <t>Bearbet fjädrar och dun [67]</t>
  </si>
  <si>
    <t>Dorotea [2425]</t>
  </si>
  <si>
    <t>Frankrike [FR]</t>
  </si>
  <si>
    <t>Göteborg [SEGOT]</t>
  </si>
  <si>
    <t>Bil, Järnväg och Sjö</t>
  </si>
  <si>
    <t>Beredda fodermedel [23]</t>
  </si>
  <si>
    <t>Gällivare [2523]</t>
  </si>
  <si>
    <t>Färöarna [FO]</t>
  </si>
  <si>
    <t>Göteborgs tullregion, övriga hamnar [SEGOX]</t>
  </si>
  <si>
    <t>Järnväg och Sjö</t>
  </si>
  <si>
    <t>Beredning av grönsaker, frukter [20]</t>
  </si>
  <si>
    <t>Haparanda [2583]</t>
  </si>
  <si>
    <t>Georgien [GE]</t>
  </si>
  <si>
    <t>Halmstad [SEHAD]</t>
  </si>
  <si>
    <t>Beredning av spannmål, mjöl, mjölk [19]</t>
  </si>
  <si>
    <t>Härjedalen [2361]</t>
  </si>
  <si>
    <t>Grekland [GR]</t>
  </si>
  <si>
    <t>Haparandas tullregion, övriga hamnar [SEHAX]</t>
  </si>
  <si>
    <t>Beredningar av kött, fisk mm [16]</t>
  </si>
  <si>
    <t>Härnösand [2280]</t>
  </si>
  <si>
    <t>Irland [IE]</t>
  </si>
  <si>
    <t>Hargshamn [SEHAN]</t>
  </si>
  <si>
    <t>Egen referns max</t>
  </si>
  <si>
    <t>Bly och varor av bly [78]</t>
  </si>
  <si>
    <t>Jokkmokk [2510]</t>
  </si>
  <si>
    <t>Island [IS]</t>
  </si>
  <si>
    <t>Helsingborg [SEHAL]</t>
  </si>
  <si>
    <t>TblFeltexter</t>
  </si>
  <si>
    <t>Bomull, tråd garn och vävnader [52]</t>
  </si>
  <si>
    <t>Junsele [228309]</t>
  </si>
  <si>
    <t>Italien [IT]</t>
  </si>
  <si>
    <t>Helsingborgs tullregion, övriga hamnar [SEHEX]</t>
  </si>
  <si>
    <t>Fyll i obligatoriska uppgifter</t>
  </si>
  <si>
    <t>Dissolvingsmassa t ann kem ind [47]</t>
  </si>
  <si>
    <t>Kalix [2514]</t>
  </si>
  <si>
    <t>Kroatien [HR]</t>
  </si>
  <si>
    <t>Härnösand [SEHND]</t>
  </si>
  <si>
    <t>Välj varuslagskod eller fyll i giltig kod</t>
  </si>
  <si>
    <t>Diverse artiklar [96]</t>
  </si>
  <si>
    <t>Kiruna [2584]</t>
  </si>
  <si>
    <t>Lettland [LV]</t>
  </si>
  <si>
    <t>Iggesund-Hudiksvall [SEIGG]</t>
  </si>
  <si>
    <t>Fyll i fraktgrundande vikt med ett positivt tal</t>
  </si>
  <si>
    <t>Diverse kemiska produkter [38]</t>
  </si>
  <si>
    <t>Kramfors [2282]</t>
  </si>
  <si>
    <t>Litauen [LT]</t>
  </si>
  <si>
    <t>Kalmar [SEKLR]</t>
  </si>
  <si>
    <t>Fyll i en transportkostnad</t>
  </si>
  <si>
    <t>Drycker, sprit, öl, ättika [22]</t>
  </si>
  <si>
    <t>Krokom [2309]</t>
  </si>
  <si>
    <t>Luxemburg [LU]</t>
  </si>
  <si>
    <t>Kapellskär [SE002]</t>
  </si>
  <si>
    <t>Välj ett land från listan</t>
  </si>
  <si>
    <t>Dukvaror av trikå [60]</t>
  </si>
  <si>
    <t>Luleå [2580]</t>
  </si>
  <si>
    <t>Nordmakedonien [MK]</t>
  </si>
  <si>
    <t>Karlshamn [SEKAN]</t>
  </si>
  <si>
    <t>El-maskiner, -apparat, -materiel [85]</t>
  </si>
  <si>
    <t>Lycksele [2481]</t>
  </si>
  <si>
    <t>Moldavien [MD]</t>
  </si>
  <si>
    <t>Karlshamns tullregion, övriga hamnar [SEKHX]</t>
  </si>
  <si>
    <t>Välj transportsätt från listan</t>
  </si>
  <si>
    <t>Elektroder, beslag, lås -diverse [83]</t>
  </si>
  <si>
    <t>Malå [2418]</t>
  </si>
  <si>
    <t>Nederländerna [NL]</t>
  </si>
  <si>
    <t>Karlskrona [SEKAA]</t>
  </si>
  <si>
    <t>Antal sändningar ska vara ett heltal större än noll</t>
  </si>
  <si>
    <t>Farmaceutiska produkter [30]</t>
  </si>
  <si>
    <t>Nordmaling [2401]</t>
  </si>
  <si>
    <t>Norge [NO]</t>
  </si>
  <si>
    <t>Karlstad [SEKSD]</t>
  </si>
  <si>
    <t>Fyll i en Egen referens som är unik</t>
  </si>
  <si>
    <t>Fartyg, bojjar, flottar [89]</t>
  </si>
  <si>
    <t>Norsjö [2417]</t>
  </si>
  <si>
    <t>Polen [PL]</t>
  </si>
  <si>
    <t>Karlstads tullregion, övriga hamnar [SEKDX]</t>
  </si>
  <si>
    <t>Fyll i en Egen referens som är unik (se Intransporter)</t>
  </si>
  <si>
    <t>Fett, oljor - animal, veg ätbar [15]</t>
  </si>
  <si>
    <t>Pajala [2521]</t>
  </si>
  <si>
    <t>Portugal [PT]</t>
  </si>
  <si>
    <t>Kristinehamn [SEKHN]</t>
  </si>
  <si>
    <t>Fyll i en Egen referens som är unik (se Uttransporter)</t>
  </si>
  <si>
    <t>Fisk samt kräft- och blötdjur, etc [03]</t>
  </si>
  <si>
    <t>Piteå [2581]</t>
  </si>
  <si>
    <t>Rumänien [RO]</t>
  </si>
  <si>
    <t>Köping [SEKOG]</t>
  </si>
  <si>
    <t>Egen referns är fler än 50 tecken</t>
  </si>
  <si>
    <t>Flätn.mtrl, övr veg prod [14]</t>
  </si>
  <si>
    <t>Ragunda [2303]</t>
  </si>
  <si>
    <t>Ryssland [RU]</t>
  </si>
  <si>
    <t>Landskrona [SELAA]</t>
  </si>
  <si>
    <t>Välj kommun på fliken Börja här för Preliminärt bidrag</t>
  </si>
  <si>
    <t>Flätningsprodukter, korgmakeri [46]</t>
  </si>
  <si>
    <t>Ramsele-Edsele [228315]</t>
  </si>
  <si>
    <t>Schweiz [CH]</t>
  </si>
  <si>
    <t>Lidköping [SELDX]</t>
  </si>
  <si>
    <t>Välj en hamn från listan</t>
  </si>
  <si>
    <t>Frukt- färsk, fryst, torkad [08]</t>
  </si>
  <si>
    <t>Robertsfors [2409]</t>
  </si>
  <si>
    <t>Slovakien [SK]</t>
  </si>
  <si>
    <t>Luleå [SELLA]</t>
  </si>
  <si>
    <t>Färg, lack, garvämnesextrakter [32]</t>
  </si>
  <si>
    <t>Skellefteå [2482]</t>
  </si>
  <si>
    <t>Slovenien [SI]</t>
  </si>
  <si>
    <t>Lysekil [SELYS]</t>
  </si>
  <si>
    <t>Glas och varor av glas [70]</t>
  </si>
  <si>
    <t>Solberg [228403]</t>
  </si>
  <si>
    <t>Spanien [ES]</t>
  </si>
  <si>
    <t>Malmö inkl Limhamn [SEMMA]</t>
  </si>
  <si>
    <t>Glass, div livsmedelsberedning [21]</t>
  </si>
  <si>
    <t>Sollefteå [2283]</t>
  </si>
  <si>
    <t>Storbritannien [GB]</t>
  </si>
  <si>
    <t>Malmös tullregion, övriga hamnar [SEMAX]</t>
  </si>
  <si>
    <t>Grönsaker, potatis, rötter och knölar [07]</t>
  </si>
  <si>
    <t>Sorsele [2422]</t>
  </si>
  <si>
    <t>Tjeckien [CZ]</t>
  </si>
  <si>
    <t>Mälarhamnar Stockholm [SEMAL]</t>
  </si>
  <si>
    <t>Gummi och gummivaror [40]</t>
  </si>
  <si>
    <t>Storuman [2421]</t>
  </si>
  <si>
    <t>Turkiet [TR]</t>
  </si>
  <si>
    <t>Norrköping [SENRK]</t>
  </si>
  <si>
    <t>Gödselmedel [31]</t>
  </si>
  <si>
    <t>Strömsund [2313]</t>
  </si>
  <si>
    <t>Tyskland [DE]</t>
  </si>
  <si>
    <t>Norrköpings tullregion, övriga hamnar [SENOX]</t>
  </si>
  <si>
    <t>Halm, foderväxter, oljeväxtfrö [12]</t>
  </si>
  <si>
    <t>Sundsvall [2281]</t>
  </si>
  <si>
    <t>Ukraina [UA]</t>
  </si>
  <si>
    <t>Nynäshamn [SENYN]</t>
  </si>
  <si>
    <t>Harts, gummi - naturliga [13]</t>
  </si>
  <si>
    <t>Timrå [2262]</t>
  </si>
  <si>
    <t>Ungern [HU]</t>
  </si>
  <si>
    <t>Nynäshamns oljehamn [SE931]</t>
  </si>
  <si>
    <t>Hudar, skinn (ej päls) och läder [41]</t>
  </si>
  <si>
    <t>Umeå [2480]</t>
  </si>
  <si>
    <t>Vitryssland [BY]</t>
  </si>
  <si>
    <t>Oskarshamn [SEOSK]</t>
  </si>
  <si>
    <t>Huvudbonader [65]</t>
  </si>
  <si>
    <t>Vilhelmina [2462]</t>
  </si>
  <si>
    <t>Österrike [AT]</t>
  </si>
  <si>
    <t>Otterbäcken [SEOTT]</t>
  </si>
  <si>
    <t>Järn och stål [72]</t>
  </si>
  <si>
    <t>Vindeln [2404]</t>
  </si>
  <si>
    <t>Övriga världen [ZZ]</t>
  </si>
  <si>
    <t>Oxelösund [SEOXE]</t>
  </si>
  <si>
    <t>Kaffe, te och kryddor [09]</t>
  </si>
  <si>
    <t>Vännäs [2460]</t>
  </si>
  <si>
    <t>AL</t>
  </si>
  <si>
    <t>Piteå och Haraholmen [SEPIT]</t>
  </si>
  <si>
    <t>Kakao och kakaoberedningar [18]</t>
  </si>
  <si>
    <t>Älvsbyn [2560]</t>
  </si>
  <si>
    <t>AT</t>
  </si>
  <si>
    <t>Skellefteå hamnar [SESFT]</t>
  </si>
  <si>
    <t>Kemiska produkter, oorganiska [28]</t>
  </si>
  <si>
    <t>Ådals-Liden [228308]</t>
  </si>
  <si>
    <t>BE</t>
  </si>
  <si>
    <t>Stenungsund [SESTE]</t>
  </si>
  <si>
    <t>Kemiska produkter, organiska [29]</t>
  </si>
  <si>
    <t>Ånge [2260]</t>
  </si>
  <si>
    <t>BG</t>
  </si>
  <si>
    <t>Stockholm [SESTO]</t>
  </si>
  <si>
    <t>Keramiska varor [69]</t>
  </si>
  <si>
    <t>Åre [2321]</t>
  </si>
  <si>
    <t>BY</t>
  </si>
  <si>
    <t>Stockholms tullregion, övriga hamnar [SESTX]</t>
  </si>
  <si>
    <t>Kläder o tillbeh - ej trikå [62]</t>
  </si>
  <si>
    <t>Åsele [2463]</t>
  </si>
  <si>
    <t>CH</t>
  </si>
  <si>
    <t>Strömstad [SESMD]</t>
  </si>
  <si>
    <t>Kläder o tillbehör av trikå [61]</t>
  </si>
  <si>
    <t>Örnsköldsvik [2284]</t>
  </si>
  <si>
    <t>CZ</t>
  </si>
  <si>
    <t>Sundsvall [SESDL]</t>
  </si>
  <si>
    <t>Konstfilament [54]</t>
  </si>
  <si>
    <t>Östersund [2380]</t>
  </si>
  <si>
    <t>DE</t>
  </si>
  <si>
    <t>Sundsvalls tullregion, övriga hamnar [SESUX]</t>
  </si>
  <si>
    <t>Konststapelfibrer, syntetfiber [55]</t>
  </si>
  <si>
    <t>Överkalix [2513]</t>
  </si>
  <si>
    <t>DK</t>
  </si>
  <si>
    <t>Söderhamn [SESOD]</t>
  </si>
  <si>
    <t>Koppar och varor av koppar [74]</t>
  </si>
  <si>
    <t>Övertorneå [2518]</t>
  </si>
  <si>
    <t>EE</t>
  </si>
  <si>
    <t>Södertälje [SESOE]</t>
  </si>
  <si>
    <t>Kork och varor av kork [45]</t>
  </si>
  <si>
    <t>ES</t>
  </si>
  <si>
    <t>Trelleborg [SETRG]</t>
  </si>
  <si>
    <t>Kosmetiska prep, toalettmedel [33]</t>
  </si>
  <si>
    <t>FI</t>
  </si>
  <si>
    <t>Trollhättan [SETHN]</t>
  </si>
  <si>
    <t>Krut och sprängämnen [36]</t>
  </si>
  <si>
    <t>FO</t>
  </si>
  <si>
    <t>Trollhättans tullregion, övriga hamnar [SETHX]</t>
  </si>
  <si>
    <t>Kött och andra ätbara djurdelar [02]</t>
  </si>
  <si>
    <t>FR</t>
  </si>
  <si>
    <t>Uddevalla [SEUDD]</t>
  </si>
  <si>
    <t>Leksaker, spel, sportart, delar [95]</t>
  </si>
  <si>
    <t>GB</t>
  </si>
  <si>
    <t>Umeå [SEUME]</t>
  </si>
  <si>
    <t>Levande djur [01]</t>
  </si>
  <si>
    <t>GE</t>
  </si>
  <si>
    <t>Uppsala [SE941]</t>
  </si>
  <si>
    <t>Levande växter, blomhandelsvaror [06]</t>
  </si>
  <si>
    <t>GR</t>
  </si>
  <si>
    <t>Varberg [SEVAG]</t>
  </si>
  <si>
    <t>Lim, klister, proteiner, enzymer [35]</t>
  </si>
  <si>
    <t>HR</t>
  </si>
  <si>
    <t>Visby [SEVBY]</t>
  </si>
  <si>
    <t>Luftfartyg inkl delar [88]</t>
  </si>
  <si>
    <t>HU</t>
  </si>
  <si>
    <t>Visby lokalkontor, övriga hamnar [SEVIX]</t>
  </si>
  <si>
    <t>Maskiner, apparater, mek redskap [84]</t>
  </si>
  <si>
    <t>IE</t>
  </si>
  <si>
    <t>Vänersborg [SEVAN]</t>
  </si>
  <si>
    <t>Mattor - textilmaterial [57]</t>
  </si>
  <si>
    <t>IS</t>
  </si>
  <si>
    <t>Västervik [SEVVK]</t>
  </si>
  <si>
    <t>Mjölk och mejeriprodukter, ägg, honung [04]</t>
  </si>
  <si>
    <t>IT</t>
  </si>
  <si>
    <t>Västerås [SEVST]</t>
  </si>
  <si>
    <t>Musikinstrument inkl delar [92]</t>
  </si>
  <si>
    <t>LV</t>
  </si>
  <si>
    <t>Wallhamn [SEWAL]</t>
  </si>
  <si>
    <t>Möbler, mont.färd.bygg., bellysn. [94]</t>
  </si>
  <si>
    <t>LT</t>
  </si>
  <si>
    <t>Ystad [SEYST]</t>
  </si>
  <si>
    <t>Natursilke, inkl garn och vävn. [50]</t>
  </si>
  <si>
    <t>LU</t>
  </si>
  <si>
    <t>Ystads tullregion, övriga hamnar [SEYSX]</t>
  </si>
  <si>
    <t>Nickel och varor av nickel [75]</t>
  </si>
  <si>
    <t>MD</t>
  </si>
  <si>
    <t>Örnsköldsvik [SEOER]</t>
  </si>
  <si>
    <t>Optiska instr, kirurgiska do [90]</t>
  </si>
  <si>
    <t>MK</t>
  </si>
  <si>
    <t>Papper och papp [48]</t>
  </si>
  <si>
    <t>NL</t>
  </si>
  <si>
    <t xml:space="preserve">  </t>
  </si>
  <si>
    <t>Paraffin, propen t annan kem ind [27]</t>
  </si>
  <si>
    <t>NO</t>
  </si>
  <si>
    <t>Paraplyer, käppar o d [66]</t>
  </si>
  <si>
    <t>PL</t>
  </si>
  <si>
    <t>Plaster och plastvaror [39]</t>
  </si>
  <si>
    <t>PT</t>
  </si>
  <si>
    <t>Prod av kvarnindustrin [11]</t>
  </si>
  <si>
    <t>RO</t>
  </si>
  <si>
    <t>Pälsskinn äv konstgjord, varor [43]</t>
  </si>
  <si>
    <t>RU</t>
  </si>
  <si>
    <t>Rälsfordon inkl stationär mtrl [86]</t>
  </si>
  <si>
    <t>SI</t>
  </si>
  <si>
    <t>Skor o delar av skor [64]</t>
  </si>
  <si>
    <t>SK</t>
  </si>
  <si>
    <t>Socker och sockerkonfektyr [17]</t>
  </si>
  <si>
    <t>TR</t>
  </si>
  <si>
    <t>Spannmål [10]</t>
  </si>
  <si>
    <t>UA</t>
  </si>
  <si>
    <t>Spetsar, broderier, tapisseri mm [58]</t>
  </si>
  <si>
    <t>ZZ</t>
  </si>
  <si>
    <t>Tenn och varor av tenn [80]</t>
  </si>
  <si>
    <t>Textilv f tekn bruk,impreg mm [59]</t>
  </si>
  <si>
    <t>Tobaksvaror [24]</t>
  </si>
  <si>
    <t>Trycksaker [49]</t>
  </si>
  <si>
    <t>Trä och varor av trä [44]</t>
  </si>
  <si>
    <t>Tvål, tvättmedel, smörjmedel, vax [34]</t>
  </si>
  <si>
    <t>Ull, inkl garn och vävnader [51]</t>
  </si>
  <si>
    <t>Ur och delar till ur [91]</t>
  </si>
  <si>
    <t>Vadd, filt, bonad duk, tågvirke [56]</t>
  </si>
  <si>
    <t>Vapen, ammunition inkl delar [93]</t>
  </si>
  <si>
    <t>Varor av järn och stål [73]</t>
  </si>
  <si>
    <t>Varor av läder, tarmar, väskor [42]</t>
  </si>
  <si>
    <t>Varor av sten, gips, cement mm [68]</t>
  </si>
  <si>
    <t>Varor av ädelmetall och -sten [71]</t>
  </si>
  <si>
    <t>Varor för foto- el kinobruk [37]</t>
  </si>
  <si>
    <t>Verktyg, redskap inkl delar [82]</t>
  </si>
  <si>
    <t>Vägtransportmedel inkl delar [87]</t>
  </si>
  <si>
    <t>Zink och varor av zink [79]</t>
  </si>
  <si>
    <t>01</t>
  </si>
  <si>
    <t>Levande djur</t>
  </si>
  <si>
    <t>02</t>
  </si>
  <si>
    <t>Kött och andra ätbara djurdelar</t>
  </si>
  <si>
    <t>03</t>
  </si>
  <si>
    <t>Fisk samt kräft- och blötdjur, etc</t>
  </si>
  <si>
    <t>04</t>
  </si>
  <si>
    <t>Mjölk och mejeriprodukter, ägg, honung</t>
  </si>
  <si>
    <t>05</t>
  </si>
  <si>
    <t>Andra produkter av animaliskt ursprung</t>
  </si>
  <si>
    <t>06</t>
  </si>
  <si>
    <t>Levande växter, blomhandelsvaror</t>
  </si>
  <si>
    <t>07</t>
  </si>
  <si>
    <t>Grönsaker, potatis, rötter och knölar</t>
  </si>
  <si>
    <t>08</t>
  </si>
  <si>
    <t>Frukt- färsk, fryst, torkad</t>
  </si>
  <si>
    <t>09</t>
  </si>
  <si>
    <t>Kaffe, te och kryddor</t>
  </si>
  <si>
    <t>10</t>
  </si>
  <si>
    <t>Spannmål</t>
  </si>
  <si>
    <t>11</t>
  </si>
  <si>
    <t>Prod av kvarnindustrin</t>
  </si>
  <si>
    <t>12</t>
  </si>
  <si>
    <t>Halm, foderväxter, oljeväxtfrö</t>
  </si>
  <si>
    <t>13</t>
  </si>
  <si>
    <t>Harts, gummi - naturliga</t>
  </si>
  <si>
    <t>14</t>
  </si>
  <si>
    <t>Flätn.mtrl, övr veg prod</t>
  </si>
  <si>
    <t>15</t>
  </si>
  <si>
    <t>Fett, oljor - animal, veg ätbar</t>
  </si>
  <si>
    <t>16</t>
  </si>
  <si>
    <t>Beredningar av kött, fisk mm</t>
  </si>
  <si>
    <t>17</t>
  </si>
  <si>
    <t>Socker och sockerkonfektyr</t>
  </si>
  <si>
    <t>18</t>
  </si>
  <si>
    <t>Kakao och kakaoberedningar</t>
  </si>
  <si>
    <t>19</t>
  </si>
  <si>
    <t>Beredning av spannmål, mjöl, mjölk</t>
  </si>
  <si>
    <t>20</t>
  </si>
  <si>
    <t>Beredning av grönsaker, frukter</t>
  </si>
  <si>
    <t>21</t>
  </si>
  <si>
    <t>Glass, div livsmedelsberedning</t>
  </si>
  <si>
    <t>22</t>
  </si>
  <si>
    <t>Drycker, sprit, öl, ättika</t>
  </si>
  <si>
    <t>23</t>
  </si>
  <si>
    <t>Beredda fodermedel</t>
  </si>
  <si>
    <t>24</t>
  </si>
  <si>
    <t>Tobaksvaror</t>
  </si>
  <si>
    <t>27</t>
  </si>
  <si>
    <t>Paraffin, propen t annan kem ind</t>
  </si>
  <si>
    <t>28</t>
  </si>
  <si>
    <t>Kemiska produkter, oorganiska</t>
  </si>
  <si>
    <t>29</t>
  </si>
  <si>
    <t>Kemiska produkter, organiska</t>
  </si>
  <si>
    <t>30</t>
  </si>
  <si>
    <t>Farmaceutiska produkter</t>
  </si>
  <si>
    <t>31</t>
  </si>
  <si>
    <t>Gödselmedel</t>
  </si>
  <si>
    <t>32</t>
  </si>
  <si>
    <t>Färg, lack, garvämnesextrakter</t>
  </si>
  <si>
    <t>33</t>
  </si>
  <si>
    <t>Kosmetiska prep, toalettmedel</t>
  </si>
  <si>
    <t>34</t>
  </si>
  <si>
    <t>Tvål, tvättmedel, smörjmedel, vax</t>
  </si>
  <si>
    <t>35</t>
  </si>
  <si>
    <t>Lim, klister, proteiner, enzymer</t>
  </si>
  <si>
    <t>36</t>
  </si>
  <si>
    <t>Krut och sprängämnen</t>
  </si>
  <si>
    <t>37</t>
  </si>
  <si>
    <t>Varor för foto- el kinobruk</t>
  </si>
  <si>
    <t>38</t>
  </si>
  <si>
    <t>Diverse kemiska produkter</t>
  </si>
  <si>
    <t>39</t>
  </si>
  <si>
    <t>Plaster och plastvaror</t>
  </si>
  <si>
    <t>40</t>
  </si>
  <si>
    <t>Gummi och gummivaror</t>
  </si>
  <si>
    <t>41</t>
  </si>
  <si>
    <t>Hudar, skinn (ej päls) och läder</t>
  </si>
  <si>
    <t>42</t>
  </si>
  <si>
    <t>Varor av läder, tarmar, väskor</t>
  </si>
  <si>
    <t>43</t>
  </si>
  <si>
    <t>Pälsskinn äv konstgjord, varor</t>
  </si>
  <si>
    <t>44</t>
  </si>
  <si>
    <t>Trä och varor av trä</t>
  </si>
  <si>
    <t>45</t>
  </si>
  <si>
    <t>Kork och varor av kork</t>
  </si>
  <si>
    <t>46</t>
  </si>
  <si>
    <t>Flätningsprodukter, korgmakeri</t>
  </si>
  <si>
    <t>47</t>
  </si>
  <si>
    <t>Dissolvingsmassa t ann kem ind</t>
  </si>
  <si>
    <t>48</t>
  </si>
  <si>
    <t>Papper och papp</t>
  </si>
  <si>
    <t>49</t>
  </si>
  <si>
    <t>Trycksaker</t>
  </si>
  <si>
    <t>50</t>
  </si>
  <si>
    <t>Natursilke, inkl garn och vävn.</t>
  </si>
  <si>
    <t>51</t>
  </si>
  <si>
    <t>Ull, inkl garn och vävnader</t>
  </si>
  <si>
    <t>52</t>
  </si>
  <si>
    <t>Bomull, tråd garn och vävnader</t>
  </si>
  <si>
    <t>53</t>
  </si>
  <si>
    <t>Andra veg textilfibrer</t>
  </si>
  <si>
    <t>54</t>
  </si>
  <si>
    <t>Konstfilament</t>
  </si>
  <si>
    <t>55</t>
  </si>
  <si>
    <t>Konststapelfibrer, syntetfiber</t>
  </si>
  <si>
    <t>56</t>
  </si>
  <si>
    <t>Vadd, filt, bonad duk, tågvirke</t>
  </si>
  <si>
    <t>57</t>
  </si>
  <si>
    <t>Mattor - textilmaterial</t>
  </si>
  <si>
    <t>58</t>
  </si>
  <si>
    <t>Spetsar, broderier, tapisseri mm</t>
  </si>
  <si>
    <t>59</t>
  </si>
  <si>
    <t>Textilv f tekn bruk,impreg mm</t>
  </si>
  <si>
    <t>60</t>
  </si>
  <si>
    <t>Dukvaror av trikå</t>
  </si>
  <si>
    <t>61</t>
  </si>
  <si>
    <t>Kläder o tillbehör av trikå</t>
  </si>
  <si>
    <t>62</t>
  </si>
  <si>
    <t>Kläder o tillbeh - ej trikå</t>
  </si>
  <si>
    <t>63</t>
  </si>
  <si>
    <t>Andra konfektionerade t-varor</t>
  </si>
  <si>
    <t>64</t>
  </si>
  <si>
    <t>Skor o delar av skor</t>
  </si>
  <si>
    <t>65</t>
  </si>
  <si>
    <t>Huvudbonader</t>
  </si>
  <si>
    <t>66</t>
  </si>
  <si>
    <t>Paraplyer, käppar o d</t>
  </si>
  <si>
    <t>67</t>
  </si>
  <si>
    <t>Bearbet fjädrar och dun</t>
  </si>
  <si>
    <t>68</t>
  </si>
  <si>
    <t>Varor av sten, gips, cement mm</t>
  </si>
  <si>
    <t>69</t>
  </si>
  <si>
    <t>Keramiska varor</t>
  </si>
  <si>
    <t>70</t>
  </si>
  <si>
    <t>Glas och varor av glas</t>
  </si>
  <si>
    <t>71</t>
  </si>
  <si>
    <t>Varor av ädelmetall och -sten</t>
  </si>
  <si>
    <t>72</t>
  </si>
  <si>
    <t>Järn och stål</t>
  </si>
  <si>
    <t>73</t>
  </si>
  <si>
    <t>Varor av järn och stål</t>
  </si>
  <si>
    <t>74</t>
  </si>
  <si>
    <t>Koppar och varor av koppar</t>
  </si>
  <si>
    <t>75</t>
  </si>
  <si>
    <t>Nickel och varor av nickel</t>
  </si>
  <si>
    <t>76</t>
  </si>
  <si>
    <t>Aluminium och varor av aluminium</t>
  </si>
  <si>
    <t>78</t>
  </si>
  <si>
    <t>Bly och varor av bly</t>
  </si>
  <si>
    <t>79</t>
  </si>
  <si>
    <t>Zink och varor av zink</t>
  </si>
  <si>
    <t>80</t>
  </si>
  <si>
    <t>Tenn och varor av tenn</t>
  </si>
  <si>
    <t>81</t>
  </si>
  <si>
    <t>Andra oädla metaller inkl vara</t>
  </si>
  <si>
    <t>82</t>
  </si>
  <si>
    <t>Verktyg, redskap inkl delar</t>
  </si>
  <si>
    <t>83</t>
  </si>
  <si>
    <t>Elektroder, beslag, lås -diverse</t>
  </si>
  <si>
    <t>84</t>
  </si>
  <si>
    <t>Maskiner, apparater, mek redskap</t>
  </si>
  <si>
    <t>85</t>
  </si>
  <si>
    <t>El-maskiner, -apparat, -materiel</t>
  </si>
  <si>
    <t>86</t>
  </si>
  <si>
    <t>Rälsfordon inkl stationär mtrl</t>
  </si>
  <si>
    <t>87</t>
  </si>
  <si>
    <t>Vägtransportmedel inkl delar</t>
  </si>
  <si>
    <t>88</t>
  </si>
  <si>
    <t>Luftfartyg inkl delar</t>
  </si>
  <si>
    <t>89</t>
  </si>
  <si>
    <t>Fartyg, bojjar, flottar</t>
  </si>
  <si>
    <t>90</t>
  </si>
  <si>
    <t>Optiska instr, kirurgiska do</t>
  </si>
  <si>
    <t>91</t>
  </si>
  <si>
    <t>Ur och delar till ur</t>
  </si>
  <si>
    <t>92</t>
  </si>
  <si>
    <t>Musikinstrument inkl delar</t>
  </si>
  <si>
    <t>93</t>
  </si>
  <si>
    <t>Vapen, ammunition inkl delar</t>
  </si>
  <si>
    <t>94</t>
  </si>
  <si>
    <t>Möbler, mont.färd.bygg., bellysn.</t>
  </si>
  <si>
    <t>95</t>
  </si>
  <si>
    <t>Leksaker, spel, sportart, delar</t>
  </si>
  <si>
    <t>96</t>
  </si>
  <si>
    <t>Diverse artiklar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</si>
</sst>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r&quot;_-;\-* #,##0.00\ &quot;kr&quot;_-;_-* &quot;-&quot;??\ &quot;kr&quot;_-;_-@_-"/>
    <numFmt numFmtId="43" formatCode="_-* #,##0.00_-;\-* #,##0.00_-;_-* &quot;-&quot;??_-;_-@_-"/>
    <numFmt numFmtId="164" formatCode="0_ ;[Red]\-0\ "/>
    <numFmt numFmtId="165" formatCode="#,##0_K"/>
    <numFmt numFmtId="166" formatCode="#,##0_K;\-#,##0_K;"/>
    <numFmt numFmtId="167" formatCode="#,##0.000_K;\-#,##0.000_K;"/>
    <numFmt numFmtId="168" formatCode="[&lt;1]_#\ ##0.000_K;#,###.0##_K"/>
    <numFmt numFmtId="169" formatCode="[&lt;1]_#\ ##0.000_K;[&gt;0]_#\ ###.0##_K;"/>
  </numFmts>
  <fonts count="44"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11"/>
      <name val="Calibri"/>
      <family val="2"/>
      <scheme val="minor"/>
    </font>
    <font>
      <b/>
      <sz val="10"/>
      <color theme="0"/>
      <name val="Calibri"/>
      <family val="2"/>
      <scheme val="minor"/>
    </font>
    <font>
      <sz val="10"/>
      <color theme="1"/>
      <name val="Calibri"/>
      <family val="2"/>
      <scheme val="minor"/>
    </font>
    <font>
      <sz val="10"/>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0"/>
      <name val="Calibri"/>
      <family val="2"/>
      <scheme val="minor"/>
    </font>
    <font>
      <b/>
      <sz val="16"/>
      <name val="Calibri"/>
      <family val="2"/>
      <scheme val="minor"/>
    </font>
    <font>
      <i/>
      <sz val="10"/>
      <name val="Calibri"/>
      <family val="2"/>
      <scheme val="minor"/>
    </font>
    <font>
      <sz val="8"/>
      <name val="Calibri"/>
      <family val="2"/>
      <scheme val="minor"/>
    </font>
    <font>
      <b/>
      <sz val="11"/>
      <name val="Calibri"/>
      <family val="2"/>
      <scheme val="minor"/>
    </font>
    <font>
      <b/>
      <sz val="18"/>
      <name val="Calibri"/>
      <family val="2"/>
      <scheme val="minor"/>
    </font>
    <font>
      <u/>
      <sz val="11"/>
      <color theme="9"/>
      <name val="Calibri"/>
      <family val="2"/>
      <scheme val="minor"/>
    </font>
    <font>
      <b/>
      <sz val="11"/>
      <color theme="1"/>
      <name val="Calibri"/>
      <family val="2"/>
      <scheme val="minor"/>
    </font>
    <font>
      <sz val="9"/>
      <color indexed="81"/>
      <name val="Tahoma"/>
      <family val="2"/>
    </font>
    <font>
      <sz val="11"/>
      <color rgb="FFC00000"/>
      <name val="Calibri"/>
      <family val="2"/>
      <scheme val="minor"/>
    </font>
    <font>
      <b/>
      <i/>
      <sz val="10"/>
      <color rgb="FFC00000"/>
      <name val="Calibri"/>
      <family val="2"/>
      <scheme val="minor"/>
    </font>
    <font>
      <i/>
      <sz val="11"/>
      <color rgb="FFC00000"/>
      <name val="Calibri"/>
      <family val="2"/>
      <scheme val="minor"/>
    </font>
    <font>
      <sz val="10.5"/>
      <color theme="1"/>
      <name val="Calibri"/>
      <family val="2"/>
      <scheme val="minor"/>
    </font>
    <font>
      <b/>
      <sz val="20"/>
      <color theme="1"/>
      <name val="Calibri"/>
      <family val="2"/>
      <scheme val="minor"/>
    </font>
    <font>
      <b/>
      <sz val="11"/>
      <color theme="1"/>
      <name val="Calibri"/>
      <family val="2"/>
    </font>
    <font>
      <sz val="16"/>
      <color theme="1"/>
      <name val="Calibri"/>
      <family val="2"/>
      <scheme val="minor"/>
    </font>
    <font>
      <b/>
      <sz val="14"/>
      <name val="Calibri"/>
      <family val="2"/>
      <scheme val="minor"/>
    </font>
    <font>
      <sz val="12"/>
      <name val="Calibri"/>
      <family val="2"/>
      <scheme val="minor"/>
    </font>
    <font>
      <i/>
      <sz val="10"/>
      <color theme="0"/>
      <name val="Calibri"/>
      <family val="2"/>
      <scheme val="minor"/>
    </font>
    <font>
      <b/>
      <sz val="9"/>
      <color indexed="81"/>
      <name val="Tahoma"/>
      <family val="2"/>
    </font>
    <font>
      <u/>
      <sz val="11"/>
      <color theme="1"/>
      <name val="Calibri"/>
      <family val="2"/>
      <scheme val="minor"/>
    </font>
    <font>
      <b/>
      <sz val="15"/>
      <color theme="1"/>
      <name val="Calibri"/>
      <family val="2"/>
      <scheme val="minor"/>
    </font>
    <font>
      <u/>
      <sz val="11"/>
      <color theme="1"/>
      <name val="Calibri"/>
      <family val="2"/>
    </font>
    <font>
      <b/>
      <i/>
      <sz val="11"/>
      <color rgb="FFC00000"/>
      <name val="Calibri"/>
      <family val="2"/>
      <scheme val="minor"/>
    </font>
    <font>
      <i/>
      <sz val="10"/>
      <color theme="1"/>
      <name val="Calibri"/>
      <family val="2"/>
      <scheme val="minor"/>
    </font>
    <font>
      <b/>
      <sz val="15"/>
      <name val="Calibri"/>
      <family val="2"/>
      <scheme val="minor"/>
    </font>
    <font>
      <b/>
      <u/>
      <sz val="15"/>
      <color rgb="FF7030A0"/>
      <name val="Calibri"/>
      <family val="2"/>
      <scheme val="minor"/>
    </font>
    <font>
      <b/>
      <u/>
      <sz val="15"/>
      <color theme="4"/>
      <name val="Calibri"/>
      <family val="2"/>
      <scheme val="minor"/>
    </font>
    <font>
      <b/>
      <sz val="15"/>
      <color theme="4"/>
      <name val="Calibri"/>
      <family val="2"/>
      <scheme val="minor"/>
    </font>
  </fonts>
  <fills count="18">
    <fill>
      <patternFill patternType="none"/>
    </fill>
    <fill>
      <patternFill patternType="gray125"/>
    </fill>
    <fill>
      <patternFill patternType="solid">
        <fgColor rgb="FFFFC7CE"/>
      </patternFill>
    </fill>
    <fill>
      <patternFill patternType="solid">
        <fgColor rgb="FFFFFFCC"/>
      </patternFill>
    </fill>
    <fill>
      <patternFill patternType="solid">
        <fgColor rgb="FF004376"/>
        <bgColor indexed="64"/>
      </patternFill>
    </fill>
    <fill>
      <patternFill patternType="solid">
        <fgColor theme="0" tint="-0.14999847407452621"/>
        <bgColor indexed="64"/>
      </patternFill>
    </fill>
    <fill>
      <patternFill patternType="solid">
        <fgColor theme="0"/>
        <bgColor indexed="64"/>
      </patternFill>
    </fill>
    <fill>
      <patternFill patternType="solid">
        <fgColor rgb="FFDADADA"/>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bgColor indexed="64"/>
      </patternFill>
    </fill>
    <fill>
      <patternFill patternType="solid">
        <fgColor rgb="FFFFFF00"/>
        <bgColor indexed="64"/>
      </patternFill>
    </fill>
    <fill>
      <patternFill patternType="solid">
        <fgColor rgb="FFFF0000"/>
        <bgColor indexed="64"/>
      </patternFill>
    </fill>
    <fill>
      <patternFill patternType="solid">
        <fgColor theme="4"/>
        <bgColor indexed="64"/>
      </patternFill>
    </fill>
    <fill>
      <patternFill patternType="solid">
        <fgColor rgb="FF492069"/>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1"/>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diagonal/>
    </border>
    <border>
      <left/>
      <right/>
      <top style="thin">
        <color theme="0" tint="-0.499984740745262"/>
      </top>
      <bottom/>
      <diagonal/>
    </border>
  </borders>
  <cellStyleXfs count="16">
    <xf numFmtId="0" fontId="0" fillId="0" borderId="0"/>
    <xf numFmtId="0" fontId="2" fillId="2" borderId="0" applyNumberFormat="0" applyBorder="0" applyAlignment="0" applyProtection="0"/>
    <xf numFmtId="0" fontId="1" fillId="3" borderId="1" applyNumberFormat="0" applyFont="0" applyAlignment="0" applyProtection="0"/>
    <xf numFmtId="0" fontId="21" fillId="0" borderId="0" applyNumberFormat="0" applyFill="0" applyBorder="0" applyAlignment="0" applyProtection="0"/>
    <xf numFmtId="43" fontId="1" fillId="0" borderId="0" applyFont="0" applyFill="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6" applyNumberFormat="0" applyAlignment="0" applyProtection="0"/>
    <xf numFmtId="0" fontId="11" fillId="11" borderId="6" applyNumberFormat="0" applyAlignment="0" applyProtection="0"/>
    <xf numFmtId="0" fontId="12" fillId="0" borderId="7" applyNumberFormat="0" applyFill="0" applyAlignment="0" applyProtection="0"/>
    <xf numFmtId="0" fontId="3" fillId="12"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31">
    <xf numFmtId="0" fontId="0" fillId="0" borderId="0" xfId="0"/>
    <xf numFmtId="0" fontId="16" fillId="5" borderId="0" xfId="0" applyFont="1" applyFill="1" applyAlignment="1" applyProtection="1">
      <alignment horizontal="left" vertical="center" indent="11"/>
      <protection hidden="1"/>
    </xf>
    <xf numFmtId="0" fontId="16" fillId="5" borderId="0" xfId="0" applyFont="1" applyFill="1" applyAlignment="1" applyProtection="1">
      <alignment vertical="center"/>
      <protection hidden="1"/>
    </xf>
    <xf numFmtId="0" fontId="4" fillId="5" borderId="0" xfId="0" applyFont="1" applyFill="1" applyAlignment="1" applyProtection="1">
      <alignment horizontal="left" indent="1"/>
      <protection hidden="1"/>
    </xf>
    <xf numFmtId="0" fontId="4" fillId="5" borderId="0" xfId="0" applyFont="1" applyFill="1" applyAlignment="1" applyProtection="1">
      <alignment vertical="center"/>
      <protection hidden="1"/>
    </xf>
    <xf numFmtId="0" fontId="6" fillId="0" borderId="0" xfId="0" applyFont="1" applyAlignment="1" applyProtection="1">
      <alignment vertical="top"/>
      <protection hidden="1"/>
    </xf>
    <xf numFmtId="1" fontId="17" fillId="7" borderId="2" xfId="0" applyNumberFormat="1" applyFont="1" applyFill="1" applyBorder="1" applyAlignment="1" applyProtection="1">
      <alignment horizontal="center" vertical="center"/>
      <protection hidden="1"/>
    </xf>
    <xf numFmtId="0" fontId="7" fillId="0" borderId="0" xfId="0" applyFont="1" applyProtection="1">
      <protection hidden="1"/>
    </xf>
    <xf numFmtId="0" fontId="15" fillId="5" borderId="0" xfId="0" applyFont="1" applyFill="1" applyAlignment="1" applyProtection="1">
      <alignment horizontal="right" vertical="center"/>
      <protection hidden="1"/>
    </xf>
    <xf numFmtId="0" fontId="19" fillId="5" borderId="0" xfId="0" applyFont="1" applyFill="1" applyAlignment="1" applyProtection="1">
      <alignment vertical="center"/>
      <protection hidden="1"/>
    </xf>
    <xf numFmtId="49" fontId="4" fillId="6" borderId="2" xfId="0" applyNumberFormat="1" applyFont="1" applyFill="1" applyBorder="1" applyAlignment="1" applyProtection="1">
      <alignment horizontal="left" vertical="center" wrapText="1"/>
      <protection locked="0"/>
    </xf>
    <xf numFmtId="0" fontId="21" fillId="5" borderId="0" xfId="3" applyFill="1" applyAlignment="1" applyProtection="1">
      <alignment horizontal="left" vertical="center" indent="4"/>
      <protection hidden="1"/>
    </xf>
    <xf numFmtId="0" fontId="0" fillId="5" borderId="0" xfId="0" applyFill="1"/>
    <xf numFmtId="0" fontId="0" fillId="0" borderId="0" xfId="0" applyProtection="1">
      <protection hidden="1"/>
    </xf>
    <xf numFmtId="0" fontId="0" fillId="0" borderId="0" xfId="0" applyAlignment="1">
      <alignment horizontal="center"/>
    </xf>
    <xf numFmtId="0" fontId="22" fillId="0" borderId="0" xfId="0" applyFont="1"/>
    <xf numFmtId="0" fontId="4" fillId="0" borderId="0" xfId="0" applyFont="1" applyProtection="1">
      <protection hidden="1"/>
    </xf>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20" fillId="5" borderId="0" xfId="0" applyFont="1" applyFill="1" applyAlignment="1" applyProtection="1">
      <alignment horizontal="left" vertical="center" indent="11"/>
      <protection hidden="1"/>
    </xf>
    <xf numFmtId="0" fontId="15" fillId="5" borderId="0" xfId="0" applyFont="1" applyFill="1" applyAlignment="1" applyProtection="1">
      <alignment horizontal="left" vertical="center" wrapText="1"/>
      <protection hidden="1"/>
    </xf>
    <xf numFmtId="0" fontId="17" fillId="7" borderId="2" xfId="0" applyFont="1" applyFill="1" applyBorder="1" applyAlignment="1" applyProtection="1">
      <alignment vertical="center"/>
      <protection hidden="1"/>
    </xf>
    <xf numFmtId="0" fontId="0" fillId="0" borderId="2" xfId="0" applyBorder="1" applyProtection="1">
      <protection hidden="1"/>
    </xf>
    <xf numFmtId="49" fontId="4" fillId="6" borderId="2" xfId="0" applyNumberFormat="1" applyFont="1" applyFill="1" applyBorder="1" applyAlignment="1" applyProtection="1">
      <alignment horizontal="left" vertical="center"/>
      <protection locked="0"/>
    </xf>
    <xf numFmtId="0" fontId="24" fillId="5" borderId="0" xfId="0" applyFont="1" applyFill="1" applyAlignment="1" applyProtection="1">
      <alignment horizontal="left" indent="1"/>
      <protection hidden="1"/>
    </xf>
    <xf numFmtId="0" fontId="24" fillId="0" borderId="0" xfId="0" applyFont="1"/>
    <xf numFmtId="49" fontId="4" fillId="5" borderId="0" xfId="0" quotePrefix="1" applyNumberFormat="1" applyFont="1" applyFill="1" applyAlignment="1" applyProtection="1">
      <alignment vertical="top" wrapText="1"/>
      <protection hidden="1"/>
    </xf>
    <xf numFmtId="0" fontId="22" fillId="0" borderId="0" xfId="0" applyFont="1" applyAlignment="1">
      <alignment vertical="center"/>
    </xf>
    <xf numFmtId="0" fontId="4" fillId="5" borderId="0" xfId="0" applyFont="1" applyFill="1" applyAlignment="1" applyProtection="1">
      <alignment horizontal="left"/>
      <protection hidden="1"/>
    </xf>
    <xf numFmtId="0" fontId="0" fillId="0" borderId="0" xfId="0" applyAlignment="1">
      <alignment wrapText="1"/>
    </xf>
    <xf numFmtId="0" fontId="0" fillId="0" borderId="0" xfId="0" applyAlignment="1">
      <alignment vertical="top" wrapText="1"/>
    </xf>
    <xf numFmtId="0" fontId="28" fillId="0" borderId="0" xfId="0" applyFont="1"/>
    <xf numFmtId="0" fontId="3" fillId="16" borderId="4" xfId="0" applyFont="1" applyFill="1" applyBorder="1" applyAlignment="1" applyProtection="1">
      <alignment vertical="center"/>
      <protection hidden="1"/>
    </xf>
    <xf numFmtId="0" fontId="4" fillId="5" borderId="0" xfId="0" quotePrefix="1" applyFont="1" applyFill="1" applyAlignment="1" applyProtection="1">
      <alignment vertical="top" wrapText="1"/>
      <protection hidden="1"/>
    </xf>
    <xf numFmtId="0" fontId="3" fillId="16" borderId="3" xfId="0" applyFont="1" applyFill="1" applyBorder="1" applyAlignment="1" applyProtection="1">
      <alignment horizontal="left" vertical="center" indent="1"/>
      <protection hidden="1"/>
    </xf>
    <xf numFmtId="0" fontId="0" fillId="0" borderId="0" xfId="0" applyAlignment="1">
      <alignment vertical="center" wrapText="1"/>
    </xf>
    <xf numFmtId="49" fontId="13" fillId="5" borderId="0" xfId="0" quotePrefix="1" applyNumberFormat="1" applyFont="1" applyFill="1" applyAlignment="1" applyProtection="1">
      <alignment vertical="top"/>
      <protection hidden="1"/>
    </xf>
    <xf numFmtId="0" fontId="29" fillId="0" borderId="0" xfId="0" applyFont="1" applyAlignment="1">
      <alignment vertical="center" wrapText="1"/>
    </xf>
    <xf numFmtId="165" fontId="19" fillId="13" borderId="12" xfId="4" quotePrefix="1" applyNumberFormat="1" applyFont="1" applyFill="1" applyBorder="1" applyAlignment="1" applyProtection="1">
      <alignment vertical="center"/>
      <protection hidden="1"/>
    </xf>
    <xf numFmtId="0" fontId="28" fillId="0" borderId="0" xfId="0" applyFont="1" applyAlignment="1">
      <alignment vertical="center" wrapText="1"/>
    </xf>
    <xf numFmtId="0" fontId="27" fillId="0" borderId="0" xfId="0" applyFont="1" applyAlignment="1">
      <alignment vertical="center" wrapText="1"/>
    </xf>
    <xf numFmtId="0" fontId="4" fillId="6" borderId="2" xfId="0" applyFont="1" applyFill="1" applyBorder="1" applyAlignment="1" applyProtection="1">
      <alignment horizontal="left" vertical="center"/>
      <protection locked="0"/>
    </xf>
    <xf numFmtId="0" fontId="0" fillId="0" borderId="0" xfId="0" applyAlignment="1">
      <alignment horizontal="left"/>
    </xf>
    <xf numFmtId="0" fontId="22" fillId="0" borderId="0" xfId="0" applyFont="1" applyAlignment="1">
      <alignment horizontal="left"/>
    </xf>
    <xf numFmtId="0" fontId="0" fillId="0" borderId="2" xfId="0" applyBorder="1" applyAlignment="1" applyProtection="1">
      <alignment horizontal="left"/>
      <protection hidden="1"/>
    </xf>
    <xf numFmtId="0" fontId="4" fillId="5" borderId="0" xfId="0" applyFont="1" applyFill="1" applyAlignment="1" applyProtection="1">
      <alignment horizontal="left" vertical="center" indent="1"/>
      <protection hidden="1"/>
    </xf>
    <xf numFmtId="0" fontId="31" fillId="5" borderId="0" xfId="0" applyFont="1" applyFill="1" applyProtection="1">
      <protection hidden="1"/>
    </xf>
    <xf numFmtId="0" fontId="30" fillId="0" borderId="0" xfId="0" applyFont="1"/>
    <xf numFmtId="0" fontId="30" fillId="0" borderId="0" xfId="0" applyFont="1" applyAlignment="1">
      <alignment horizontal="center"/>
    </xf>
    <xf numFmtId="0" fontId="5" fillId="4" borderId="9" xfId="0" applyFont="1" applyFill="1" applyBorder="1" applyAlignment="1" applyProtection="1">
      <alignment horizontal="center" vertical="center" wrapText="1"/>
      <protection hidden="1"/>
    </xf>
    <xf numFmtId="166" fontId="4" fillId="5" borderId="10" xfId="15" applyNumberFormat="1" applyFont="1" applyFill="1" applyBorder="1" applyAlignment="1" applyProtection="1">
      <alignment horizontal="right" vertical="center"/>
      <protection hidden="1"/>
    </xf>
    <xf numFmtId="0" fontId="20" fillId="5" borderId="0" xfId="0" applyFont="1" applyFill="1" applyProtection="1">
      <protection hidden="1"/>
    </xf>
    <xf numFmtId="0" fontId="16" fillId="5" borderId="0" xfId="0" applyFont="1" applyFill="1" applyAlignment="1" applyProtection="1">
      <alignment horizontal="center" vertical="center"/>
      <protection hidden="1"/>
    </xf>
    <xf numFmtId="164" fontId="4" fillId="5" borderId="2" xfId="0" applyNumberFormat="1" applyFont="1" applyFill="1" applyBorder="1" applyAlignment="1" applyProtection="1">
      <alignment horizontal="center" vertical="center"/>
      <protection hidden="1"/>
    </xf>
    <xf numFmtId="0" fontId="20" fillId="5" borderId="0" xfId="0" applyFont="1" applyFill="1" applyAlignment="1" applyProtection="1">
      <alignment vertical="center"/>
      <protection hidden="1"/>
    </xf>
    <xf numFmtId="166" fontId="31" fillId="13" borderId="12" xfId="4" quotePrefix="1" applyNumberFormat="1" applyFont="1" applyFill="1" applyBorder="1" applyAlignment="1" applyProtection="1">
      <alignment vertical="center"/>
      <protection hidden="1"/>
    </xf>
    <xf numFmtId="0" fontId="26" fillId="7" borderId="2" xfId="0" applyFont="1" applyFill="1" applyBorder="1" applyAlignment="1" applyProtection="1">
      <alignment horizontal="left" vertical="center" wrapText="1"/>
      <protection hidden="1"/>
    </xf>
    <xf numFmtId="14" fontId="25" fillId="5" borderId="0" xfId="0" applyNumberFormat="1" applyFont="1" applyFill="1" applyAlignment="1" applyProtection="1">
      <alignment vertical="center" wrapText="1"/>
      <protection hidden="1"/>
    </xf>
    <xf numFmtId="165" fontId="19" fillId="13" borderId="15" xfId="4" quotePrefix="1" applyNumberFormat="1" applyFont="1" applyFill="1" applyBorder="1" applyAlignment="1" applyProtection="1">
      <alignment horizontal="right" vertical="center"/>
      <protection hidden="1"/>
    </xf>
    <xf numFmtId="0" fontId="36" fillId="0" borderId="0" xfId="0" applyFont="1" applyAlignment="1">
      <alignment vertical="center"/>
    </xf>
    <xf numFmtId="0" fontId="0" fillId="0" borderId="0" xfId="0" applyAlignment="1">
      <alignment vertical="center"/>
    </xf>
    <xf numFmtId="0" fontId="36" fillId="0" borderId="0" xfId="0" applyFont="1" applyAlignment="1">
      <alignment vertical="center" wrapText="1"/>
    </xf>
    <xf numFmtId="0" fontId="0" fillId="0" borderId="2" xfId="0" quotePrefix="1" applyBorder="1" applyAlignment="1" applyProtection="1">
      <alignment horizontal="left"/>
      <protection hidden="1"/>
    </xf>
    <xf numFmtId="0" fontId="4" fillId="6" borderId="0" xfId="0" applyFont="1" applyFill="1" applyAlignment="1" applyProtection="1">
      <alignment horizontal="left" vertical="center"/>
      <protection locked="0"/>
    </xf>
    <xf numFmtId="49" fontId="0" fillId="0" borderId="2" xfId="0" applyNumberFormat="1" applyBorder="1" applyProtection="1">
      <protection hidden="1"/>
    </xf>
    <xf numFmtId="9" fontId="19" fillId="13" borderId="12" xfId="14" quotePrefix="1" applyFont="1" applyFill="1" applyBorder="1" applyAlignment="1" applyProtection="1">
      <alignment horizontal="right" vertical="center" indent="1"/>
      <protection hidden="1"/>
    </xf>
    <xf numFmtId="0" fontId="17" fillId="5" borderId="0" xfId="0" applyFont="1" applyFill="1" applyAlignment="1" applyProtection="1">
      <alignment horizontal="left" vertical="center" indent="2"/>
      <protection hidden="1"/>
    </xf>
    <xf numFmtId="0" fontId="4" fillId="5" borderId="0" xfId="0" applyFont="1" applyFill="1" applyAlignment="1" applyProtection="1">
      <alignment horizontal="left" vertical="center"/>
      <protection hidden="1"/>
    </xf>
    <xf numFmtId="0" fontId="17" fillId="5" borderId="0" xfId="0" applyFont="1" applyFill="1" applyAlignment="1" applyProtection="1">
      <alignment vertical="center"/>
      <protection hidden="1"/>
    </xf>
    <xf numFmtId="0" fontId="5" fillId="4" borderId="9" xfId="0" applyFont="1" applyFill="1" applyBorder="1" applyAlignment="1" applyProtection="1">
      <alignment horizontal="left" vertical="center" wrapText="1" indent="1"/>
      <protection hidden="1"/>
    </xf>
    <xf numFmtId="0" fontId="0" fillId="5" borderId="11" xfId="0" applyFill="1" applyBorder="1" applyAlignment="1">
      <alignment horizontal="left" indent="1"/>
    </xf>
    <xf numFmtId="0" fontId="32" fillId="5" borderId="0" xfId="0" applyFont="1" applyFill="1" applyAlignment="1" applyProtection="1">
      <alignment vertical="top" wrapText="1"/>
      <protection hidden="1"/>
    </xf>
    <xf numFmtId="0" fontId="0" fillId="0" borderId="0" xfId="0" quotePrefix="1" applyAlignment="1">
      <alignment vertical="center" wrapText="1"/>
    </xf>
    <xf numFmtId="0" fontId="22" fillId="0" borderId="0" xfId="0" applyFont="1" applyAlignment="1">
      <alignment vertical="center" wrapText="1"/>
    </xf>
    <xf numFmtId="166" fontId="4" fillId="6" borderId="2" xfId="0" applyNumberFormat="1" applyFont="1" applyFill="1" applyBorder="1" applyAlignment="1" applyProtection="1">
      <alignment horizontal="right" vertical="center"/>
      <protection locked="0"/>
    </xf>
    <xf numFmtId="49" fontId="4" fillId="6" borderId="5" xfId="0" applyNumberFormat="1" applyFont="1" applyFill="1" applyBorder="1" applyAlignment="1" applyProtection="1">
      <alignment horizontal="left" vertical="center"/>
      <protection locked="0"/>
    </xf>
    <xf numFmtId="0" fontId="0" fillId="5" borderId="0" xfId="0" quotePrefix="1" applyFill="1"/>
    <xf numFmtId="0" fontId="4" fillId="5" borderId="11" xfId="0" applyFont="1" applyFill="1" applyBorder="1" applyAlignment="1" applyProtection="1">
      <alignment horizontal="left"/>
      <protection hidden="1"/>
    </xf>
    <xf numFmtId="0" fontId="21" fillId="5" borderId="11" xfId="3" applyFill="1" applyBorder="1" applyAlignment="1" applyProtection="1">
      <alignment horizontal="left" vertical="center" indent="4"/>
      <protection hidden="1"/>
    </xf>
    <xf numFmtId="14" fontId="39" fillId="5" borderId="0" xfId="0" quotePrefix="1" applyNumberFormat="1" applyFont="1" applyFill="1" applyAlignment="1" applyProtection="1">
      <alignment horizontal="center" wrapText="1"/>
      <protection hidden="1"/>
    </xf>
    <xf numFmtId="166" fontId="4" fillId="5" borderId="10" xfId="15" applyNumberFormat="1" applyFont="1" applyFill="1" applyBorder="1" applyAlignment="1" applyProtection="1">
      <alignment horizontal="right" vertical="center" indent="1"/>
      <protection hidden="1"/>
    </xf>
    <xf numFmtId="166" fontId="31" fillId="13" borderId="12" xfId="4" quotePrefix="1" applyNumberFormat="1" applyFont="1" applyFill="1" applyBorder="1" applyAlignment="1" applyProtection="1">
      <alignment horizontal="right" vertical="center"/>
      <protection hidden="1"/>
    </xf>
    <xf numFmtId="168" fontId="4" fillId="6" borderId="3" xfId="0" applyNumberFormat="1" applyFont="1" applyFill="1" applyBorder="1" applyAlignment="1" applyProtection="1">
      <alignment horizontal="right" vertical="center"/>
      <protection locked="0"/>
    </xf>
    <xf numFmtId="0" fontId="3" fillId="16" borderId="0" xfId="0" applyFont="1" applyFill="1" applyAlignment="1" applyProtection="1">
      <alignment horizontal="left" vertical="center" indent="1"/>
      <protection hidden="1"/>
    </xf>
    <xf numFmtId="14" fontId="38" fillId="5" borderId="21" xfId="0" applyNumberFormat="1" applyFont="1" applyFill="1" applyBorder="1" applyAlignment="1" applyProtection="1">
      <alignment vertical="center" wrapText="1"/>
      <protection hidden="1"/>
    </xf>
    <xf numFmtId="1" fontId="4" fillId="6" borderId="11" xfId="0" applyNumberFormat="1" applyFont="1" applyFill="1" applyBorder="1" applyAlignment="1" applyProtection="1">
      <alignment horizontal="right" vertical="center" indent="1"/>
      <protection locked="0"/>
    </xf>
    <xf numFmtId="14" fontId="4" fillId="6" borderId="11" xfId="0" applyNumberFormat="1" applyFont="1" applyFill="1" applyBorder="1" applyAlignment="1" applyProtection="1">
      <alignment horizontal="right" vertical="center" indent="1"/>
      <protection locked="0"/>
    </xf>
    <xf numFmtId="167" fontId="31" fillId="13" borderId="22" xfId="4" quotePrefix="1" applyNumberFormat="1" applyFont="1" applyFill="1" applyBorder="1" applyAlignment="1" applyProtection="1">
      <alignment vertical="center"/>
      <protection hidden="1"/>
    </xf>
    <xf numFmtId="9" fontId="4" fillId="5" borderId="10" xfId="14" applyFont="1" applyFill="1" applyBorder="1" applyAlignment="1" applyProtection="1">
      <alignment horizontal="right" vertical="center" indent="1"/>
      <protection hidden="1"/>
    </xf>
    <xf numFmtId="49" fontId="4" fillId="6" borderId="11" xfId="0" applyNumberFormat="1" applyFont="1" applyFill="1" applyBorder="1" applyAlignment="1" applyProtection="1">
      <alignment horizontal="left" vertical="center"/>
      <protection locked="0"/>
    </xf>
    <xf numFmtId="169" fontId="4" fillId="5" borderId="10" xfId="15" applyNumberFormat="1" applyFont="1" applyFill="1" applyBorder="1" applyAlignment="1" applyProtection="1">
      <alignment horizontal="right" vertical="center" indent="1"/>
      <protection hidden="1"/>
    </xf>
    <xf numFmtId="14" fontId="38" fillId="5" borderId="0" xfId="0" applyNumberFormat="1" applyFont="1" applyFill="1" applyAlignment="1" applyProtection="1">
      <alignment vertical="center" wrapText="1"/>
      <protection hidden="1"/>
    </xf>
    <xf numFmtId="14" fontId="0" fillId="5" borderId="0" xfId="0" applyNumberFormat="1" applyFill="1" applyAlignment="1" applyProtection="1">
      <alignment horizontal="center" wrapText="1"/>
      <protection hidden="1"/>
    </xf>
    <xf numFmtId="14" fontId="0" fillId="14" borderId="0" xfId="0" applyNumberFormat="1" applyFill="1" applyAlignment="1" applyProtection="1">
      <alignment horizontal="center" wrapText="1"/>
      <protection hidden="1"/>
    </xf>
    <xf numFmtId="0" fontId="0" fillId="15" borderId="0" xfId="0" applyFill="1" applyAlignment="1" applyProtection="1">
      <alignment horizontal="center" wrapText="1"/>
      <protection hidden="1"/>
    </xf>
    <xf numFmtId="0" fontId="36" fillId="0" borderId="0" xfId="3" applyFont="1" applyAlignment="1">
      <alignment vertical="center"/>
    </xf>
    <xf numFmtId="0" fontId="41" fillId="5" borderId="0" xfId="3" applyFont="1" applyFill="1" applyAlignment="1">
      <alignment vertical="center"/>
    </xf>
    <xf numFmtId="166" fontId="17" fillId="7" borderId="2" xfId="0" applyNumberFormat="1" applyFont="1" applyFill="1" applyBorder="1" applyAlignment="1" applyProtection="1">
      <alignment vertical="center"/>
      <protection hidden="1"/>
    </xf>
    <xf numFmtId="0" fontId="42" fillId="5" borderId="0" xfId="3" applyFont="1" applyFill="1" applyAlignment="1">
      <alignment horizontal="left" vertical="center"/>
    </xf>
    <xf numFmtId="0" fontId="42" fillId="6" borderId="0" xfId="3" applyFont="1" applyFill="1" applyAlignment="1">
      <alignment horizontal="left" vertical="center"/>
    </xf>
    <xf numFmtId="14" fontId="38" fillId="5" borderId="0" xfId="0" applyNumberFormat="1" applyFont="1" applyFill="1" applyAlignment="1" applyProtection="1">
      <alignment horizontal="left" wrapText="1"/>
      <protection hidden="1"/>
    </xf>
    <xf numFmtId="0" fontId="4" fillId="5" borderId="0" xfId="0" applyFont="1" applyFill="1" applyAlignment="1" applyProtection="1">
      <alignment horizontal="right" vertical="top" wrapText="1" indent="1"/>
      <protection hidden="1"/>
    </xf>
    <xf numFmtId="0" fontId="4" fillId="5" borderId="0" xfId="0" applyFont="1" applyFill="1" applyAlignment="1" applyProtection="1">
      <alignment horizontal="right" vertical="top" indent="1"/>
      <protection hidden="1"/>
    </xf>
    <xf numFmtId="0" fontId="17" fillId="5" borderId="0" xfId="0" applyFont="1" applyFill="1" applyAlignment="1" applyProtection="1">
      <alignment horizontal="left" vertical="center" indent="2"/>
      <protection hidden="1"/>
    </xf>
    <xf numFmtId="49" fontId="4" fillId="0" borderId="19"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14" fontId="38" fillId="5" borderId="18" xfId="0" applyNumberFormat="1" applyFont="1" applyFill="1" applyBorder="1" applyAlignment="1" applyProtection="1">
      <alignment horizontal="left" vertical="center" wrapText="1"/>
      <protection hidden="1"/>
    </xf>
    <xf numFmtId="14" fontId="38" fillId="5" borderId="0" xfId="0" applyNumberFormat="1" applyFont="1" applyFill="1" applyAlignment="1" applyProtection="1">
      <alignment horizontal="left" vertical="center" wrapText="1"/>
      <protection hidden="1"/>
    </xf>
    <xf numFmtId="0" fontId="42" fillId="5" borderId="0" xfId="3" applyFont="1" applyFill="1" applyAlignment="1">
      <alignment horizontal="left" vertical="center"/>
    </xf>
    <xf numFmtId="0" fontId="31" fillId="5" borderId="13" xfId="0" applyFont="1" applyFill="1" applyBorder="1" applyAlignment="1" applyProtection="1">
      <alignment horizontal="left" wrapText="1"/>
      <protection hidden="1"/>
    </xf>
    <xf numFmtId="14" fontId="38" fillId="5" borderId="18" xfId="0" applyNumberFormat="1" applyFont="1" applyFill="1" applyBorder="1" applyAlignment="1" applyProtection="1">
      <alignment vertical="center" wrapText="1"/>
      <protection hidden="1"/>
    </xf>
    <xf numFmtId="14" fontId="38" fillId="5" borderId="0" xfId="0" applyNumberFormat="1" applyFont="1" applyFill="1" applyAlignment="1" applyProtection="1">
      <alignment vertical="center" wrapText="1"/>
      <protection hidden="1"/>
    </xf>
    <xf numFmtId="0" fontId="17" fillId="7" borderId="3" xfId="0" quotePrefix="1" applyFont="1" applyFill="1" applyBorder="1" applyAlignment="1" applyProtection="1">
      <alignment horizontal="center" vertical="center" wrapText="1"/>
      <protection hidden="1"/>
    </xf>
    <xf numFmtId="0" fontId="17" fillId="7" borderId="5" xfId="0" quotePrefix="1" applyFont="1" applyFill="1" applyBorder="1" applyAlignment="1" applyProtection="1">
      <alignment horizontal="center" vertical="center"/>
      <protection hidden="1"/>
    </xf>
    <xf numFmtId="0" fontId="5" fillId="4" borderId="9" xfId="0" applyFont="1" applyFill="1" applyBorder="1" applyAlignment="1" applyProtection="1">
      <alignment horizontal="left" vertical="top" wrapText="1" indent="1"/>
      <protection hidden="1"/>
    </xf>
    <xf numFmtId="0" fontId="5" fillId="4" borderId="10" xfId="0" applyFont="1" applyFill="1" applyBorder="1" applyAlignment="1" applyProtection="1">
      <alignment horizontal="left" vertical="top" wrapText="1" indent="1"/>
      <protection hidden="1"/>
    </xf>
    <xf numFmtId="0" fontId="5" fillId="4" borderId="17" xfId="0" applyFont="1" applyFill="1" applyBorder="1" applyAlignment="1" applyProtection="1">
      <alignment horizontal="left" vertical="top" wrapText="1" indent="1"/>
      <protection hidden="1"/>
    </xf>
    <xf numFmtId="0" fontId="5" fillId="4" borderId="9" xfId="0" applyFont="1" applyFill="1" applyBorder="1" applyAlignment="1" applyProtection="1">
      <alignment horizontal="left" vertical="center" wrapText="1"/>
      <protection hidden="1"/>
    </xf>
    <xf numFmtId="0" fontId="5" fillId="4" borderId="10" xfId="0" applyFont="1" applyFill="1" applyBorder="1" applyAlignment="1" applyProtection="1">
      <alignment horizontal="left" vertical="center" wrapText="1"/>
      <protection hidden="1"/>
    </xf>
    <xf numFmtId="0" fontId="5" fillId="17" borderId="9" xfId="0" applyFont="1" applyFill="1" applyBorder="1" applyAlignment="1" applyProtection="1">
      <alignment horizontal="center" vertical="center" wrapText="1"/>
      <protection hidden="1"/>
    </xf>
    <xf numFmtId="0" fontId="5" fillId="17" borderId="10" xfId="0" applyFont="1" applyFill="1" applyBorder="1" applyAlignment="1" applyProtection="1">
      <alignment horizontal="center" vertical="center" wrapText="1"/>
      <protection hidden="1"/>
    </xf>
    <xf numFmtId="0" fontId="17" fillId="7" borderId="5" xfId="0" quotePrefix="1" applyFont="1" applyFill="1" applyBorder="1" applyAlignment="1" applyProtection="1">
      <alignment horizontal="center" vertical="center" wrapText="1"/>
      <protection hidden="1"/>
    </xf>
    <xf numFmtId="14" fontId="25" fillId="5" borderId="9" xfId="0" applyNumberFormat="1" applyFont="1" applyFill="1" applyBorder="1" applyAlignment="1" applyProtection="1">
      <alignment horizontal="left" vertical="top" wrapText="1"/>
      <protection hidden="1"/>
    </xf>
    <xf numFmtId="14" fontId="25" fillId="5" borderId="10" xfId="0" applyNumberFormat="1" applyFont="1" applyFill="1" applyBorder="1" applyAlignment="1" applyProtection="1">
      <alignment horizontal="left" vertical="top" wrapText="1"/>
      <protection hidden="1"/>
    </xf>
    <xf numFmtId="0" fontId="5" fillId="4" borderId="14" xfId="0" applyFont="1" applyFill="1" applyBorder="1" applyAlignment="1" applyProtection="1">
      <alignment horizontal="left" vertical="top" wrapText="1" indent="1"/>
      <protection hidden="1"/>
    </xf>
    <xf numFmtId="0" fontId="5" fillId="4" borderId="13" xfId="0" applyFont="1" applyFill="1" applyBorder="1" applyAlignment="1" applyProtection="1">
      <alignment horizontal="left" vertical="top" wrapText="1" indent="1"/>
      <protection hidden="1"/>
    </xf>
    <xf numFmtId="0" fontId="5" fillId="4" borderId="9" xfId="0" applyFont="1" applyFill="1" applyBorder="1" applyAlignment="1" applyProtection="1">
      <alignment horizontal="center" vertical="top" wrapText="1"/>
      <protection hidden="1"/>
    </xf>
    <xf numFmtId="0" fontId="5" fillId="4" borderId="10" xfId="0" applyFont="1" applyFill="1" applyBorder="1" applyAlignment="1" applyProtection="1">
      <alignment horizontal="center" vertical="top" wrapText="1"/>
      <protection hidden="1"/>
    </xf>
    <xf numFmtId="0" fontId="5" fillId="4" borderId="16" xfId="0" applyFont="1" applyFill="1" applyBorder="1" applyAlignment="1" applyProtection="1">
      <alignment horizontal="left" vertical="top" wrapText="1" indent="1"/>
      <protection hidden="1"/>
    </xf>
    <xf numFmtId="0" fontId="0" fillId="0" borderId="11" xfId="0" applyBorder="1" applyAlignment="1" applyProtection="1">
      <alignment horizontal="left"/>
      <protection hidden="1"/>
    </xf>
    <xf numFmtId="0" fontId="0" fillId="0" borderId="11" xfId="0" quotePrefix="1" applyBorder="1" applyAlignment="1" applyProtection="1">
      <alignment horizontal="left"/>
      <protection hidden="1"/>
    </xf>
  </cellXfs>
  <cellStyles count="16">
    <cellStyle name="Anteckning" xfId="2" builtinId="10" hidden="1"/>
    <cellStyle name="Beräkning" xfId="8" builtinId="22" hidden="1"/>
    <cellStyle name="Bra" xfId="5" builtinId="26" hidden="1"/>
    <cellStyle name="Dålig" xfId="1" builtinId="27" hidden="1"/>
    <cellStyle name="Följd hyperlänk" xfId="13" builtinId="9" customBuiltin="1"/>
    <cellStyle name="Förklarande text" xfId="12" builtinId="53" hidden="1"/>
    <cellStyle name="Hyperlänk" xfId="3" builtinId="8" customBuiltin="1"/>
    <cellStyle name="Indata" xfId="7" builtinId="20" hidden="1"/>
    <cellStyle name="Kontrollcell" xfId="10" builtinId="23" hidden="1"/>
    <cellStyle name="Länkad cell" xfId="9" builtinId="24" hidden="1"/>
    <cellStyle name="Neutral" xfId="6" builtinId="28" hidden="1"/>
    <cellStyle name="Normal" xfId="0" builtinId="0"/>
    <cellStyle name="Procent" xfId="14" builtinId="5"/>
    <cellStyle name="Tusental" xfId="4" builtinId="3"/>
    <cellStyle name="Valuta" xfId="15" builtinId="4"/>
    <cellStyle name="Varningstext" xfId="11" builtinId="11" hidden="1"/>
  </cellStyles>
  <dxfs count="23">
    <dxf>
      <fill>
        <patternFill patternType="solid">
          <fgColor auto="1"/>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vertical/>
        <horizontal/>
      </border>
    </dxf>
    <dxf>
      <fill>
        <patternFill>
          <bgColor rgb="FFFFCCCC"/>
        </patternFill>
      </fill>
      <border>
        <vertical/>
        <horizontal/>
      </border>
    </dxf>
    <dxf>
      <fill>
        <patternFill>
          <bgColor theme="0" tint="-0.34998626667073579"/>
        </patternFill>
      </fill>
    </dxf>
    <dxf>
      <fill>
        <patternFill>
          <bgColor rgb="FFFFCCCC"/>
        </patternFill>
      </fill>
      <border>
        <vertical/>
        <horizontal/>
      </border>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vertical/>
        <horizontal/>
      </border>
    </dxf>
    <dxf>
      <fill>
        <patternFill>
          <bgColor rgb="FFFFCCCC"/>
        </patternFill>
      </fill>
      <border>
        <vertical/>
        <horizontal/>
      </border>
    </dxf>
    <dxf>
      <fill>
        <patternFill>
          <bgColor theme="0" tint="-0.34998626667073579"/>
        </patternFill>
      </fill>
    </dxf>
    <dxf>
      <fill>
        <patternFill>
          <bgColor rgb="FFFFCCCC"/>
        </patternFill>
      </fill>
      <border>
        <vertical/>
        <horizontal/>
      </border>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FF9999"/>
      <color rgb="FFDADADA"/>
      <color rgb="FFC9B8E1"/>
      <color rgb="FF492069"/>
      <color rgb="FF92C8EF"/>
      <color rgb="FFA5DDE1"/>
      <color rgb="FFFFFDF2"/>
      <color rgb="FF006D71"/>
      <color rgb="FF0043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54</xdr:row>
      <xdr:rowOff>114300</xdr:rowOff>
    </xdr:from>
    <xdr:to>
      <xdr:col>1</xdr:col>
      <xdr:colOff>2752379</xdr:colOff>
      <xdr:row>75</xdr:row>
      <xdr:rowOff>170943</xdr:rowOff>
    </xdr:to>
    <xdr:pic>
      <xdr:nvPicPr>
        <xdr:cNvPr id="3" name="Bildobjekt 2">
          <a:extLst>
            <a:ext uri="{FF2B5EF4-FFF2-40B4-BE49-F238E27FC236}">
              <a16:creationId xmlns:a16="http://schemas.microsoft.com/office/drawing/2014/main" id="{31D6E560-9789-4DD4-969C-BA65E38AA30C}"/>
            </a:ext>
          </a:extLst>
        </xdr:cNvPr>
        <xdr:cNvPicPr>
          <a:picLocks noChangeAspect="1"/>
        </xdr:cNvPicPr>
      </xdr:nvPicPr>
      <xdr:blipFill>
        <a:blip xmlns:r="http://schemas.openxmlformats.org/officeDocument/2006/relationships" r:embed="rId1"/>
        <a:stretch>
          <a:fillRect/>
        </a:stretch>
      </xdr:blipFill>
      <xdr:spPr>
        <a:xfrm>
          <a:off x="228600" y="11077575"/>
          <a:ext cx="2771429" cy="40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272762</xdr:colOff>
      <xdr:row>0</xdr:row>
      <xdr:rowOff>135081</xdr:rowOff>
    </xdr:from>
    <xdr:to>
      <xdr:col>1</xdr:col>
      <xdr:colOff>584003</xdr:colOff>
      <xdr:row>2</xdr:row>
      <xdr:rowOff>87595</xdr:rowOff>
    </xdr:to>
    <xdr:pic>
      <xdr:nvPicPr>
        <xdr:cNvPr id="2" name="Bildobjekt 1">
          <a:extLst>
            <a:ext uri="{FF2B5EF4-FFF2-40B4-BE49-F238E27FC236}">
              <a16:creationId xmlns:a16="http://schemas.microsoft.com/office/drawing/2014/main" id="{FEA24613-7BDE-4CBD-8B88-AD481BD506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762" y="135081"/>
          <a:ext cx="1048807" cy="493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129887</xdr:colOff>
      <xdr:row>0</xdr:row>
      <xdr:rowOff>77931</xdr:rowOff>
    </xdr:from>
    <xdr:to>
      <xdr:col>1</xdr:col>
      <xdr:colOff>1177900</xdr:colOff>
      <xdr:row>1</xdr:row>
      <xdr:rowOff>279110</xdr:rowOff>
    </xdr:to>
    <xdr:pic>
      <xdr:nvPicPr>
        <xdr:cNvPr id="2" name="Bildobjekt 1">
          <a:extLst>
            <a:ext uri="{FF2B5EF4-FFF2-40B4-BE49-F238E27FC236}">
              <a16:creationId xmlns:a16="http://schemas.microsoft.com/office/drawing/2014/main" id="{5814DDC3-E59A-46D5-B0FD-F8ADF3C10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987" y="77931"/>
          <a:ext cx="1048013" cy="4964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129887</xdr:colOff>
      <xdr:row>0</xdr:row>
      <xdr:rowOff>77931</xdr:rowOff>
    </xdr:from>
    <xdr:to>
      <xdr:col>1</xdr:col>
      <xdr:colOff>1177900</xdr:colOff>
      <xdr:row>1</xdr:row>
      <xdr:rowOff>279110</xdr:rowOff>
    </xdr:to>
    <xdr:pic>
      <xdr:nvPicPr>
        <xdr:cNvPr id="2" name="Bildobjekt 1">
          <a:extLst>
            <a:ext uri="{FF2B5EF4-FFF2-40B4-BE49-F238E27FC236}">
              <a16:creationId xmlns:a16="http://schemas.microsoft.com/office/drawing/2014/main" id="{35495542-C637-4C50-801F-E54B8CDF3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987" y="77931"/>
          <a:ext cx="1048013" cy="496454"/>
        </a:xfrm>
        <a:prstGeom prst="rect">
          <a:avLst/>
        </a:prstGeom>
      </xdr:spPr>
    </xdr:pic>
    <xdr:clientData/>
  </xdr:twoCellAnchor>
</xdr:wsDr>
</file>

<file path=xl/theme/theme1.xml><?xml version="1.0" encoding="utf-8"?>
<a:theme xmlns:a="http://schemas.openxmlformats.org/drawingml/2006/main" name="Office-tema">
  <a:themeElements>
    <a:clrScheme name="Tillväxtverket">
      <a:dk1>
        <a:sysClr val="windowText" lastClr="000000"/>
      </a:dk1>
      <a:lt1>
        <a:sysClr val="window" lastClr="FFFFFF"/>
      </a:lt1>
      <a:dk2>
        <a:srgbClr val="C9B8E1"/>
      </a:dk2>
      <a:lt2>
        <a:srgbClr val="FFEBFF"/>
      </a:lt2>
      <a:accent1>
        <a:srgbClr val="492069"/>
      </a:accent1>
      <a:accent2>
        <a:srgbClr val="7854BD"/>
      </a:accent2>
      <a:accent3>
        <a:srgbClr val="006D71"/>
      </a:accent3>
      <a:accent4>
        <a:srgbClr val="02A6A4"/>
      </a:accent4>
      <a:accent5>
        <a:srgbClr val="004376"/>
      </a:accent5>
      <a:accent6>
        <a:srgbClr val="0076C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9982-79CC-4810-95B5-C4019EEA7910}">
  <sheetPr codeName="Blad3"/>
  <dimension ref="B1:O82"/>
  <sheetViews>
    <sheetView showGridLines="0" tabSelected="1" zoomScaleNormal="100" zoomScaleSheetLayoutView="136" workbookViewId="0">
      <selection activeCell="B1" sqref="B1"/>
    </sheetView>
  </sheetViews>
  <sheetFormatPr defaultColWidth="9.1796875" defaultRowHeight="14.5" x14ac:dyDescent="0.35"/>
  <cols>
    <col min="1" max="1" width="3.7265625" customWidth="1"/>
    <col min="2" max="2" width="123.1796875" style="29" customWidth="1"/>
  </cols>
  <sheetData>
    <row r="1" spans="2:2" s="31" customFormat="1" ht="26" x14ac:dyDescent="0.6">
      <c r="B1" s="39" t="s">
        <v>0</v>
      </c>
    </row>
    <row r="2" spans="2:2" x14ac:dyDescent="0.35">
      <c r="B2" s="40"/>
    </row>
    <row r="3" spans="2:2" ht="19.5" x14ac:dyDescent="0.35">
      <c r="B3" s="95" t="s">
        <v>1</v>
      </c>
    </row>
    <row r="4" spans="2:2" x14ac:dyDescent="0.35">
      <c r="B4" s="35" t="s">
        <v>2</v>
      </c>
    </row>
    <row r="5" spans="2:2" x14ac:dyDescent="0.35">
      <c r="B5" s="35" t="s">
        <v>3</v>
      </c>
    </row>
    <row r="6" spans="2:2" x14ac:dyDescent="0.35">
      <c r="B6" s="72" t="s">
        <v>4</v>
      </c>
    </row>
    <row r="7" spans="2:2" x14ac:dyDescent="0.35">
      <c r="B7" s="72" t="s">
        <v>5</v>
      </c>
    </row>
    <row r="8" spans="2:2" x14ac:dyDescent="0.35">
      <c r="B8" s="72" t="s">
        <v>6</v>
      </c>
    </row>
    <row r="9" spans="2:2" x14ac:dyDescent="0.35">
      <c r="B9" s="72" t="s">
        <v>7</v>
      </c>
    </row>
    <row r="10" spans="2:2" x14ac:dyDescent="0.35">
      <c r="B10" s="35"/>
    </row>
    <row r="11" spans="2:2" ht="19.5" x14ac:dyDescent="0.35">
      <c r="B11" s="59" t="s">
        <v>8</v>
      </c>
    </row>
    <row r="12" spans="2:2" x14ac:dyDescent="0.35">
      <c r="B12" s="35" t="s">
        <v>9</v>
      </c>
    </row>
    <row r="13" spans="2:2" x14ac:dyDescent="0.35">
      <c r="B13" s="35"/>
    </row>
    <row r="14" spans="2:2" x14ac:dyDescent="0.35">
      <c r="B14" s="73" t="s">
        <v>10</v>
      </c>
    </row>
    <row r="15" spans="2:2" x14ac:dyDescent="0.35">
      <c r="B15" s="72" t="s">
        <v>11</v>
      </c>
    </row>
    <row r="16" spans="2:2" x14ac:dyDescent="0.35">
      <c r="B16" s="72" t="s">
        <v>12</v>
      </c>
    </row>
    <row r="17" spans="2:2" x14ac:dyDescent="0.35">
      <c r="B17" s="72" t="s">
        <v>13</v>
      </c>
    </row>
    <row r="18" spans="2:2" x14ac:dyDescent="0.35">
      <c r="B18" s="72" t="s">
        <v>14</v>
      </c>
    </row>
    <row r="19" spans="2:2" x14ac:dyDescent="0.35">
      <c r="B19" s="72" t="s">
        <v>15</v>
      </c>
    </row>
    <row r="20" spans="2:2" x14ac:dyDescent="0.35">
      <c r="B20" s="72" t="s">
        <v>16</v>
      </c>
    </row>
    <row r="21" spans="2:2" x14ac:dyDescent="0.35">
      <c r="B21" s="72" t="s">
        <v>17</v>
      </c>
    </row>
    <row r="22" spans="2:2" x14ac:dyDescent="0.35">
      <c r="B22" s="72"/>
    </row>
    <row r="23" spans="2:2" x14ac:dyDescent="0.35">
      <c r="B23" s="37" t="s">
        <v>18</v>
      </c>
    </row>
    <row r="24" spans="2:2" x14ac:dyDescent="0.35">
      <c r="B24" s="72" t="s">
        <v>19</v>
      </c>
    </row>
    <row r="25" spans="2:2" x14ac:dyDescent="0.35">
      <c r="B25" s="72"/>
    </row>
    <row r="26" spans="2:2" x14ac:dyDescent="0.35">
      <c r="B26" s="37" t="s">
        <v>20</v>
      </c>
    </row>
    <row r="27" spans="2:2" x14ac:dyDescent="0.35">
      <c r="B27" s="72" t="s">
        <v>21</v>
      </c>
    </row>
    <row r="28" spans="2:2" x14ac:dyDescent="0.35">
      <c r="B28" s="72" t="s">
        <v>22</v>
      </c>
    </row>
    <row r="29" spans="2:2" x14ac:dyDescent="0.35">
      <c r="B29" s="72"/>
    </row>
    <row r="30" spans="2:2" x14ac:dyDescent="0.35">
      <c r="B30" s="37" t="s">
        <v>23</v>
      </c>
    </row>
    <row r="31" spans="2:2" x14ac:dyDescent="0.35">
      <c r="B31" s="72" t="s">
        <v>24</v>
      </c>
    </row>
    <row r="32" spans="2:2" x14ac:dyDescent="0.35">
      <c r="B32" s="72" t="s">
        <v>25</v>
      </c>
    </row>
    <row r="33" spans="2:15" x14ac:dyDescent="0.35">
      <c r="B33" s="72" t="s">
        <v>26</v>
      </c>
    </row>
    <row r="34" spans="2:15" x14ac:dyDescent="0.35">
      <c r="B34" s="72"/>
    </row>
    <row r="35" spans="2:15" x14ac:dyDescent="0.35">
      <c r="B35" s="72" t="s">
        <v>27</v>
      </c>
    </row>
    <row r="36" spans="2:15" x14ac:dyDescent="0.35">
      <c r="B36" s="37"/>
    </row>
    <row r="37" spans="2:15" ht="19.5" x14ac:dyDescent="0.35">
      <c r="B37" s="61" t="s">
        <v>28</v>
      </c>
    </row>
    <row r="38" spans="2:15" x14ac:dyDescent="0.35">
      <c r="B38" s="35" t="s">
        <v>29</v>
      </c>
    </row>
    <row r="39" spans="2:15" x14ac:dyDescent="0.35">
      <c r="B39" s="29" t="s">
        <v>30</v>
      </c>
    </row>
    <row r="40" spans="2:15" x14ac:dyDescent="0.35">
      <c r="B40" s="35"/>
    </row>
    <row r="41" spans="2:15" ht="19.5" x14ac:dyDescent="0.35">
      <c r="B41" s="59" t="s">
        <v>31</v>
      </c>
    </row>
    <row r="42" spans="2:15" x14ac:dyDescent="0.35">
      <c r="B42" s="35" t="s">
        <v>32</v>
      </c>
    </row>
    <row r="43" spans="2:15" x14ac:dyDescent="0.35">
      <c r="B43" s="35" t="s">
        <v>33</v>
      </c>
    </row>
    <row r="44" spans="2:15" x14ac:dyDescent="0.35">
      <c r="B44" s="35" t="s">
        <v>34</v>
      </c>
      <c r="C44" s="30"/>
      <c r="D44" s="30"/>
      <c r="E44" s="30"/>
      <c r="F44" s="30"/>
      <c r="G44" s="30"/>
      <c r="H44" s="30"/>
      <c r="I44" s="30"/>
      <c r="J44" s="30"/>
      <c r="K44" s="30"/>
      <c r="L44" s="30"/>
      <c r="M44" s="30"/>
      <c r="N44" s="30"/>
      <c r="O44" s="30"/>
    </row>
    <row r="45" spans="2:15" x14ac:dyDescent="0.35">
      <c r="B45" s="35"/>
    </row>
    <row r="46" spans="2:15" ht="19.5" x14ac:dyDescent="0.35">
      <c r="B46" s="59" t="s">
        <v>35</v>
      </c>
    </row>
    <row r="47" spans="2:15" x14ac:dyDescent="0.35">
      <c r="B47" s="35" t="s">
        <v>36</v>
      </c>
    </row>
    <row r="48" spans="2:15" x14ac:dyDescent="0.35">
      <c r="B48" s="35" t="s">
        <v>37</v>
      </c>
    </row>
    <row r="49" spans="2:2" x14ac:dyDescent="0.35">
      <c r="B49" s="30"/>
    </row>
    <row r="50" spans="2:2" ht="19.5" x14ac:dyDescent="0.35">
      <c r="B50" s="59" t="s">
        <v>38</v>
      </c>
    </row>
    <row r="51" spans="2:2" x14ac:dyDescent="0.35">
      <c r="B51" s="60" t="s">
        <v>39</v>
      </c>
    </row>
    <row r="52" spans="2:2" x14ac:dyDescent="0.35">
      <c r="B52" s="35" t="s">
        <v>40</v>
      </c>
    </row>
    <row r="53" spans="2:2" x14ac:dyDescent="0.35">
      <c r="B53" s="60"/>
    </row>
    <row r="54" spans="2:2" x14ac:dyDescent="0.35">
      <c r="B54" s="60" t="s">
        <v>41</v>
      </c>
    </row>
    <row r="55" spans="2:2" x14ac:dyDescent="0.35">
      <c r="B55" s="60"/>
    </row>
    <row r="56" spans="2:2" x14ac:dyDescent="0.35">
      <c r="B56" s="60"/>
    </row>
    <row r="57" spans="2:2" x14ac:dyDescent="0.35">
      <c r="B57" s="60"/>
    </row>
    <row r="58" spans="2:2" x14ac:dyDescent="0.35">
      <c r="B58"/>
    </row>
    <row r="59" spans="2:2" x14ac:dyDescent="0.35">
      <c r="B59" s="60"/>
    </row>
    <row r="60" spans="2:2" x14ac:dyDescent="0.35">
      <c r="B60" s="60"/>
    </row>
    <row r="61" spans="2:2" x14ac:dyDescent="0.35">
      <c r="B61" s="60"/>
    </row>
    <row r="62" spans="2:2" x14ac:dyDescent="0.35">
      <c r="B62" s="60"/>
    </row>
    <row r="63" spans="2:2" x14ac:dyDescent="0.35">
      <c r="B63" s="60"/>
    </row>
    <row r="64" spans="2:2" x14ac:dyDescent="0.35">
      <c r="B64" s="60"/>
    </row>
    <row r="65" spans="2:2" x14ac:dyDescent="0.35">
      <c r="B65" s="60"/>
    </row>
    <row r="66" spans="2:2" x14ac:dyDescent="0.35">
      <c r="B66" s="60"/>
    </row>
    <row r="67" spans="2:2" x14ac:dyDescent="0.35">
      <c r="B67" s="60"/>
    </row>
    <row r="68" spans="2:2" x14ac:dyDescent="0.35">
      <c r="B68" s="60"/>
    </row>
    <row r="69" spans="2:2" x14ac:dyDescent="0.35">
      <c r="B69" s="60"/>
    </row>
    <row r="78" spans="2:2" x14ac:dyDescent="0.35">
      <c r="B78" s="60"/>
    </row>
    <row r="79" spans="2:2" x14ac:dyDescent="0.35">
      <c r="B79" s="60" t="s">
        <v>42</v>
      </c>
    </row>
    <row r="80" spans="2:2" ht="29" x14ac:dyDescent="0.35">
      <c r="B80" s="35" t="s">
        <v>43</v>
      </c>
    </row>
    <row r="82" spans="2:2" ht="19.5" x14ac:dyDescent="0.35">
      <c r="B82" s="99" t="s">
        <v>44</v>
      </c>
    </row>
  </sheetData>
  <sheetProtection algorithmName="SHA-512" hashValue="gzF3gM0ZKYbHnBWq0ba2wqkNS6xAVhQj2c23oqIuLs94GLG7HxTiwhfWVMjyPqGDRUv2w4h82+xF7ldYwN1Nqw==" saltValue="+Y8WQQl65kdv7OobdQYxyQ==" spinCount="100000" sheet="1" formatCells="0"/>
  <hyperlinks>
    <hyperlink ref="B3" location="ORGANISATIONSNUMMER" display="1. Fliken Börja här - (längst ner på sidan)" xr:uid="{AC553410-DCA1-476E-97D7-902B06A84B5D}"/>
    <hyperlink ref="B82" location="'Börja här'!C5" display="Börja här &gt;&gt;" xr:uid="{D8E360AD-36BB-4487-B22E-A426115B5ED4}"/>
  </hyperlink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F095-7BEF-446D-8F94-1BD6AD77321B}">
  <sheetPr codeName="Blad1"/>
  <dimension ref="A1:J19"/>
  <sheetViews>
    <sheetView showGridLines="0" zoomScaleNormal="100" workbookViewId="0">
      <selection activeCell="C5" sqref="C5"/>
    </sheetView>
  </sheetViews>
  <sheetFormatPr defaultColWidth="8.81640625" defaultRowHeight="14.5" x14ac:dyDescent="0.35"/>
  <cols>
    <col min="1" max="1" width="11" customWidth="1"/>
    <col min="2" max="2" width="15.26953125" customWidth="1"/>
    <col min="3" max="3" width="17.54296875" customWidth="1"/>
    <col min="4" max="4" width="16.26953125" customWidth="1"/>
    <col min="5" max="5" width="12.54296875" customWidth="1"/>
    <col min="6" max="6" width="11" customWidth="1"/>
    <col min="7" max="7" width="20" customWidth="1"/>
    <col min="8" max="8" width="14.453125" style="25" customWidth="1"/>
    <col min="9" max="9" width="16" customWidth="1"/>
    <col min="10" max="10" width="50.26953125" customWidth="1"/>
  </cols>
  <sheetData>
    <row r="1" spans="1:10" s="16" customFormat="1" ht="23.5" x14ac:dyDescent="0.55000000000000004">
      <c r="A1" s="1"/>
      <c r="B1" s="51"/>
      <c r="C1" s="2"/>
      <c r="D1" s="2"/>
      <c r="E1" s="2"/>
      <c r="F1" s="2"/>
      <c r="G1" s="100" t="str">
        <f>IF(OR(G2="",G3=""),"Fyll i år och period","")</f>
        <v>Fyll i år och period</v>
      </c>
      <c r="H1" s="91"/>
      <c r="I1" s="91"/>
      <c r="J1" s="24"/>
    </row>
    <row r="2" spans="1:10" s="16" customFormat="1" ht="19.5" customHeight="1" x14ac:dyDescent="0.35">
      <c r="A2" s="1"/>
      <c r="B2" s="8"/>
      <c r="C2" s="54" t="s">
        <v>45</v>
      </c>
      <c r="D2" s="9"/>
      <c r="E2" s="2"/>
      <c r="F2" s="34" t="s">
        <v>46</v>
      </c>
      <c r="G2" s="85"/>
      <c r="H2" s="110" t="str">
        <f>IF(G2&lt;&gt;"",IFERROR(IF(MATCH(G2,TblAr,0)&gt;-1,"",""),"Fel. Välj ett år från listan."),"")</f>
        <v/>
      </c>
      <c r="I2" s="111"/>
      <c r="J2" s="111"/>
    </row>
    <row r="3" spans="1:10" s="16" customFormat="1" ht="19.5" customHeight="1" x14ac:dyDescent="0.35">
      <c r="A3" s="1"/>
      <c r="B3" s="8"/>
      <c r="C3" s="9"/>
      <c r="D3" s="9"/>
      <c r="E3" s="2"/>
      <c r="F3" s="83" t="s">
        <v>47</v>
      </c>
      <c r="G3" s="86"/>
      <c r="H3" s="110" t="str">
        <f>IF(G3&lt;&gt;"",IFERROR(IF(MATCH(G3,TblPerioder,0)&gt;-1,"",""),"Fel. Välj en period från listan."),"")</f>
        <v/>
      </c>
      <c r="I3" s="111"/>
      <c r="J3" s="111"/>
    </row>
    <row r="4" spans="1:10" s="16" customFormat="1" ht="21" x14ac:dyDescent="0.35">
      <c r="A4" s="1"/>
      <c r="B4" s="8"/>
      <c r="C4" s="9"/>
      <c r="D4" s="9"/>
      <c r="E4" s="2"/>
      <c r="F4" s="2"/>
      <c r="G4" s="2"/>
      <c r="H4" s="24"/>
      <c r="I4" s="24"/>
      <c r="J4" s="24"/>
    </row>
    <row r="5" spans="1:10" s="17" customFormat="1" ht="15" customHeight="1" x14ac:dyDescent="0.35">
      <c r="A5" s="101" t="s">
        <v>48</v>
      </c>
      <c r="B5" s="101"/>
      <c r="C5" s="89"/>
      <c r="D5" s="91"/>
      <c r="E5" s="103"/>
      <c r="F5" s="103"/>
      <c r="G5" s="24"/>
      <c r="H5" s="24"/>
      <c r="I5" s="24"/>
      <c r="J5" s="24"/>
    </row>
    <row r="6" spans="1:10" s="17" customFormat="1" x14ac:dyDescent="0.35">
      <c r="A6" s="101"/>
      <c r="B6" s="101"/>
      <c r="C6" s="66"/>
      <c r="D6" s="9"/>
      <c r="E6" s="66"/>
      <c r="F6" s="66"/>
      <c r="G6" s="24"/>
      <c r="H6" s="24"/>
      <c r="I6" s="24"/>
      <c r="J6" s="24"/>
    </row>
    <row r="7" spans="1:10" s="17" customFormat="1" x14ac:dyDescent="0.35">
      <c r="A7" s="67"/>
      <c r="B7" s="67"/>
      <c r="C7" s="107" t="str">
        <f>IF(KOMMUN="","Välj kommun för bidragssats","")</f>
        <v>Välj kommun för bidragssats</v>
      </c>
      <c r="D7" s="107"/>
      <c r="E7" s="107"/>
      <c r="F7" s="66"/>
      <c r="G7" s="24"/>
      <c r="H7" s="68"/>
      <c r="I7" s="68"/>
      <c r="J7" s="68"/>
    </row>
    <row r="8" spans="1:10" s="17" customFormat="1" ht="15" customHeight="1" x14ac:dyDescent="0.35">
      <c r="A8" s="101" t="s">
        <v>49</v>
      </c>
      <c r="B8" s="102"/>
      <c r="C8" s="104"/>
      <c r="D8" s="105"/>
      <c r="E8" s="106" t="str">
        <f>IF(KOMMUN&lt;&gt;"",IFERROR(IF(MATCH(KOMMUN,TblKommuner,0)&gt;-1,"",""),"Fel. Klicka på pilen och välj en kommun i listan."),"")</f>
        <v/>
      </c>
      <c r="F8" s="107"/>
      <c r="G8" s="107"/>
      <c r="H8" s="24"/>
      <c r="I8" s="24"/>
      <c r="J8" s="24"/>
    </row>
    <row r="9" spans="1:10" s="17" customFormat="1" x14ac:dyDescent="0.35">
      <c r="A9" s="102"/>
      <c r="B9" s="102"/>
      <c r="C9" s="66"/>
      <c r="D9" s="66"/>
      <c r="E9" s="66"/>
      <c r="F9" s="24"/>
      <c r="G9" s="24"/>
      <c r="H9" s="24"/>
      <c r="I9" s="24"/>
      <c r="J9" s="24"/>
    </row>
    <row r="10" spans="1:10" s="17" customFormat="1" ht="15" customHeight="1" x14ac:dyDescent="0.35">
      <c r="A10" s="71"/>
      <c r="B10" s="71"/>
      <c r="C10" s="45"/>
      <c r="D10" s="45"/>
      <c r="E10" s="45"/>
      <c r="F10" s="45"/>
      <c r="G10" s="45"/>
      <c r="H10" s="45"/>
      <c r="I10" s="24"/>
      <c r="J10" s="45"/>
    </row>
    <row r="11" spans="1:10" s="47" customFormat="1" ht="32.25" customHeight="1" x14ac:dyDescent="0.5">
      <c r="A11" s="45"/>
      <c r="B11" s="45"/>
      <c r="C11" s="109" t="s">
        <v>50</v>
      </c>
      <c r="D11" s="109"/>
      <c r="E11" s="109"/>
      <c r="F11" s="109"/>
      <c r="G11" s="109"/>
      <c r="H11" s="109"/>
      <c r="I11" s="109"/>
      <c r="J11" s="24"/>
    </row>
    <row r="12" spans="1:10" ht="52" x14ac:dyDescent="0.35">
      <c r="A12" s="45"/>
      <c r="B12" s="45"/>
      <c r="C12" s="69" t="s">
        <v>51</v>
      </c>
      <c r="D12" s="49" t="s">
        <v>52</v>
      </c>
      <c r="E12" s="49" t="s">
        <v>53</v>
      </c>
      <c r="F12" s="49" t="s">
        <v>54</v>
      </c>
      <c r="G12" s="49" t="s">
        <v>55</v>
      </c>
      <c r="H12" s="49" t="s">
        <v>56</v>
      </c>
      <c r="I12" s="49" t="s">
        <v>57</v>
      </c>
      <c r="J12" s="24"/>
    </row>
    <row r="13" spans="1:10" x14ac:dyDescent="0.35">
      <c r="A13" s="45"/>
      <c r="B13" s="45"/>
      <c r="C13" s="70" t="s">
        <v>58</v>
      </c>
      <c r="D13" s="50">
        <f>Uttransporter!J2</f>
        <v>0</v>
      </c>
      <c r="E13" s="50">
        <f>Uttransporter!J3</f>
        <v>0</v>
      </c>
      <c r="F13" s="80" t="str">
        <f>IF(OR(Uttransporter!J3=0,$G$2="",$G$3=""),"---",SUM(Uttransporter!E9:E508))</f>
        <v>---</v>
      </c>
      <c r="G13" s="90" t="str">
        <f>IF(OR(Uttransporter!J3=0,$G$2="",$G$3=""),"---",SUM(Uttransporter!F9:F508))</f>
        <v>---</v>
      </c>
      <c r="H13" s="88" t="str">
        <f>IF(KOMMUN="","Välj kommun",(INDEX(TblBidragProcent,MATCH(KOMMUN,TblKommuner,0))-0)/100)</f>
        <v>Välj kommun</v>
      </c>
      <c r="I13" s="50" t="str">
        <f>IF(OR($G$2="",$G$3=""),"---",Uttransporter!J5)</f>
        <v>---</v>
      </c>
      <c r="J13" s="84" t="str">
        <f>IF(Uttransporter!K5&lt;&gt;"","Uppgifter inte fullständiga på fliken Uttransporter","")</f>
        <v/>
      </c>
    </row>
    <row r="14" spans="1:10" x14ac:dyDescent="0.35">
      <c r="A14" s="45"/>
      <c r="B14" s="45"/>
      <c r="C14" s="70" t="s">
        <v>59</v>
      </c>
      <c r="D14" s="50">
        <f>Intransporter!J2</f>
        <v>0</v>
      </c>
      <c r="E14" s="50">
        <f>Intransporter!J3</f>
        <v>0</v>
      </c>
      <c r="F14" s="80" t="str">
        <f>IF(OR(Intransporter!J3=0,$G$2="",$G$3=""),"---",SUM(Intransporter!E9:E508))</f>
        <v>---</v>
      </c>
      <c r="G14" s="90" t="str">
        <f>IF(OR(Intransporter!J3=0,$G$2="",$G$3=""),"---",SUM(Intransporter!F9:F508))</f>
        <v>---</v>
      </c>
      <c r="H14" s="88" t="str">
        <f>IF(KOMMUN="","Välj kommun",(INDEX(TblBidragProcent,MATCH(KOMMUN,TblKommuner,0))-5)/100)</f>
        <v>Välj kommun</v>
      </c>
      <c r="I14" s="50" t="str">
        <f>IF(OR($G$2="",$G$3=""),"---",Intransporter!J5)</f>
        <v>---</v>
      </c>
      <c r="J14" s="84" t="str">
        <f>IF(Intransporter!K5&lt;&gt;"","Uppgifter inte fullständiga på fliken Intransporter","")</f>
        <v/>
      </c>
    </row>
    <row r="15" spans="1:10" s="48" customFormat="1" ht="21" x14ac:dyDescent="0.5">
      <c r="A15" s="45"/>
      <c r="B15" s="45"/>
      <c r="C15" s="34" t="s">
        <v>60</v>
      </c>
      <c r="D15" s="55">
        <f>SUM(D13:D14)</f>
        <v>0</v>
      </c>
      <c r="E15" s="81">
        <f>SUM(E13:E14)</f>
        <v>0</v>
      </c>
      <c r="F15" s="81">
        <f>SUM(F13:F14)</f>
        <v>0</v>
      </c>
      <c r="G15" s="87">
        <f>SUM(G13:G14)</f>
        <v>0</v>
      </c>
      <c r="H15" s="87"/>
      <c r="I15" s="55">
        <f>SUM(I13:I14)</f>
        <v>0</v>
      </c>
      <c r="J15" s="84" t="str">
        <f>IF(KOMMUN&lt;&gt;"",IF(OR($G$2="",$G$3=""),"",""),"")</f>
        <v/>
      </c>
    </row>
    <row r="16" spans="1:10" x14ac:dyDescent="0.35">
      <c r="A16" s="45"/>
      <c r="B16" s="45"/>
      <c r="C16" s="45"/>
      <c r="D16" s="45"/>
      <c r="E16" s="45"/>
      <c r="F16" s="45"/>
      <c r="G16" s="45"/>
      <c r="H16" s="45"/>
      <c r="I16" s="24"/>
      <c r="J16" s="45"/>
    </row>
    <row r="17" spans="1:10" x14ac:dyDescent="0.35">
      <c r="A17" s="45"/>
      <c r="B17" s="45"/>
      <c r="C17" s="45"/>
      <c r="D17" s="45"/>
      <c r="E17" s="45"/>
      <c r="F17" s="45"/>
      <c r="G17" s="45"/>
      <c r="H17" s="45"/>
      <c r="I17" s="24"/>
      <c r="J17" s="45"/>
    </row>
    <row r="18" spans="1:10" ht="19.5" x14ac:dyDescent="0.35">
      <c r="A18" s="45"/>
      <c r="B18" s="45"/>
      <c r="C18" s="98" t="s">
        <v>61</v>
      </c>
      <c r="D18" s="45"/>
      <c r="E18" s="108" t="s">
        <v>62</v>
      </c>
      <c r="F18" s="108"/>
      <c r="G18" s="108"/>
      <c r="H18" s="45"/>
      <c r="I18" s="45"/>
      <c r="J18" s="45"/>
    </row>
    <row r="19" spans="1:10" ht="19.5" x14ac:dyDescent="0.35">
      <c r="A19" s="45"/>
      <c r="B19" s="45"/>
      <c r="C19" s="12"/>
      <c r="D19" s="45"/>
      <c r="E19" s="12"/>
      <c r="F19" s="96"/>
      <c r="G19" s="45"/>
      <c r="H19" s="45"/>
      <c r="I19" s="24"/>
      <c r="J19" s="45"/>
    </row>
  </sheetData>
  <sheetProtection algorithmName="SHA-512" hashValue="9u8PbZEUqU2fIOUVQpZjIiSYi8WU6P99+omFRCx+GpL5dlREBXEJhJq7osM7NhyeKPZtR1aJy+CMYSBoDAB0kw==" saltValue="Mv3i3JfQvhRiEctD83Zmpg==" spinCount="100000" sheet="1" formatCells="0"/>
  <dataConsolidate/>
  <mergeCells count="10">
    <mergeCell ref="E18:G18"/>
    <mergeCell ref="C7:E7"/>
    <mergeCell ref="C11:I11"/>
    <mergeCell ref="H2:J2"/>
    <mergeCell ref="H3:J3"/>
    <mergeCell ref="A8:B9"/>
    <mergeCell ref="E5:F5"/>
    <mergeCell ref="A5:B6"/>
    <mergeCell ref="C8:D8"/>
    <mergeCell ref="E8:G8"/>
  </mergeCells>
  <conditionalFormatting sqref="C8:D8">
    <cfRule type="expression" dxfId="22" priority="2">
      <formula>$E$8="Fel. Klicka på pilen och välj en kommun i listan."</formula>
    </cfRule>
  </conditionalFormatting>
  <dataValidations count="4">
    <dataValidation type="list" allowBlank="1" showInputMessage="1" showErrorMessage="1" error="Ange år, från 2023 till 2032" promptTitle="Ange år" sqref="G2" xr:uid="{38D7B21B-BDFC-4A61-BE39-F3ACB63F419A}">
      <formula1>TblAr</formula1>
    </dataValidation>
    <dataValidation type="list" allowBlank="1" showInputMessage="1" showErrorMessage="1" error="Välj en period från listan" sqref="G3" xr:uid="{40B35C26-AB43-4F22-BEB2-1132B3074064}">
      <formula1>TblPerioder</formula1>
    </dataValidation>
    <dataValidation type="list" allowBlank="1" showInputMessage="1" showErrorMessage="1" sqref="C8" xr:uid="{11E8419F-73FB-407A-A21D-4DFE2D5BBEDF}">
      <formula1>TblKommuner</formula1>
    </dataValidation>
    <dataValidation type="textLength" allowBlank="1" showInputMessage="1" showErrorMessage="1" errorTitle="Organisationsnummer" error="Fyll i organsiationnummer med 10 siffror (utelämna 16 i början). Använd bindestreck mellan sjätte och sjunde siffran._x000a__x000a_Exempel 556822-0080" promptTitle="XXXXXX-YYYY" sqref="C5" xr:uid="{C247AAD2-B113-4510-A866-4970EC604500}">
      <formula1>10</formula1>
      <formula2>11</formula2>
    </dataValidation>
  </dataValidations>
  <hyperlinks>
    <hyperlink ref="C18" location="'LÄS MIG'!A1" display="&lt;&lt; Läs mig" xr:uid="{4440682A-2E13-4D88-800F-B1DC9F31152A}"/>
    <hyperlink ref="E18" location="Uttransporter!B9" display="Uttransporter &gt;&gt;" xr:uid="{A4E3D37F-ADD1-4C42-B933-941DEFF1BFD8}"/>
  </hyperlinks>
  <pageMargins left="0.23622047244094491" right="0.23622047244094491" top="0.74803149606299213" bottom="0.74803149606299213" header="0.31496062992125984" footer="0.31496062992125984"/>
  <pageSetup paperSize="9" scale="80" fitToHeight="0" pageOrder="overThenDown" orientation="landscape" blackAndWhite="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2136-83BD-406A-BC34-73BD765CFB58}">
  <sheetPr codeName="Blad5"/>
  <dimension ref="A1:AQ508"/>
  <sheetViews>
    <sheetView showGridLines="0" zoomScaleNormal="100" workbookViewId="0">
      <selection activeCell="B9" sqref="B9"/>
    </sheetView>
  </sheetViews>
  <sheetFormatPr defaultColWidth="8.81640625" defaultRowHeight="14.5" x14ac:dyDescent="0.35"/>
  <cols>
    <col min="1" max="1" width="6.26953125" style="14" customWidth="1"/>
    <col min="2" max="2" width="24.26953125" customWidth="1"/>
    <col min="3" max="3" width="41.26953125" bestFit="1" customWidth="1"/>
    <col min="4" max="4" width="16.453125" customWidth="1"/>
    <col min="5" max="5" width="11.81640625" customWidth="1"/>
    <col min="6" max="6" width="14.7265625" customWidth="1"/>
    <col min="7" max="7" width="12.54296875" customWidth="1"/>
    <col min="8" max="8" width="20.81640625" customWidth="1"/>
    <col min="9" max="9" width="23.81640625" customWidth="1"/>
    <col min="10" max="10" width="15.453125" customWidth="1"/>
    <col min="11" max="11" width="67" bestFit="1" customWidth="1"/>
    <col min="12" max="34" width="9" hidden="1" customWidth="1"/>
    <col min="35" max="35" width="10" hidden="1" customWidth="1"/>
    <col min="36" max="36" width="9" hidden="1" customWidth="1"/>
    <col min="37" max="37" width="10" hidden="1" customWidth="1"/>
    <col min="38" max="43" width="9" hidden="1" customWidth="1"/>
    <col min="44" max="94" width="8.81640625" customWidth="1"/>
  </cols>
  <sheetData>
    <row r="1" spans="1:43" s="16" customFormat="1" ht="23.25" customHeight="1" x14ac:dyDescent="0.45">
      <c r="A1" s="52"/>
      <c r="B1" s="2"/>
      <c r="C1" s="2"/>
      <c r="D1" s="2"/>
      <c r="E1" s="2"/>
      <c r="F1" s="2"/>
      <c r="G1" s="2"/>
      <c r="H1" s="46" t="s">
        <v>63</v>
      </c>
      <c r="I1" s="3"/>
      <c r="J1" s="3"/>
      <c r="K1" s="3"/>
      <c r="L1" s="3"/>
      <c r="M1" s="3"/>
      <c r="N1" s="28"/>
      <c r="O1" s="11"/>
      <c r="P1" s="28"/>
      <c r="Q1" s="11"/>
      <c r="R1" s="28"/>
      <c r="S1" s="11"/>
      <c r="T1" s="28"/>
      <c r="U1" s="11"/>
      <c r="V1" s="3"/>
      <c r="W1" s="3"/>
      <c r="X1" s="28"/>
      <c r="Y1" s="11"/>
      <c r="Z1" s="28"/>
      <c r="AA1" s="11"/>
      <c r="AB1" s="28"/>
      <c r="AC1" s="28"/>
      <c r="AD1" s="28"/>
      <c r="AE1" s="28"/>
      <c r="AF1" s="28"/>
      <c r="AG1" s="28"/>
      <c r="AH1" s="11"/>
      <c r="AI1" s="11"/>
      <c r="AJ1" s="11"/>
      <c r="AK1" s="11"/>
      <c r="AL1" s="11"/>
      <c r="AM1" s="11"/>
      <c r="AN1" s="11"/>
      <c r="AO1" s="28"/>
      <c r="AP1" s="11"/>
      <c r="AQ1" s="11"/>
    </row>
    <row r="2" spans="1:43" s="16" customFormat="1" ht="23.5" x14ac:dyDescent="0.35">
      <c r="A2" s="52"/>
      <c r="B2" s="2"/>
      <c r="C2" s="54" t="s">
        <v>64</v>
      </c>
      <c r="D2" s="54"/>
      <c r="E2" s="54"/>
      <c r="F2" s="2"/>
      <c r="G2" s="2"/>
      <c r="H2" s="34" t="s">
        <v>65</v>
      </c>
      <c r="I2" s="32"/>
      <c r="J2" s="38">
        <f>SUM(AM9:AM508)</f>
        <v>0</v>
      </c>
      <c r="K2" s="3"/>
      <c r="L2" s="28"/>
      <c r="M2" s="3"/>
      <c r="N2" s="28"/>
      <c r="O2" s="3"/>
      <c r="P2" s="28"/>
      <c r="Q2" s="3"/>
      <c r="R2" s="28"/>
      <c r="S2" s="3"/>
      <c r="T2" s="28"/>
      <c r="U2" s="3"/>
      <c r="V2" s="3"/>
      <c r="W2" s="3"/>
      <c r="X2" s="28"/>
      <c r="Y2" s="3"/>
      <c r="Z2" s="76"/>
      <c r="AA2" s="3"/>
      <c r="AB2" s="28"/>
      <c r="AC2" s="3"/>
      <c r="AD2" s="28"/>
      <c r="AE2" s="3"/>
      <c r="AF2" s="28"/>
      <c r="AG2" s="3"/>
      <c r="AH2" s="3"/>
      <c r="AI2" s="28"/>
      <c r="AJ2" s="3"/>
      <c r="AK2" s="28"/>
      <c r="AL2" s="3"/>
      <c r="AM2" s="3"/>
      <c r="AN2" s="3"/>
      <c r="AO2" s="28"/>
      <c r="AP2" s="3"/>
      <c r="AQ2" s="3"/>
    </row>
    <row r="3" spans="1:43" s="17" customFormat="1" ht="18" customHeight="1" x14ac:dyDescent="0.35">
      <c r="A3" s="52"/>
      <c r="B3" s="19"/>
      <c r="C3" s="2"/>
      <c r="D3" s="2"/>
      <c r="E3" s="2"/>
      <c r="F3" s="2"/>
      <c r="G3" s="2"/>
      <c r="H3" s="34" t="s">
        <v>66</v>
      </c>
      <c r="I3" s="32"/>
      <c r="J3" s="38">
        <f>COUNTIF($AN$9:$AN$508,"Ja")+COUNTIF($AQ$9:$AQ$508,"Ja")</f>
        <v>0</v>
      </c>
      <c r="K3" s="26"/>
      <c r="L3" s="12"/>
      <c r="M3" s="26"/>
      <c r="N3" s="28"/>
      <c r="O3" s="26"/>
      <c r="P3" s="12"/>
      <c r="Q3" s="26"/>
      <c r="R3" s="28"/>
      <c r="S3" s="26"/>
      <c r="T3" s="28"/>
      <c r="U3" s="26"/>
      <c r="V3" s="26"/>
      <c r="W3" s="26"/>
      <c r="X3" s="28"/>
      <c r="Y3" s="26"/>
      <c r="Z3" s="12"/>
      <c r="AA3" s="26"/>
      <c r="AB3" s="12"/>
      <c r="AC3" s="26"/>
      <c r="AD3" s="12"/>
      <c r="AE3" s="26"/>
      <c r="AF3" s="12"/>
      <c r="AG3" s="26"/>
      <c r="AH3" s="26"/>
      <c r="AI3" s="12"/>
      <c r="AJ3" s="26"/>
      <c r="AK3" s="12"/>
      <c r="AL3" s="26"/>
      <c r="AM3" s="26"/>
      <c r="AN3" s="26"/>
      <c r="AO3" s="28"/>
      <c r="AP3" s="26"/>
      <c r="AQ3" s="26"/>
    </row>
    <row r="4" spans="1:43" s="17" customFormat="1" ht="18" customHeight="1" x14ac:dyDescent="0.35">
      <c r="A4" s="52"/>
      <c r="B4" s="19"/>
      <c r="C4" s="2"/>
      <c r="D4" s="2"/>
      <c r="E4" s="2"/>
      <c r="F4" s="2"/>
      <c r="G4" s="2"/>
      <c r="H4" s="34" t="s">
        <v>67</v>
      </c>
      <c r="I4" s="32"/>
      <c r="J4" s="65" t="str">
        <f>'Börja här'!H13</f>
        <v>Välj kommun</v>
      </c>
      <c r="K4" s="33"/>
      <c r="L4" s="12"/>
      <c r="M4" s="36"/>
      <c r="N4" s="28"/>
      <c r="O4" s="26"/>
      <c r="P4" s="26"/>
      <c r="Q4" s="26"/>
      <c r="R4" s="26"/>
      <c r="S4" s="26"/>
      <c r="T4" s="26"/>
      <c r="U4" s="26"/>
      <c r="V4" s="26"/>
      <c r="W4" s="36"/>
      <c r="X4" s="26"/>
      <c r="Y4" s="26"/>
      <c r="Z4" s="76"/>
      <c r="AA4" s="26"/>
      <c r="AB4" s="12"/>
      <c r="AC4" s="26"/>
      <c r="AD4" s="12"/>
      <c r="AE4" s="26"/>
      <c r="AF4" s="12"/>
      <c r="AG4" s="26"/>
      <c r="AH4" s="26"/>
      <c r="AI4" s="12"/>
      <c r="AJ4" s="26"/>
      <c r="AK4" s="12"/>
      <c r="AL4" s="26"/>
      <c r="AM4" s="26"/>
      <c r="AN4" s="26"/>
      <c r="AO4" s="26"/>
      <c r="AP4" s="26"/>
      <c r="AQ4" s="26"/>
    </row>
    <row r="5" spans="1:43" s="17" customFormat="1" ht="18" customHeight="1" x14ac:dyDescent="0.35">
      <c r="A5" s="52"/>
      <c r="B5" s="19"/>
      <c r="C5" s="2"/>
      <c r="D5" s="2"/>
      <c r="E5" s="2"/>
      <c r="F5" s="2"/>
      <c r="G5" s="2"/>
      <c r="H5" s="34" t="s">
        <v>23</v>
      </c>
      <c r="I5" s="32"/>
      <c r="J5" s="58">
        <f>IF(K7&lt;&gt;"","---",SUM(J9:J508))</f>
        <v>0</v>
      </c>
      <c r="K5" s="57" t="str">
        <f>IF(K7&lt;&gt;"","Uppgifter inte fullständiga","")</f>
        <v/>
      </c>
      <c r="L5" s="12"/>
      <c r="M5" s="26"/>
      <c r="N5" s="28"/>
      <c r="O5" s="26"/>
      <c r="P5" s="26"/>
      <c r="Q5" s="26"/>
      <c r="R5" s="26"/>
      <c r="S5" s="26"/>
      <c r="T5" s="26"/>
      <c r="U5" s="26"/>
      <c r="V5" s="26"/>
      <c r="W5" s="26"/>
      <c r="X5" s="26"/>
      <c r="Y5" s="26"/>
      <c r="Z5" s="12"/>
      <c r="AA5" s="26"/>
      <c r="AB5" s="12"/>
      <c r="AC5" s="26"/>
      <c r="AD5" s="12"/>
      <c r="AE5" s="26"/>
      <c r="AF5" s="12"/>
      <c r="AG5" s="26"/>
      <c r="AH5" s="26"/>
      <c r="AI5" s="12"/>
      <c r="AJ5" s="26"/>
      <c r="AK5" s="12"/>
      <c r="AL5" s="26"/>
      <c r="AM5" s="26"/>
      <c r="AN5" s="26"/>
      <c r="AO5" s="26"/>
      <c r="AP5" s="26"/>
      <c r="AQ5" s="26"/>
    </row>
    <row r="6" spans="1:43" s="13" customFormat="1" ht="15" customHeight="1" x14ac:dyDescent="0.35">
      <c r="A6" s="124" t="s">
        <v>68</v>
      </c>
      <c r="B6" s="125"/>
      <c r="C6" s="125"/>
      <c r="D6" s="125"/>
      <c r="E6" s="2"/>
      <c r="F6" s="2"/>
      <c r="G6" s="2"/>
      <c r="H6" s="2"/>
      <c r="I6" s="2"/>
      <c r="J6" s="2"/>
      <c r="K6" s="2"/>
      <c r="L6" s="4"/>
      <c r="M6" s="4"/>
      <c r="N6" s="20"/>
      <c r="O6" s="4"/>
      <c r="P6" s="20"/>
      <c r="Q6" s="4"/>
      <c r="R6" s="20"/>
      <c r="S6" s="4"/>
      <c r="T6" s="20"/>
      <c r="U6" s="4"/>
      <c r="V6" s="4"/>
      <c r="W6" s="4"/>
      <c r="X6" s="20"/>
      <c r="Y6" s="4"/>
      <c r="Z6" s="20"/>
      <c r="AA6" s="4"/>
      <c r="AB6" s="20"/>
      <c r="AC6" s="4"/>
      <c r="AD6" s="20"/>
      <c r="AE6" s="4"/>
      <c r="AF6" s="20"/>
      <c r="AG6" s="4"/>
      <c r="AH6" s="4"/>
      <c r="AI6" s="20"/>
      <c r="AJ6" s="4"/>
      <c r="AK6" s="20"/>
      <c r="AL6" s="4"/>
      <c r="AM6" s="4"/>
      <c r="AN6" s="4"/>
      <c r="AO6" s="20"/>
      <c r="AP6" s="4"/>
      <c r="AQ6" s="4"/>
    </row>
    <row r="7" spans="1:43" s="18" customFormat="1" ht="32.25" customHeight="1" x14ac:dyDescent="0.35">
      <c r="A7" s="126" t="s">
        <v>69</v>
      </c>
      <c r="B7" s="114" t="s">
        <v>70</v>
      </c>
      <c r="C7" s="128" t="s">
        <v>71</v>
      </c>
      <c r="D7" s="114" t="s">
        <v>72</v>
      </c>
      <c r="E7" s="114" t="s">
        <v>73</v>
      </c>
      <c r="F7" s="114" t="s">
        <v>74</v>
      </c>
      <c r="G7" s="114" t="s">
        <v>75</v>
      </c>
      <c r="H7" s="114" t="s">
        <v>76</v>
      </c>
      <c r="I7" s="117" t="s">
        <v>77</v>
      </c>
      <c r="J7" s="119" t="s">
        <v>78</v>
      </c>
      <c r="K7" s="122" t="str">
        <f>IF($N$7,$O$7&amp;CHAR(10),"")&amp;IF($P$7,$Q$7&amp;CHAR(10),"")&amp;IF($R$7,$S$7&amp;CHAR(10),"")&amp;IF($T$7,$U$7&amp;CHAR(10),"")&amp;IF($X$7,$Y$7&amp;CHAR(10),"")&amp;IF($L$7,$M$7&amp;CHAR(10),"")&amp;IF($V$7,$W$7&amp;CHAR(10),"")&amp;IF($Z$7,$AA$7&amp;CHAR(10),"")&amp;IF($AB$7,$AC$7&amp;CHAR(10),"")&amp;IF($AD$7,$AE$7&amp;CHAR(10),"")&amp;IF($AF$7,$AG$7&amp;CHAR(10),"")&amp;IF($AO$7,$AP$7&amp;CHAR(10),"")</f>
        <v/>
      </c>
      <c r="L7" s="92" t="b">
        <f>OR(L9:L508)</f>
        <v>0</v>
      </c>
      <c r="M7" s="93" t="str">
        <f>Admin!B19</f>
        <v>Fyll i obligatoriska uppgifter</v>
      </c>
      <c r="N7" s="92" t="b">
        <f>OR(N9:N508)</f>
        <v>0</v>
      </c>
      <c r="O7" s="94" t="str">
        <f>Admin!B20</f>
        <v>Välj varuslagskod eller fyll i giltig kod</v>
      </c>
      <c r="P7" s="92" t="b">
        <f>OR(P9:P508)</f>
        <v>0</v>
      </c>
      <c r="Q7" s="94" t="str">
        <f>Admin!B21</f>
        <v>Fyll i fraktgrundande vikt med ett positivt tal</v>
      </c>
      <c r="R7" s="92" t="b">
        <f>OR(R9:R508)</f>
        <v>0</v>
      </c>
      <c r="S7" s="94" t="str">
        <f>Admin!B22</f>
        <v>Fyll i en transportkostnad</v>
      </c>
      <c r="T7" s="92" t="b">
        <f>OR(T9:T508)</f>
        <v>0</v>
      </c>
      <c r="U7" s="94" t="str">
        <f>Admin!B23</f>
        <v>Välj ett land från listan</v>
      </c>
      <c r="V7" s="92" t="b">
        <f>OR(V9:V508)</f>
        <v>0</v>
      </c>
      <c r="W7" s="93" t="str">
        <f>Admin!B24</f>
        <v>Fyll i hamn</v>
      </c>
      <c r="X7" s="92" t="b">
        <f>OR(X9:X508)</f>
        <v>0</v>
      </c>
      <c r="Y7" s="94" t="str">
        <f>Admin!B25</f>
        <v>Välj transportsätt från listan</v>
      </c>
      <c r="Z7" s="92" t="b">
        <f>OR(Z9:Z508)</f>
        <v>0</v>
      </c>
      <c r="AA7" s="94" t="str">
        <f>Admin!B26</f>
        <v>Antal sändningar ska vara ett heltal större än noll</v>
      </c>
      <c r="AB7" s="92" t="b">
        <f>OR(AB9:AB508)</f>
        <v>0</v>
      </c>
      <c r="AC7" s="94" t="str">
        <f>Admin!B27</f>
        <v>Fyll i en Egen referens som är unik</v>
      </c>
      <c r="AD7" s="92" t="b">
        <f>OR(AD9:AD508)</f>
        <v>0</v>
      </c>
      <c r="AE7" s="94" t="str">
        <f>Admin!B28</f>
        <v>Fyll i en Egen referens som är unik (se Intransporter)</v>
      </c>
      <c r="AF7" s="92" t="b">
        <f>OR(AF9:AF508)</f>
        <v>0</v>
      </c>
      <c r="AG7" s="94" t="str">
        <f>Admin!B30</f>
        <v>Egen referns är fler än 50 tecken</v>
      </c>
      <c r="AH7" s="92"/>
      <c r="AI7" s="92" t="b">
        <f>OR(AI9:AI508)</f>
        <v>0</v>
      </c>
      <c r="AJ7" s="94"/>
      <c r="AK7" s="92" t="b">
        <f>OR(AK9:AK508)</f>
        <v>0</v>
      </c>
      <c r="AL7" s="94" t="str">
        <f>Admin!B31</f>
        <v>Välj kommun på fliken Börja här för Preliminärt bidrag</v>
      </c>
      <c r="AM7" s="92"/>
      <c r="AN7" s="92"/>
      <c r="AO7" s="92" t="b">
        <f>OR(AO9:AO508)</f>
        <v>0</v>
      </c>
      <c r="AP7" s="94" t="str">
        <f>Admin!B32</f>
        <v>Välj en hamn från listan</v>
      </c>
      <c r="AQ7" s="92"/>
    </row>
    <row r="8" spans="1:43" s="5" customFormat="1" ht="39" customHeight="1" x14ac:dyDescent="0.3">
      <c r="A8" s="127"/>
      <c r="B8" s="115"/>
      <c r="C8" s="124"/>
      <c r="D8" s="115"/>
      <c r="E8" s="115"/>
      <c r="F8" s="115"/>
      <c r="G8" s="116"/>
      <c r="H8" s="115"/>
      <c r="I8" s="118"/>
      <c r="J8" s="120"/>
      <c r="K8" s="123"/>
      <c r="L8" s="112" t="s">
        <v>79</v>
      </c>
      <c r="M8" s="121"/>
      <c r="N8" s="112" t="s">
        <v>80</v>
      </c>
      <c r="O8" s="113"/>
      <c r="P8" s="112" t="s">
        <v>81</v>
      </c>
      <c r="Q8" s="113"/>
      <c r="R8" s="112" t="s">
        <v>82</v>
      </c>
      <c r="S8" s="113"/>
      <c r="T8" s="112" t="s">
        <v>83</v>
      </c>
      <c r="U8" s="113"/>
      <c r="V8" s="112" t="s">
        <v>84</v>
      </c>
      <c r="W8" s="121"/>
      <c r="X8" s="112" t="s">
        <v>85</v>
      </c>
      <c r="Y8" s="113"/>
      <c r="Z8" s="112" t="s">
        <v>86</v>
      </c>
      <c r="AA8" s="113"/>
      <c r="AB8" s="112" t="s">
        <v>87</v>
      </c>
      <c r="AC8" s="113"/>
      <c r="AD8" s="112" t="s">
        <v>88</v>
      </c>
      <c r="AE8" s="113"/>
      <c r="AF8" s="112" t="s">
        <v>89</v>
      </c>
      <c r="AG8" s="113"/>
      <c r="AH8" s="79" t="s">
        <v>90</v>
      </c>
      <c r="AI8" s="112" t="s">
        <v>91</v>
      </c>
      <c r="AJ8" s="113"/>
      <c r="AK8" s="112" t="s">
        <v>92</v>
      </c>
      <c r="AL8" s="113"/>
      <c r="AM8" s="79" t="s">
        <v>93</v>
      </c>
      <c r="AN8" s="79" t="s">
        <v>94</v>
      </c>
      <c r="AO8" s="112" t="s">
        <v>95</v>
      </c>
      <c r="AP8" s="113"/>
      <c r="AQ8" s="79" t="s">
        <v>96</v>
      </c>
    </row>
    <row r="9" spans="1:43" s="7" customFormat="1" x14ac:dyDescent="0.3">
      <c r="A9" s="53">
        <v>1</v>
      </c>
      <c r="B9" s="10"/>
      <c r="C9" s="23"/>
      <c r="D9" s="41"/>
      <c r="E9" s="74"/>
      <c r="F9" s="82"/>
      <c r="G9" s="74"/>
      <c r="H9" s="75"/>
      <c r="I9" s="23"/>
      <c r="J9" s="50" t="str">
        <f>IF(OR(L9,N9,P9,R9,T9,V9,X9,Z9,AB9,AD9,AF9,AO9),"",IF(ISNUMBER($J$4),ROUNDUP($J$4*ROUNDUP(G9,0),0),""))</f>
        <v/>
      </c>
      <c r="K9" s="56" t="str">
        <f>IF(O9="","",O9&amp;". ")&amp;IF(Q9="","",Q9&amp;". ")&amp;IF(S9="","",S9&amp;". ")&amp;IF(U9="","",U9&amp;". ")&amp;IF(Y9="","",Y9&amp;". ")&amp;IF(AA9="","",AA9&amp;". ")&amp;IF(M9="","",M9&amp;". ")&amp;IF(W9="","",W9&amp;". ")&amp;IF(AC9="","",AC9&amp;". ")&amp;IF(AE9="","",AE9&amp;". ")&amp;IF(AG9="","",AG9&amp;". ")&amp;IF(AL9="","",AL9&amp;". ")&amp;IF(AP9="","",AP9&amp;". ")</f>
        <v/>
      </c>
      <c r="L9" s="6" t="b">
        <f>AND(COUNTA(B9:I9)&gt;0,AND(NOT(N9),NOT(X9)),OR(B9="",C9="",D9="",E9="",F9="",G9=""))</f>
        <v>0</v>
      </c>
      <c r="M9" s="21" t="str">
        <f>IF(L9,M$7,"")</f>
        <v/>
      </c>
      <c r="N9" s="21" t="b">
        <f t="shared" ref="N9" si="0">IF(C9&lt;&gt;"",IF(COUNTIF(TblVarukoderEXT,C9),FALSE,TRUE),FALSE)</f>
        <v>0</v>
      </c>
      <c r="O9" s="21" t="str">
        <f>IF(N9,O$7,"")</f>
        <v/>
      </c>
      <c r="P9" s="21" t="b">
        <f>IF(F9&lt;&gt;"",IF(AND(ISNUMBER(F9),F9&gt;0),FALSE,TRUE),FALSE)</f>
        <v>0</v>
      </c>
      <c r="Q9" s="21" t="str">
        <f>IF(P9,Q$7,"")</f>
        <v/>
      </c>
      <c r="R9" s="21" t="b">
        <f>IF(G9&lt;&gt;"",IF(ISNUMBER(G9),IF(G9&gt;=0.01,FALSE,TRUE),TRUE))</f>
        <v>0</v>
      </c>
      <c r="S9" s="21" t="str">
        <f>IF(R9,S$7,"")</f>
        <v/>
      </c>
      <c r="T9" s="21" t="b">
        <f t="shared" ref="T9" si="1">IF(H9&lt;&gt;"",IF(COUNTIF(TblUtomlandsEXT,H9),FALSE,TRUE),FALSE)</f>
        <v>0</v>
      </c>
      <c r="U9" s="21" t="str">
        <f>IF(T9,U$7,"")</f>
        <v/>
      </c>
      <c r="V9" s="6" t="b">
        <f>IF(AND($D9&lt;&gt;"",NOT(L9)),IF(AND(ISNUMBER(SEARCH("Sjö",$D9)),I9=""),TRUE,FALSE),FALSE)</f>
        <v>0</v>
      </c>
      <c r="W9" s="21" t="str">
        <f>IF(V9,W$7,"")</f>
        <v/>
      </c>
      <c r="X9" s="21" t="b">
        <f t="shared" ref="X9" si="2">IF(D9&lt;&gt;"",IF(COUNTIF(TblTransportsätt,D9),FALSE,TRUE),FALSE)</f>
        <v>0</v>
      </c>
      <c r="Y9" s="21" t="str">
        <f>IF(X9,Y$7,"")</f>
        <v/>
      </c>
      <c r="Z9" s="21" t="b">
        <f>IF(E9&lt;&gt;"",IF(ISNUMBER(E9),IF(AND(E9&gt;0,E9-INT(E9)=0),FALSE,TRUE),TRUE))</f>
        <v>0</v>
      </c>
      <c r="AA9" s="21" t="str">
        <f>IF(Z9,AA$7,"")</f>
        <v/>
      </c>
      <c r="AB9" s="21" t="b">
        <f>IF(AND(LEN(B9)&gt;0,NOT(AF9),COUNTIF($AH$9:AH508,AH9)&gt;1),TRUE,FALSE)</f>
        <v>0</v>
      </c>
      <c r="AC9" s="21" t="str">
        <f>IF(AB9,AC$7,"")</f>
        <v/>
      </c>
      <c r="AD9" s="21" t="b">
        <f>IF(AND(LEN(B9)&gt;0,NOT(AF9),NOT(AB9),COUNTIF(Intransporter!$B$9:'Intransporter'!B508,B9)&gt;0),TRUE,FALSE)</f>
        <v>0</v>
      </c>
      <c r="AE9" s="21" t="str">
        <f>IF(AD9,AE$7,"")</f>
        <v/>
      </c>
      <c r="AF9" s="21" t="b">
        <f>IF(LEN(B9)&gt;Admin!$D$17,TRUE,FALSE)</f>
        <v>0</v>
      </c>
      <c r="AG9" s="21" t="str">
        <f>IF(AF9,AG$7,"")</f>
        <v/>
      </c>
      <c r="AH9" s="21" t="str">
        <f>TRIM(B9)</f>
        <v/>
      </c>
      <c r="AI9" s="21" t="b">
        <f>IF(AND(COUNTA(C9:I9)&gt;0,B9=""),TRUE,FALSE)</f>
        <v>0</v>
      </c>
      <c r="AJ9" s="21" t="str">
        <f>IF(AI9,AJ$7,"")</f>
        <v/>
      </c>
      <c r="AK9" s="21" t="b">
        <f>IF(AND(COUNTA(B9:I9)&gt;0,'Börja här'!KOMMUN="",NOT(L9),NOT(N9),NOT(P9),NOT(R9),NOT(T9),NOT(V9),NOT(X9),NOT(Z9),NOT(AB9),NOT(AD9),NOT(AF9)),TRUE,FALSE)</f>
        <v>0</v>
      </c>
      <c r="AL9" s="21" t="str">
        <f>IF(AK9,AL$7,"")</f>
        <v/>
      </c>
      <c r="AM9" s="97">
        <f>ROUNDUP(G9,0)</f>
        <v>0</v>
      </c>
      <c r="AN9" s="97" t="str">
        <f>IF(AND(J9&lt;&gt;"",J9&gt;0),"Ja","Nej")</f>
        <v>Nej</v>
      </c>
      <c r="AO9" s="21" t="b">
        <f t="shared" ref="AO9" si="3">IF(I9&lt;&gt;"",IF(COUNTIF(TblHamnkoder,I9),FALSE,TRUE),FALSE)</f>
        <v>0</v>
      </c>
      <c r="AP9" s="21" t="str">
        <f>IF(AO9,AP$7,"")</f>
        <v/>
      </c>
      <c r="AQ9" s="97" t="str">
        <f>IF(AND(K9&lt;&gt;"",K9&gt;0),"Ja","Nej")</f>
        <v>Nej</v>
      </c>
    </row>
    <row r="10" spans="1:43" s="7" customFormat="1" x14ac:dyDescent="0.3">
      <c r="A10" s="53">
        <v>2</v>
      </c>
      <c r="B10" s="10"/>
      <c r="C10" s="23"/>
      <c r="D10" s="41"/>
      <c r="E10" s="74"/>
      <c r="F10" s="82"/>
      <c r="G10" s="74"/>
      <c r="H10" s="75"/>
      <c r="I10" s="23"/>
      <c r="J10" s="50" t="str">
        <f t="shared" ref="J10:J73" si="4">IF(OR(L10,N10,P10,R10,T10,V10,X10,Z10,AB10,AD10,AF10,AO10),"",IF(ISNUMBER($J$4),ROUNDUP($J$4*ROUNDUP(G10,0),0),""))</f>
        <v/>
      </c>
      <c r="K10" s="56" t="str">
        <f t="shared" ref="K10:K73" si="5">IF(O10="","",O10&amp;". ")&amp;IF(Q10="","",Q10&amp;". ")&amp;IF(S10="","",S10&amp;". ")&amp;IF(U10="","",U10&amp;". ")&amp;IF(Y10="","",Y10&amp;". ")&amp;IF(AA10="","",AA10&amp;". ")&amp;IF(M10="","",M10&amp;". ")&amp;IF(W10="","",W10&amp;". ")&amp;IF(AC10="","",AC10&amp;". ")&amp;IF(AE10="","",AE10&amp;". ")&amp;IF(AG10="","",AG10&amp;". ")&amp;IF(AL10="","",AL10&amp;". ")&amp;IF(AP10="","",AP10&amp;". ")</f>
        <v/>
      </c>
      <c r="L10" s="6" t="b">
        <f t="shared" ref="L10:L73" si="6">AND(COUNTA(B10:I10)&gt;0,AND(NOT(N10),NOT(X10)),OR(B10="",C10="",D10="",E10="",F10="",G10=""))</f>
        <v>0</v>
      </c>
      <c r="M10" s="21" t="str">
        <f t="shared" ref="M10:M73" si="7">IF(L10,M$7,"")</f>
        <v/>
      </c>
      <c r="N10" s="21" t="b">
        <f t="shared" ref="N10:N73" si="8">IF(C10&lt;&gt;"",IF(COUNTIF(TblVarukoderEXT,C10),FALSE,TRUE),FALSE)</f>
        <v>0</v>
      </c>
      <c r="O10" s="21" t="str">
        <f t="shared" ref="O10:O73" si="9">IF(N10,O$7,"")</f>
        <v/>
      </c>
      <c r="P10" s="21" t="b">
        <f t="shared" ref="P10:P73" si="10">IF(F10&lt;&gt;"",IF(AND(ISNUMBER(F10),F10&gt;0),FALSE,TRUE),FALSE)</f>
        <v>0</v>
      </c>
      <c r="Q10" s="21" t="str">
        <f t="shared" ref="Q10:Q73" si="11">IF(P10,Q$7,"")</f>
        <v/>
      </c>
      <c r="R10" s="21" t="b">
        <f t="shared" ref="R10:R73" si="12">IF(G10&lt;&gt;"",IF(ISNUMBER(G10),IF(G10&gt;=0.01,FALSE,TRUE),TRUE))</f>
        <v>0</v>
      </c>
      <c r="S10" s="21" t="str">
        <f t="shared" ref="S10:S73" si="13">IF(R10,S$7,"")</f>
        <v/>
      </c>
      <c r="T10" s="21" t="b">
        <f t="shared" ref="T10:T73" si="14">IF(H10&lt;&gt;"",IF(COUNTIF(TblUtomlandsEXT,H10),FALSE,TRUE),FALSE)</f>
        <v>0</v>
      </c>
      <c r="U10" s="21" t="str">
        <f t="shared" ref="U10:U73" si="15">IF(T10,U$7,"")</f>
        <v/>
      </c>
      <c r="V10" s="6" t="b">
        <f t="shared" ref="V10:V73" si="16">IF(AND($D10&lt;&gt;"",NOT(L10)),IF(AND(ISNUMBER(SEARCH("Sjö",$D10)),I10=""),TRUE,FALSE),FALSE)</f>
        <v>0</v>
      </c>
      <c r="W10" s="21" t="str">
        <f t="shared" ref="W10:W73" si="17">IF(V10,W$7,"")</f>
        <v/>
      </c>
      <c r="X10" s="21" t="b">
        <f t="shared" ref="X10:X73" si="18">IF(D10&lt;&gt;"",IF(COUNTIF(TblTransportsätt,D10),FALSE,TRUE),FALSE)</f>
        <v>0</v>
      </c>
      <c r="Y10" s="21" t="str">
        <f t="shared" ref="Y10:Y73" si="19">IF(X10,Y$7,"")</f>
        <v/>
      </c>
      <c r="Z10" s="21" t="b">
        <f t="shared" ref="Z10:Z73" si="20">IF(E10&lt;&gt;"",IF(ISNUMBER(E10),IF(AND(E10&gt;0,E10-INT(E10)=0),FALSE,TRUE),TRUE))</f>
        <v>0</v>
      </c>
      <c r="AA10" s="21" t="str">
        <f t="shared" ref="AA10:AA73" si="21">IF(Z10,AA$7,"")</f>
        <v/>
      </c>
      <c r="AB10" s="21" t="b">
        <f>IF(AND(LEN(B10)&gt;0,NOT(AF10),COUNTIF($AH$9:AH509,AH10)&gt;1),TRUE,FALSE)</f>
        <v>0</v>
      </c>
      <c r="AC10" s="21" t="str">
        <f t="shared" ref="AC10:AC73" si="22">IF(AB10,AC$7,"")</f>
        <v/>
      </c>
      <c r="AD10" s="21" t="b">
        <f>IF(AND(LEN(B10)&gt;0,NOT(AF10),NOT(AB10),COUNTIF(Intransporter!$B$9:'Intransporter'!B509,B10)&gt;0),TRUE,FALSE)</f>
        <v>0</v>
      </c>
      <c r="AE10" s="21" t="str">
        <f t="shared" ref="AE10:AE73" si="23">IF(AD10,AE$7,"")</f>
        <v/>
      </c>
      <c r="AF10" s="21" t="b">
        <f>IF(LEN(B10)&gt;Admin!$D$17,TRUE,FALSE)</f>
        <v>0</v>
      </c>
      <c r="AG10" s="21" t="str">
        <f t="shared" ref="AG10:AG73" si="24">IF(AF10,AG$7,"")</f>
        <v/>
      </c>
      <c r="AH10" s="21" t="str">
        <f t="shared" ref="AH10:AH73" si="25">TRIM(B10)</f>
        <v/>
      </c>
      <c r="AI10" s="21" t="b">
        <f t="shared" ref="AI10:AI73" si="26">IF(AND(COUNTA(C10:I10)&gt;0,B10=""),TRUE,FALSE)</f>
        <v>0</v>
      </c>
      <c r="AJ10" s="21" t="str">
        <f t="shared" ref="AJ10:AJ73" si="27">IF(AI10,AJ$7,"")</f>
        <v/>
      </c>
      <c r="AK10" s="21" t="b">
        <f>IF(AND(COUNTA(B10:I10)&gt;0,'Börja här'!KOMMUN="",NOT(L10),NOT(N10),NOT(P10),NOT(R10),NOT(T10),NOT(V10),NOT(X10),NOT(Z10),NOT(AB10),NOT(AD10),NOT(AF10)),TRUE,FALSE)</f>
        <v>0</v>
      </c>
      <c r="AL10" s="21" t="str">
        <f t="shared" ref="AL10:AL73" si="28">IF(AK10,AL$7,"")</f>
        <v/>
      </c>
      <c r="AM10" s="97">
        <f t="shared" ref="AM10:AM73" si="29">ROUNDUP(G10,0)</f>
        <v>0</v>
      </c>
      <c r="AN10" s="97" t="str">
        <f t="shared" ref="AN10:AN73" si="30">IF(AND(J10&lt;&gt;"",J10&gt;0),"Ja","Nej")</f>
        <v>Nej</v>
      </c>
      <c r="AO10" s="21" t="b">
        <f t="shared" ref="AO10:AO73" si="31">IF(I10&lt;&gt;"",IF(COUNTIF(TblHamnkoder,I10),FALSE,TRUE),FALSE)</f>
        <v>0</v>
      </c>
      <c r="AP10" s="21" t="str">
        <f t="shared" ref="AP10:AP73" si="32">IF(AO10,AP$7,"")</f>
        <v/>
      </c>
      <c r="AQ10" s="97" t="str">
        <f t="shared" ref="AQ10:AQ73" si="33">IF(AND(K10&lt;&gt;"",K10&gt;0),"Ja","Nej")</f>
        <v>Nej</v>
      </c>
    </row>
    <row r="11" spans="1:43" s="7" customFormat="1" x14ac:dyDescent="0.3">
      <c r="A11" s="53">
        <v>3</v>
      </c>
      <c r="B11" s="10"/>
      <c r="C11" s="23"/>
      <c r="D11" s="41"/>
      <c r="E11" s="74"/>
      <c r="F11" s="82"/>
      <c r="G11" s="74"/>
      <c r="H11" s="75"/>
      <c r="I11" s="23"/>
      <c r="J11" s="50" t="str">
        <f t="shared" si="4"/>
        <v/>
      </c>
      <c r="K11" s="56" t="str">
        <f t="shared" si="5"/>
        <v/>
      </c>
      <c r="L11" s="6" t="b">
        <f t="shared" si="6"/>
        <v>0</v>
      </c>
      <c r="M11" s="21" t="str">
        <f t="shared" si="7"/>
        <v/>
      </c>
      <c r="N11" s="21" t="b">
        <f t="shared" si="8"/>
        <v>0</v>
      </c>
      <c r="O11" s="21" t="str">
        <f t="shared" si="9"/>
        <v/>
      </c>
      <c r="P11" s="21" t="b">
        <f t="shared" si="10"/>
        <v>0</v>
      </c>
      <c r="Q11" s="21" t="str">
        <f t="shared" si="11"/>
        <v/>
      </c>
      <c r="R11" s="21" t="b">
        <f t="shared" si="12"/>
        <v>0</v>
      </c>
      <c r="S11" s="21" t="str">
        <f t="shared" si="13"/>
        <v/>
      </c>
      <c r="T11" s="21" t="b">
        <f t="shared" si="14"/>
        <v>0</v>
      </c>
      <c r="U11" s="21" t="str">
        <f t="shared" si="15"/>
        <v/>
      </c>
      <c r="V11" s="6" t="b">
        <f t="shared" si="16"/>
        <v>0</v>
      </c>
      <c r="W11" s="21" t="str">
        <f t="shared" si="17"/>
        <v/>
      </c>
      <c r="X11" s="21" t="b">
        <f t="shared" si="18"/>
        <v>0</v>
      </c>
      <c r="Y11" s="21" t="str">
        <f t="shared" si="19"/>
        <v/>
      </c>
      <c r="Z11" s="21" t="b">
        <f t="shared" si="20"/>
        <v>0</v>
      </c>
      <c r="AA11" s="21" t="str">
        <f t="shared" si="21"/>
        <v/>
      </c>
      <c r="AB11" s="21" t="b">
        <f>IF(AND(LEN(B11)&gt;0,NOT(AF11),COUNTIF($AH$9:AH510,AH11)&gt;1),TRUE,FALSE)</f>
        <v>0</v>
      </c>
      <c r="AC11" s="21" t="str">
        <f t="shared" si="22"/>
        <v/>
      </c>
      <c r="AD11" s="21" t="b">
        <f>IF(AND(LEN(B11)&gt;0,NOT(AF11),NOT(AB11),COUNTIF(Intransporter!$B$9:'Intransporter'!B510,B11)&gt;0),TRUE,FALSE)</f>
        <v>0</v>
      </c>
      <c r="AE11" s="21" t="str">
        <f t="shared" si="23"/>
        <v/>
      </c>
      <c r="AF11" s="21" t="b">
        <f>IF(LEN(B11)&gt;Admin!$D$17,TRUE,FALSE)</f>
        <v>0</v>
      </c>
      <c r="AG11" s="21" t="str">
        <f t="shared" si="24"/>
        <v/>
      </c>
      <c r="AH11" s="21" t="str">
        <f t="shared" si="25"/>
        <v/>
      </c>
      <c r="AI11" s="21" t="b">
        <f t="shared" si="26"/>
        <v>0</v>
      </c>
      <c r="AJ11" s="21" t="str">
        <f t="shared" si="27"/>
        <v/>
      </c>
      <c r="AK11" s="21" t="b">
        <f>IF(AND(COUNTA(B11:I11)&gt;0,'Börja här'!KOMMUN="",NOT(L11),NOT(N11),NOT(P11),NOT(R11),NOT(T11),NOT(V11),NOT(X11),NOT(Z11),NOT(AB11),NOT(AD11),NOT(AF11)),TRUE,FALSE)</f>
        <v>0</v>
      </c>
      <c r="AL11" s="21" t="str">
        <f t="shared" si="28"/>
        <v/>
      </c>
      <c r="AM11" s="97">
        <f t="shared" si="29"/>
        <v>0</v>
      </c>
      <c r="AN11" s="97" t="str">
        <f t="shared" si="30"/>
        <v>Nej</v>
      </c>
      <c r="AO11" s="21" t="b">
        <f t="shared" si="31"/>
        <v>0</v>
      </c>
      <c r="AP11" s="21" t="str">
        <f t="shared" si="32"/>
        <v/>
      </c>
      <c r="AQ11" s="97" t="str">
        <f t="shared" si="33"/>
        <v>Nej</v>
      </c>
    </row>
    <row r="12" spans="1:43" s="7" customFormat="1" x14ac:dyDescent="0.3">
      <c r="A12" s="53">
        <v>4</v>
      </c>
      <c r="B12" s="10"/>
      <c r="C12" s="23"/>
      <c r="D12" s="41"/>
      <c r="E12" s="74"/>
      <c r="F12" s="82"/>
      <c r="G12" s="74"/>
      <c r="H12" s="75"/>
      <c r="I12" s="23"/>
      <c r="J12" s="50" t="str">
        <f t="shared" si="4"/>
        <v/>
      </c>
      <c r="K12" s="56" t="str">
        <f t="shared" si="5"/>
        <v/>
      </c>
      <c r="L12" s="6" t="b">
        <f t="shared" si="6"/>
        <v>0</v>
      </c>
      <c r="M12" s="21" t="str">
        <f t="shared" si="7"/>
        <v/>
      </c>
      <c r="N12" s="21" t="b">
        <f t="shared" si="8"/>
        <v>0</v>
      </c>
      <c r="O12" s="21" t="str">
        <f t="shared" si="9"/>
        <v/>
      </c>
      <c r="P12" s="21" t="b">
        <f t="shared" si="10"/>
        <v>0</v>
      </c>
      <c r="Q12" s="21" t="str">
        <f t="shared" si="11"/>
        <v/>
      </c>
      <c r="R12" s="21" t="b">
        <f t="shared" si="12"/>
        <v>0</v>
      </c>
      <c r="S12" s="21" t="str">
        <f t="shared" si="13"/>
        <v/>
      </c>
      <c r="T12" s="21" t="b">
        <f t="shared" si="14"/>
        <v>0</v>
      </c>
      <c r="U12" s="21" t="str">
        <f t="shared" si="15"/>
        <v/>
      </c>
      <c r="V12" s="6" t="b">
        <f t="shared" si="16"/>
        <v>0</v>
      </c>
      <c r="W12" s="21" t="str">
        <f t="shared" si="17"/>
        <v/>
      </c>
      <c r="X12" s="21" t="b">
        <f t="shared" si="18"/>
        <v>0</v>
      </c>
      <c r="Y12" s="21" t="str">
        <f t="shared" si="19"/>
        <v/>
      </c>
      <c r="Z12" s="21" t="b">
        <f t="shared" si="20"/>
        <v>0</v>
      </c>
      <c r="AA12" s="21" t="str">
        <f t="shared" si="21"/>
        <v/>
      </c>
      <c r="AB12" s="21" t="b">
        <f>IF(AND(LEN(B12)&gt;0,NOT(AF12),COUNTIF($AH$9:AH511,AH12)&gt;1),TRUE,FALSE)</f>
        <v>0</v>
      </c>
      <c r="AC12" s="21" t="str">
        <f t="shared" si="22"/>
        <v/>
      </c>
      <c r="AD12" s="21" t="b">
        <f>IF(AND(LEN(B12)&gt;0,NOT(AF12),NOT(AB12),COUNTIF(Intransporter!$B$9:'Intransporter'!B511,B12)&gt;0),TRUE,FALSE)</f>
        <v>0</v>
      </c>
      <c r="AE12" s="21" t="str">
        <f t="shared" si="23"/>
        <v/>
      </c>
      <c r="AF12" s="21" t="b">
        <f>IF(LEN(B12)&gt;Admin!$D$17,TRUE,FALSE)</f>
        <v>0</v>
      </c>
      <c r="AG12" s="21" t="str">
        <f t="shared" si="24"/>
        <v/>
      </c>
      <c r="AH12" s="21" t="str">
        <f t="shared" si="25"/>
        <v/>
      </c>
      <c r="AI12" s="21" t="b">
        <f t="shared" si="26"/>
        <v>0</v>
      </c>
      <c r="AJ12" s="21" t="str">
        <f t="shared" si="27"/>
        <v/>
      </c>
      <c r="AK12" s="21" t="b">
        <f>IF(AND(COUNTA(B12:I12)&gt;0,'Börja här'!KOMMUN="",NOT(L12),NOT(N12),NOT(P12),NOT(R12),NOT(T12),NOT(V12),NOT(X12),NOT(Z12),NOT(AB12),NOT(AD12),NOT(AF12)),TRUE,FALSE)</f>
        <v>0</v>
      </c>
      <c r="AL12" s="21" t="str">
        <f t="shared" si="28"/>
        <v/>
      </c>
      <c r="AM12" s="97">
        <f t="shared" si="29"/>
        <v>0</v>
      </c>
      <c r="AN12" s="97" t="str">
        <f t="shared" si="30"/>
        <v>Nej</v>
      </c>
      <c r="AO12" s="21" t="b">
        <f t="shared" si="31"/>
        <v>0</v>
      </c>
      <c r="AP12" s="21" t="str">
        <f t="shared" si="32"/>
        <v/>
      </c>
      <c r="AQ12" s="97" t="str">
        <f t="shared" si="33"/>
        <v>Nej</v>
      </c>
    </row>
    <row r="13" spans="1:43" s="7" customFormat="1" x14ac:dyDescent="0.3">
      <c r="A13" s="53">
        <v>5</v>
      </c>
      <c r="B13" s="10"/>
      <c r="C13" s="23"/>
      <c r="D13" s="41"/>
      <c r="E13" s="74"/>
      <c r="F13" s="82"/>
      <c r="G13" s="74"/>
      <c r="H13" s="75"/>
      <c r="I13" s="23"/>
      <c r="J13" s="50" t="str">
        <f t="shared" si="4"/>
        <v/>
      </c>
      <c r="K13" s="56" t="str">
        <f t="shared" si="5"/>
        <v/>
      </c>
      <c r="L13" s="6" t="b">
        <f t="shared" si="6"/>
        <v>0</v>
      </c>
      <c r="M13" s="21" t="str">
        <f t="shared" si="7"/>
        <v/>
      </c>
      <c r="N13" s="21" t="b">
        <f t="shared" si="8"/>
        <v>0</v>
      </c>
      <c r="O13" s="21" t="str">
        <f t="shared" si="9"/>
        <v/>
      </c>
      <c r="P13" s="21" t="b">
        <f t="shared" si="10"/>
        <v>0</v>
      </c>
      <c r="Q13" s="21" t="str">
        <f t="shared" si="11"/>
        <v/>
      </c>
      <c r="R13" s="21" t="b">
        <f t="shared" si="12"/>
        <v>0</v>
      </c>
      <c r="S13" s="21" t="str">
        <f t="shared" si="13"/>
        <v/>
      </c>
      <c r="T13" s="21" t="b">
        <f t="shared" si="14"/>
        <v>0</v>
      </c>
      <c r="U13" s="21" t="str">
        <f t="shared" si="15"/>
        <v/>
      </c>
      <c r="V13" s="6" t="b">
        <f t="shared" si="16"/>
        <v>0</v>
      </c>
      <c r="W13" s="21" t="str">
        <f t="shared" si="17"/>
        <v/>
      </c>
      <c r="X13" s="21" t="b">
        <f t="shared" si="18"/>
        <v>0</v>
      </c>
      <c r="Y13" s="21" t="str">
        <f t="shared" si="19"/>
        <v/>
      </c>
      <c r="Z13" s="21" t="b">
        <f t="shared" si="20"/>
        <v>0</v>
      </c>
      <c r="AA13" s="21" t="str">
        <f t="shared" si="21"/>
        <v/>
      </c>
      <c r="AB13" s="21" t="b">
        <f>IF(AND(LEN(B13)&gt;0,NOT(AF13),COUNTIF($AH$9:AH512,AH13)&gt;1),TRUE,FALSE)</f>
        <v>0</v>
      </c>
      <c r="AC13" s="21" t="str">
        <f t="shared" si="22"/>
        <v/>
      </c>
      <c r="AD13" s="21" t="b">
        <f>IF(AND(LEN(B13)&gt;0,NOT(AF13),NOT(AB13),COUNTIF(Intransporter!$B$9:'Intransporter'!B512,B13)&gt;0),TRUE,FALSE)</f>
        <v>0</v>
      </c>
      <c r="AE13" s="21" t="str">
        <f t="shared" si="23"/>
        <v/>
      </c>
      <c r="AF13" s="21" t="b">
        <f>IF(LEN(B13)&gt;Admin!$D$17,TRUE,FALSE)</f>
        <v>0</v>
      </c>
      <c r="AG13" s="21" t="str">
        <f t="shared" si="24"/>
        <v/>
      </c>
      <c r="AH13" s="21" t="str">
        <f t="shared" si="25"/>
        <v/>
      </c>
      <c r="AI13" s="21" t="b">
        <f t="shared" si="26"/>
        <v>0</v>
      </c>
      <c r="AJ13" s="21" t="str">
        <f t="shared" si="27"/>
        <v/>
      </c>
      <c r="AK13" s="21" t="b">
        <f>IF(AND(COUNTA(B13:I13)&gt;0,'Börja här'!KOMMUN="",NOT(L13),NOT(N13),NOT(P13),NOT(R13),NOT(T13),NOT(V13),NOT(X13),NOT(Z13),NOT(AB13),NOT(AD13),NOT(AF13)),TRUE,FALSE)</f>
        <v>0</v>
      </c>
      <c r="AL13" s="21" t="str">
        <f t="shared" si="28"/>
        <v/>
      </c>
      <c r="AM13" s="97">
        <f t="shared" si="29"/>
        <v>0</v>
      </c>
      <c r="AN13" s="97" t="str">
        <f t="shared" si="30"/>
        <v>Nej</v>
      </c>
      <c r="AO13" s="21" t="b">
        <f t="shared" si="31"/>
        <v>0</v>
      </c>
      <c r="AP13" s="21" t="str">
        <f t="shared" si="32"/>
        <v/>
      </c>
      <c r="AQ13" s="97" t="str">
        <f t="shared" si="33"/>
        <v>Nej</v>
      </c>
    </row>
    <row r="14" spans="1:43" s="7" customFormat="1" x14ac:dyDescent="0.3">
      <c r="A14" s="53">
        <v>6</v>
      </c>
      <c r="B14" s="10"/>
      <c r="C14" s="23"/>
      <c r="D14" s="41"/>
      <c r="E14" s="74"/>
      <c r="F14" s="82"/>
      <c r="G14" s="74"/>
      <c r="H14" s="75"/>
      <c r="I14" s="23"/>
      <c r="J14" s="50" t="str">
        <f t="shared" si="4"/>
        <v/>
      </c>
      <c r="K14" s="56" t="str">
        <f t="shared" si="5"/>
        <v/>
      </c>
      <c r="L14" s="6" t="b">
        <f t="shared" si="6"/>
        <v>0</v>
      </c>
      <c r="M14" s="21" t="str">
        <f t="shared" si="7"/>
        <v/>
      </c>
      <c r="N14" s="21" t="b">
        <f t="shared" si="8"/>
        <v>0</v>
      </c>
      <c r="O14" s="21" t="str">
        <f t="shared" si="9"/>
        <v/>
      </c>
      <c r="P14" s="21" t="b">
        <f t="shared" si="10"/>
        <v>0</v>
      </c>
      <c r="Q14" s="21" t="str">
        <f t="shared" si="11"/>
        <v/>
      </c>
      <c r="R14" s="21" t="b">
        <f t="shared" si="12"/>
        <v>0</v>
      </c>
      <c r="S14" s="21" t="str">
        <f t="shared" si="13"/>
        <v/>
      </c>
      <c r="T14" s="21" t="b">
        <f t="shared" si="14"/>
        <v>0</v>
      </c>
      <c r="U14" s="21" t="str">
        <f t="shared" si="15"/>
        <v/>
      </c>
      <c r="V14" s="6" t="b">
        <f t="shared" si="16"/>
        <v>0</v>
      </c>
      <c r="W14" s="21" t="str">
        <f t="shared" si="17"/>
        <v/>
      </c>
      <c r="X14" s="21" t="b">
        <f t="shared" si="18"/>
        <v>0</v>
      </c>
      <c r="Y14" s="21" t="str">
        <f t="shared" si="19"/>
        <v/>
      </c>
      <c r="Z14" s="21" t="b">
        <f t="shared" si="20"/>
        <v>0</v>
      </c>
      <c r="AA14" s="21" t="str">
        <f t="shared" si="21"/>
        <v/>
      </c>
      <c r="AB14" s="21" t="b">
        <f>IF(AND(LEN(B14)&gt;0,NOT(AF14),COUNTIF($AH$9:AH513,AH14)&gt;1),TRUE,FALSE)</f>
        <v>0</v>
      </c>
      <c r="AC14" s="21" t="str">
        <f t="shared" si="22"/>
        <v/>
      </c>
      <c r="AD14" s="21" t="b">
        <f>IF(AND(LEN(B14)&gt;0,NOT(AF14),NOT(AB14),COUNTIF(Intransporter!$B$9:'Intransporter'!B513,B14)&gt;0),TRUE,FALSE)</f>
        <v>0</v>
      </c>
      <c r="AE14" s="21" t="str">
        <f t="shared" si="23"/>
        <v/>
      </c>
      <c r="AF14" s="21" t="b">
        <f>IF(LEN(B14)&gt;Admin!$D$17,TRUE,FALSE)</f>
        <v>0</v>
      </c>
      <c r="AG14" s="21" t="str">
        <f t="shared" si="24"/>
        <v/>
      </c>
      <c r="AH14" s="21" t="str">
        <f t="shared" si="25"/>
        <v/>
      </c>
      <c r="AI14" s="21" t="b">
        <f t="shared" si="26"/>
        <v>0</v>
      </c>
      <c r="AJ14" s="21" t="str">
        <f t="shared" si="27"/>
        <v/>
      </c>
      <c r="AK14" s="21" t="b">
        <f>IF(AND(COUNTA(B14:I14)&gt;0,'Börja här'!KOMMUN="",NOT(L14),NOT(N14),NOT(P14),NOT(R14),NOT(T14),NOT(V14),NOT(X14),NOT(Z14),NOT(AB14),NOT(AD14),NOT(AF14)),TRUE,FALSE)</f>
        <v>0</v>
      </c>
      <c r="AL14" s="21" t="str">
        <f t="shared" si="28"/>
        <v/>
      </c>
      <c r="AM14" s="97">
        <f t="shared" si="29"/>
        <v>0</v>
      </c>
      <c r="AN14" s="97" t="str">
        <f t="shared" si="30"/>
        <v>Nej</v>
      </c>
      <c r="AO14" s="21" t="b">
        <f t="shared" si="31"/>
        <v>0</v>
      </c>
      <c r="AP14" s="21" t="str">
        <f t="shared" si="32"/>
        <v/>
      </c>
      <c r="AQ14" s="97" t="str">
        <f t="shared" si="33"/>
        <v>Nej</v>
      </c>
    </row>
    <row r="15" spans="1:43" s="13" customFormat="1" x14ac:dyDescent="0.35">
      <c r="A15" s="53">
        <v>7</v>
      </c>
      <c r="B15" s="10"/>
      <c r="C15" s="23"/>
      <c r="D15" s="41"/>
      <c r="E15" s="74"/>
      <c r="F15" s="82"/>
      <c r="G15" s="74"/>
      <c r="H15" s="75"/>
      <c r="I15" s="23"/>
      <c r="J15" s="50" t="str">
        <f t="shared" si="4"/>
        <v/>
      </c>
      <c r="K15" s="56" t="str">
        <f t="shared" si="5"/>
        <v/>
      </c>
      <c r="L15" s="6" t="b">
        <f t="shared" si="6"/>
        <v>0</v>
      </c>
      <c r="M15" s="21" t="str">
        <f t="shared" si="7"/>
        <v/>
      </c>
      <c r="N15" s="21" t="b">
        <f t="shared" si="8"/>
        <v>0</v>
      </c>
      <c r="O15" s="21" t="str">
        <f t="shared" si="9"/>
        <v/>
      </c>
      <c r="P15" s="21" t="b">
        <f t="shared" si="10"/>
        <v>0</v>
      </c>
      <c r="Q15" s="21" t="str">
        <f t="shared" si="11"/>
        <v/>
      </c>
      <c r="R15" s="21" t="b">
        <f t="shared" si="12"/>
        <v>0</v>
      </c>
      <c r="S15" s="21" t="str">
        <f t="shared" si="13"/>
        <v/>
      </c>
      <c r="T15" s="21" t="b">
        <f t="shared" si="14"/>
        <v>0</v>
      </c>
      <c r="U15" s="21" t="str">
        <f t="shared" si="15"/>
        <v/>
      </c>
      <c r="V15" s="6" t="b">
        <f t="shared" si="16"/>
        <v>0</v>
      </c>
      <c r="W15" s="21" t="str">
        <f t="shared" si="17"/>
        <v/>
      </c>
      <c r="X15" s="21" t="b">
        <f t="shared" si="18"/>
        <v>0</v>
      </c>
      <c r="Y15" s="21" t="str">
        <f t="shared" si="19"/>
        <v/>
      </c>
      <c r="Z15" s="21" t="b">
        <f t="shared" si="20"/>
        <v>0</v>
      </c>
      <c r="AA15" s="21" t="str">
        <f t="shared" si="21"/>
        <v/>
      </c>
      <c r="AB15" s="21" t="b">
        <f>IF(AND(LEN(B15)&gt;0,NOT(AF15),COUNTIF($AH$9:AH514,AH15)&gt;1),TRUE,FALSE)</f>
        <v>0</v>
      </c>
      <c r="AC15" s="21" t="str">
        <f t="shared" si="22"/>
        <v/>
      </c>
      <c r="AD15" s="21" t="b">
        <f>IF(AND(LEN(B15)&gt;0,NOT(AF15),NOT(AB15),COUNTIF(Intransporter!$B$9:'Intransporter'!B514,B15)&gt;0),TRUE,FALSE)</f>
        <v>0</v>
      </c>
      <c r="AE15" s="21" t="str">
        <f t="shared" si="23"/>
        <v/>
      </c>
      <c r="AF15" s="21" t="b">
        <f>IF(LEN(B15)&gt;Admin!$D$17,TRUE,FALSE)</f>
        <v>0</v>
      </c>
      <c r="AG15" s="21" t="str">
        <f t="shared" si="24"/>
        <v/>
      </c>
      <c r="AH15" s="21" t="str">
        <f t="shared" si="25"/>
        <v/>
      </c>
      <c r="AI15" s="21" t="b">
        <f t="shared" si="26"/>
        <v>0</v>
      </c>
      <c r="AJ15" s="21" t="str">
        <f t="shared" si="27"/>
        <v/>
      </c>
      <c r="AK15" s="21" t="b">
        <f>IF(AND(COUNTA(B15:I15)&gt;0,'Börja här'!KOMMUN="",NOT(L15),NOT(N15),NOT(P15),NOT(R15),NOT(T15),NOT(V15),NOT(X15),NOT(Z15),NOT(AB15),NOT(AD15),NOT(AF15)),TRUE,FALSE)</f>
        <v>0</v>
      </c>
      <c r="AL15" s="21" t="str">
        <f t="shared" si="28"/>
        <v/>
      </c>
      <c r="AM15" s="97">
        <f t="shared" si="29"/>
        <v>0</v>
      </c>
      <c r="AN15" s="97" t="str">
        <f t="shared" si="30"/>
        <v>Nej</v>
      </c>
      <c r="AO15" s="21" t="b">
        <f t="shared" si="31"/>
        <v>0</v>
      </c>
      <c r="AP15" s="21" t="str">
        <f t="shared" si="32"/>
        <v/>
      </c>
      <c r="AQ15" s="97" t="str">
        <f t="shared" si="33"/>
        <v>Nej</v>
      </c>
    </row>
    <row r="16" spans="1:43" s="13" customFormat="1" x14ac:dyDescent="0.35">
      <c r="A16" s="53">
        <v>8</v>
      </c>
      <c r="B16" s="10"/>
      <c r="C16" s="23"/>
      <c r="D16" s="41"/>
      <c r="E16" s="74"/>
      <c r="F16" s="82"/>
      <c r="G16" s="74"/>
      <c r="H16" s="75"/>
      <c r="I16" s="23"/>
      <c r="J16" s="50" t="str">
        <f t="shared" si="4"/>
        <v/>
      </c>
      <c r="K16" s="56" t="str">
        <f t="shared" si="5"/>
        <v/>
      </c>
      <c r="L16" s="6" t="b">
        <f t="shared" si="6"/>
        <v>0</v>
      </c>
      <c r="M16" s="21" t="str">
        <f t="shared" si="7"/>
        <v/>
      </c>
      <c r="N16" s="21" t="b">
        <f t="shared" si="8"/>
        <v>0</v>
      </c>
      <c r="O16" s="21" t="str">
        <f t="shared" si="9"/>
        <v/>
      </c>
      <c r="P16" s="21" t="b">
        <f t="shared" si="10"/>
        <v>0</v>
      </c>
      <c r="Q16" s="21" t="str">
        <f t="shared" si="11"/>
        <v/>
      </c>
      <c r="R16" s="21" t="b">
        <f t="shared" si="12"/>
        <v>0</v>
      </c>
      <c r="S16" s="21" t="str">
        <f t="shared" si="13"/>
        <v/>
      </c>
      <c r="T16" s="21" t="b">
        <f t="shared" si="14"/>
        <v>0</v>
      </c>
      <c r="U16" s="21" t="str">
        <f t="shared" si="15"/>
        <v/>
      </c>
      <c r="V16" s="6" t="b">
        <f t="shared" si="16"/>
        <v>0</v>
      </c>
      <c r="W16" s="21" t="str">
        <f t="shared" si="17"/>
        <v/>
      </c>
      <c r="X16" s="21" t="b">
        <f t="shared" si="18"/>
        <v>0</v>
      </c>
      <c r="Y16" s="21" t="str">
        <f t="shared" si="19"/>
        <v/>
      </c>
      <c r="Z16" s="21" t="b">
        <f t="shared" si="20"/>
        <v>0</v>
      </c>
      <c r="AA16" s="21" t="str">
        <f t="shared" si="21"/>
        <v/>
      </c>
      <c r="AB16" s="21" t="b">
        <f>IF(AND(LEN(B16)&gt;0,NOT(AF16),COUNTIF($AH$9:AH515,AH16)&gt;1),TRUE,FALSE)</f>
        <v>0</v>
      </c>
      <c r="AC16" s="21" t="str">
        <f t="shared" si="22"/>
        <v/>
      </c>
      <c r="AD16" s="21" t="b">
        <f>IF(AND(LEN(B16)&gt;0,NOT(AF16),NOT(AB16),COUNTIF(Intransporter!$B$9:'Intransporter'!B515,B16)&gt;0),TRUE,FALSE)</f>
        <v>0</v>
      </c>
      <c r="AE16" s="21" t="str">
        <f t="shared" si="23"/>
        <v/>
      </c>
      <c r="AF16" s="21" t="b">
        <f>IF(LEN(B16)&gt;Admin!$D$17,TRUE,FALSE)</f>
        <v>0</v>
      </c>
      <c r="AG16" s="21" t="str">
        <f t="shared" si="24"/>
        <v/>
      </c>
      <c r="AH16" s="21" t="str">
        <f t="shared" si="25"/>
        <v/>
      </c>
      <c r="AI16" s="21" t="b">
        <f t="shared" si="26"/>
        <v>0</v>
      </c>
      <c r="AJ16" s="21" t="str">
        <f t="shared" si="27"/>
        <v/>
      </c>
      <c r="AK16" s="21" t="b">
        <f>IF(AND(COUNTA(B16:I16)&gt;0,'Börja här'!KOMMUN="",NOT(L16),NOT(N16),NOT(P16),NOT(R16),NOT(T16),NOT(V16),NOT(X16),NOT(Z16),NOT(AB16),NOT(AD16),NOT(AF16)),TRUE,FALSE)</f>
        <v>0</v>
      </c>
      <c r="AL16" s="21" t="str">
        <f t="shared" si="28"/>
        <v/>
      </c>
      <c r="AM16" s="97">
        <f t="shared" si="29"/>
        <v>0</v>
      </c>
      <c r="AN16" s="97" t="str">
        <f t="shared" si="30"/>
        <v>Nej</v>
      </c>
      <c r="AO16" s="21" t="b">
        <f t="shared" si="31"/>
        <v>0</v>
      </c>
      <c r="AP16" s="21" t="str">
        <f t="shared" si="32"/>
        <v/>
      </c>
      <c r="AQ16" s="97" t="str">
        <f t="shared" si="33"/>
        <v>Nej</v>
      </c>
    </row>
    <row r="17" spans="1:43" s="13" customFormat="1" x14ac:dyDescent="0.35">
      <c r="A17" s="53">
        <v>9</v>
      </c>
      <c r="B17" s="10"/>
      <c r="C17" s="23"/>
      <c r="D17" s="41"/>
      <c r="E17" s="74"/>
      <c r="F17" s="82"/>
      <c r="G17" s="74"/>
      <c r="H17" s="75"/>
      <c r="I17" s="23"/>
      <c r="J17" s="50" t="str">
        <f t="shared" si="4"/>
        <v/>
      </c>
      <c r="K17" s="56" t="str">
        <f t="shared" si="5"/>
        <v/>
      </c>
      <c r="L17" s="6" t="b">
        <f t="shared" si="6"/>
        <v>0</v>
      </c>
      <c r="M17" s="21" t="str">
        <f t="shared" si="7"/>
        <v/>
      </c>
      <c r="N17" s="21" t="b">
        <f t="shared" si="8"/>
        <v>0</v>
      </c>
      <c r="O17" s="21" t="str">
        <f t="shared" si="9"/>
        <v/>
      </c>
      <c r="P17" s="21" t="b">
        <f t="shared" si="10"/>
        <v>0</v>
      </c>
      <c r="Q17" s="21" t="str">
        <f t="shared" si="11"/>
        <v/>
      </c>
      <c r="R17" s="21" t="b">
        <f t="shared" si="12"/>
        <v>0</v>
      </c>
      <c r="S17" s="21" t="str">
        <f t="shared" si="13"/>
        <v/>
      </c>
      <c r="T17" s="21" t="b">
        <f t="shared" si="14"/>
        <v>0</v>
      </c>
      <c r="U17" s="21" t="str">
        <f t="shared" si="15"/>
        <v/>
      </c>
      <c r="V17" s="6" t="b">
        <f t="shared" si="16"/>
        <v>0</v>
      </c>
      <c r="W17" s="21" t="str">
        <f t="shared" si="17"/>
        <v/>
      </c>
      <c r="X17" s="21" t="b">
        <f t="shared" si="18"/>
        <v>0</v>
      </c>
      <c r="Y17" s="21" t="str">
        <f t="shared" si="19"/>
        <v/>
      </c>
      <c r="Z17" s="21" t="b">
        <f t="shared" si="20"/>
        <v>0</v>
      </c>
      <c r="AA17" s="21" t="str">
        <f t="shared" si="21"/>
        <v/>
      </c>
      <c r="AB17" s="21" t="b">
        <f>IF(AND(LEN(B17)&gt;0,NOT(AF17),COUNTIF($AH$9:AH516,AH17)&gt;1),TRUE,FALSE)</f>
        <v>0</v>
      </c>
      <c r="AC17" s="21" t="str">
        <f t="shared" si="22"/>
        <v/>
      </c>
      <c r="AD17" s="21" t="b">
        <f>IF(AND(LEN(B17)&gt;0,NOT(AF17),NOT(AB17),COUNTIF(Intransporter!$B$9:'Intransporter'!B516,B17)&gt;0),TRUE,FALSE)</f>
        <v>0</v>
      </c>
      <c r="AE17" s="21" t="str">
        <f t="shared" si="23"/>
        <v/>
      </c>
      <c r="AF17" s="21" t="b">
        <f>IF(LEN(B17)&gt;Admin!$D$17,TRUE,FALSE)</f>
        <v>0</v>
      </c>
      <c r="AG17" s="21" t="str">
        <f t="shared" si="24"/>
        <v/>
      </c>
      <c r="AH17" s="21" t="str">
        <f t="shared" si="25"/>
        <v/>
      </c>
      <c r="AI17" s="21" t="b">
        <f t="shared" si="26"/>
        <v>0</v>
      </c>
      <c r="AJ17" s="21" t="str">
        <f t="shared" si="27"/>
        <v/>
      </c>
      <c r="AK17" s="21" t="b">
        <f>IF(AND(COUNTA(B17:I17)&gt;0,'Börja här'!KOMMUN="",NOT(L17),NOT(N17),NOT(P17),NOT(R17),NOT(T17),NOT(V17),NOT(X17),NOT(Z17),NOT(AB17),NOT(AD17),NOT(AF17)),TRUE,FALSE)</f>
        <v>0</v>
      </c>
      <c r="AL17" s="21" t="str">
        <f t="shared" si="28"/>
        <v/>
      </c>
      <c r="AM17" s="97">
        <f t="shared" si="29"/>
        <v>0</v>
      </c>
      <c r="AN17" s="97" t="str">
        <f t="shared" si="30"/>
        <v>Nej</v>
      </c>
      <c r="AO17" s="21" t="b">
        <f t="shared" si="31"/>
        <v>0</v>
      </c>
      <c r="AP17" s="21" t="str">
        <f t="shared" si="32"/>
        <v/>
      </c>
      <c r="AQ17" s="97" t="str">
        <f t="shared" si="33"/>
        <v>Nej</v>
      </c>
    </row>
    <row r="18" spans="1:43" s="13" customFormat="1" x14ac:dyDescent="0.35">
      <c r="A18" s="53">
        <v>10</v>
      </c>
      <c r="B18" s="10"/>
      <c r="C18" s="23"/>
      <c r="D18" s="41"/>
      <c r="E18" s="74"/>
      <c r="F18" s="82"/>
      <c r="G18" s="74"/>
      <c r="H18" s="75"/>
      <c r="I18" s="23"/>
      <c r="J18" s="50" t="str">
        <f t="shared" si="4"/>
        <v/>
      </c>
      <c r="K18" s="56" t="str">
        <f t="shared" si="5"/>
        <v/>
      </c>
      <c r="L18" s="6" t="b">
        <f t="shared" si="6"/>
        <v>0</v>
      </c>
      <c r="M18" s="21" t="str">
        <f t="shared" si="7"/>
        <v/>
      </c>
      <c r="N18" s="21" t="b">
        <f t="shared" si="8"/>
        <v>0</v>
      </c>
      <c r="O18" s="21" t="str">
        <f t="shared" si="9"/>
        <v/>
      </c>
      <c r="P18" s="21" t="b">
        <f t="shared" si="10"/>
        <v>0</v>
      </c>
      <c r="Q18" s="21" t="str">
        <f t="shared" si="11"/>
        <v/>
      </c>
      <c r="R18" s="21" t="b">
        <f t="shared" si="12"/>
        <v>0</v>
      </c>
      <c r="S18" s="21" t="str">
        <f t="shared" si="13"/>
        <v/>
      </c>
      <c r="T18" s="21" t="b">
        <f t="shared" si="14"/>
        <v>0</v>
      </c>
      <c r="U18" s="21" t="str">
        <f t="shared" si="15"/>
        <v/>
      </c>
      <c r="V18" s="6" t="b">
        <f t="shared" si="16"/>
        <v>0</v>
      </c>
      <c r="W18" s="21" t="str">
        <f t="shared" si="17"/>
        <v/>
      </c>
      <c r="X18" s="21" t="b">
        <f t="shared" si="18"/>
        <v>0</v>
      </c>
      <c r="Y18" s="21" t="str">
        <f t="shared" si="19"/>
        <v/>
      </c>
      <c r="Z18" s="21" t="b">
        <f t="shared" si="20"/>
        <v>0</v>
      </c>
      <c r="AA18" s="21" t="str">
        <f t="shared" si="21"/>
        <v/>
      </c>
      <c r="AB18" s="21" t="b">
        <f>IF(AND(LEN(B18)&gt;0,NOT(AF18),COUNTIF($AH$9:AH517,AH18)&gt;1),TRUE,FALSE)</f>
        <v>0</v>
      </c>
      <c r="AC18" s="21" t="str">
        <f t="shared" si="22"/>
        <v/>
      </c>
      <c r="AD18" s="21" t="b">
        <f>IF(AND(LEN(B18)&gt;0,NOT(AF18),NOT(AB18),COUNTIF(Intransporter!$B$9:'Intransporter'!B517,B18)&gt;0),TRUE,FALSE)</f>
        <v>0</v>
      </c>
      <c r="AE18" s="21" t="str">
        <f t="shared" si="23"/>
        <v/>
      </c>
      <c r="AF18" s="21" t="b">
        <f>IF(LEN(B18)&gt;Admin!$D$17,TRUE,FALSE)</f>
        <v>0</v>
      </c>
      <c r="AG18" s="21" t="str">
        <f t="shared" si="24"/>
        <v/>
      </c>
      <c r="AH18" s="21" t="str">
        <f t="shared" si="25"/>
        <v/>
      </c>
      <c r="AI18" s="21" t="b">
        <f t="shared" si="26"/>
        <v>0</v>
      </c>
      <c r="AJ18" s="21" t="str">
        <f t="shared" si="27"/>
        <v/>
      </c>
      <c r="AK18" s="21" t="b">
        <f>IF(AND(COUNTA(B18:I18)&gt;0,'Börja här'!KOMMUN="",NOT(L18),NOT(N18),NOT(P18),NOT(R18),NOT(T18),NOT(V18),NOT(X18),NOT(Z18),NOT(AB18),NOT(AD18),NOT(AF18)),TRUE,FALSE)</f>
        <v>0</v>
      </c>
      <c r="AL18" s="21" t="str">
        <f t="shared" si="28"/>
        <v/>
      </c>
      <c r="AM18" s="97">
        <f t="shared" si="29"/>
        <v>0</v>
      </c>
      <c r="AN18" s="97" t="str">
        <f t="shared" si="30"/>
        <v>Nej</v>
      </c>
      <c r="AO18" s="21" t="b">
        <f t="shared" si="31"/>
        <v>0</v>
      </c>
      <c r="AP18" s="21" t="str">
        <f t="shared" si="32"/>
        <v/>
      </c>
      <c r="AQ18" s="97" t="str">
        <f t="shared" si="33"/>
        <v>Nej</v>
      </c>
    </row>
    <row r="19" spans="1:43" s="13" customFormat="1" x14ac:dyDescent="0.35">
      <c r="A19" s="53">
        <v>11</v>
      </c>
      <c r="B19" s="10"/>
      <c r="C19" s="23"/>
      <c r="D19" s="41"/>
      <c r="E19" s="74"/>
      <c r="F19" s="82"/>
      <c r="G19" s="74"/>
      <c r="H19" s="75"/>
      <c r="I19" s="23"/>
      <c r="J19" s="50" t="str">
        <f t="shared" si="4"/>
        <v/>
      </c>
      <c r="K19" s="56" t="str">
        <f t="shared" si="5"/>
        <v/>
      </c>
      <c r="L19" s="6" t="b">
        <f t="shared" si="6"/>
        <v>0</v>
      </c>
      <c r="M19" s="21" t="str">
        <f t="shared" si="7"/>
        <v/>
      </c>
      <c r="N19" s="21" t="b">
        <f t="shared" si="8"/>
        <v>0</v>
      </c>
      <c r="O19" s="21" t="str">
        <f t="shared" si="9"/>
        <v/>
      </c>
      <c r="P19" s="21" t="b">
        <f t="shared" si="10"/>
        <v>0</v>
      </c>
      <c r="Q19" s="21" t="str">
        <f t="shared" si="11"/>
        <v/>
      </c>
      <c r="R19" s="21" t="b">
        <f t="shared" si="12"/>
        <v>0</v>
      </c>
      <c r="S19" s="21" t="str">
        <f t="shared" si="13"/>
        <v/>
      </c>
      <c r="T19" s="21" t="b">
        <f t="shared" si="14"/>
        <v>0</v>
      </c>
      <c r="U19" s="21" t="str">
        <f t="shared" si="15"/>
        <v/>
      </c>
      <c r="V19" s="6" t="b">
        <f t="shared" si="16"/>
        <v>0</v>
      </c>
      <c r="W19" s="21" t="str">
        <f t="shared" si="17"/>
        <v/>
      </c>
      <c r="X19" s="21" t="b">
        <f t="shared" si="18"/>
        <v>0</v>
      </c>
      <c r="Y19" s="21" t="str">
        <f t="shared" si="19"/>
        <v/>
      </c>
      <c r="Z19" s="21" t="b">
        <f t="shared" si="20"/>
        <v>0</v>
      </c>
      <c r="AA19" s="21" t="str">
        <f t="shared" si="21"/>
        <v/>
      </c>
      <c r="AB19" s="21" t="b">
        <f>IF(AND(LEN(B19)&gt;0,NOT(AF19),COUNTIF($AH$9:AH518,AH19)&gt;1),TRUE,FALSE)</f>
        <v>0</v>
      </c>
      <c r="AC19" s="21" t="str">
        <f t="shared" si="22"/>
        <v/>
      </c>
      <c r="AD19" s="21" t="b">
        <f>IF(AND(LEN(B19)&gt;0,NOT(AF19),NOT(AB19),COUNTIF(Intransporter!$B$9:'Intransporter'!B518,B19)&gt;0),TRUE,FALSE)</f>
        <v>0</v>
      </c>
      <c r="AE19" s="21" t="str">
        <f t="shared" si="23"/>
        <v/>
      </c>
      <c r="AF19" s="21" t="b">
        <f>IF(LEN(B19)&gt;Admin!$D$17,TRUE,FALSE)</f>
        <v>0</v>
      </c>
      <c r="AG19" s="21" t="str">
        <f t="shared" si="24"/>
        <v/>
      </c>
      <c r="AH19" s="21" t="str">
        <f t="shared" si="25"/>
        <v/>
      </c>
      <c r="AI19" s="21" t="b">
        <f t="shared" si="26"/>
        <v>0</v>
      </c>
      <c r="AJ19" s="21" t="str">
        <f t="shared" si="27"/>
        <v/>
      </c>
      <c r="AK19" s="21" t="b">
        <f>IF(AND(COUNTA(B19:I19)&gt;0,'Börja här'!KOMMUN="",NOT(L19),NOT(N19),NOT(P19),NOT(R19),NOT(T19),NOT(V19),NOT(X19),NOT(Z19),NOT(AB19),NOT(AD19),NOT(AF19)),TRUE,FALSE)</f>
        <v>0</v>
      </c>
      <c r="AL19" s="21" t="str">
        <f t="shared" si="28"/>
        <v/>
      </c>
      <c r="AM19" s="97">
        <f t="shared" si="29"/>
        <v>0</v>
      </c>
      <c r="AN19" s="97" t="str">
        <f t="shared" si="30"/>
        <v>Nej</v>
      </c>
      <c r="AO19" s="21" t="b">
        <f t="shared" si="31"/>
        <v>0</v>
      </c>
      <c r="AP19" s="21" t="str">
        <f t="shared" si="32"/>
        <v/>
      </c>
      <c r="AQ19" s="97" t="str">
        <f t="shared" si="33"/>
        <v>Nej</v>
      </c>
    </row>
    <row r="20" spans="1:43" s="13" customFormat="1" x14ac:dyDescent="0.35">
      <c r="A20" s="53">
        <v>12</v>
      </c>
      <c r="B20" s="10"/>
      <c r="C20" s="23"/>
      <c r="D20" s="41"/>
      <c r="E20" s="74"/>
      <c r="F20" s="82"/>
      <c r="G20" s="74"/>
      <c r="H20" s="75"/>
      <c r="I20" s="23"/>
      <c r="J20" s="50" t="str">
        <f t="shared" si="4"/>
        <v/>
      </c>
      <c r="K20" s="56" t="str">
        <f t="shared" si="5"/>
        <v/>
      </c>
      <c r="L20" s="6" t="b">
        <f t="shared" si="6"/>
        <v>0</v>
      </c>
      <c r="M20" s="21" t="str">
        <f t="shared" si="7"/>
        <v/>
      </c>
      <c r="N20" s="21" t="b">
        <f t="shared" si="8"/>
        <v>0</v>
      </c>
      <c r="O20" s="21" t="str">
        <f t="shared" si="9"/>
        <v/>
      </c>
      <c r="P20" s="21" t="b">
        <f t="shared" si="10"/>
        <v>0</v>
      </c>
      <c r="Q20" s="21" t="str">
        <f t="shared" si="11"/>
        <v/>
      </c>
      <c r="R20" s="21" t="b">
        <f t="shared" si="12"/>
        <v>0</v>
      </c>
      <c r="S20" s="21" t="str">
        <f t="shared" si="13"/>
        <v/>
      </c>
      <c r="T20" s="21" t="b">
        <f t="shared" si="14"/>
        <v>0</v>
      </c>
      <c r="U20" s="21" t="str">
        <f t="shared" si="15"/>
        <v/>
      </c>
      <c r="V20" s="6" t="b">
        <f t="shared" si="16"/>
        <v>0</v>
      </c>
      <c r="W20" s="21" t="str">
        <f t="shared" si="17"/>
        <v/>
      </c>
      <c r="X20" s="21" t="b">
        <f t="shared" si="18"/>
        <v>0</v>
      </c>
      <c r="Y20" s="21" t="str">
        <f t="shared" si="19"/>
        <v/>
      </c>
      <c r="Z20" s="21" t="b">
        <f t="shared" si="20"/>
        <v>0</v>
      </c>
      <c r="AA20" s="21" t="str">
        <f t="shared" si="21"/>
        <v/>
      </c>
      <c r="AB20" s="21" t="b">
        <f>IF(AND(LEN(B20)&gt;0,NOT(AF20),COUNTIF($AH$9:AH519,AH20)&gt;1),TRUE,FALSE)</f>
        <v>0</v>
      </c>
      <c r="AC20" s="21" t="str">
        <f t="shared" si="22"/>
        <v/>
      </c>
      <c r="AD20" s="21" t="b">
        <f>IF(AND(LEN(B20)&gt;0,NOT(AF20),NOT(AB20),COUNTIF(Intransporter!$B$9:'Intransporter'!B519,B20)&gt;0),TRUE,FALSE)</f>
        <v>0</v>
      </c>
      <c r="AE20" s="21" t="str">
        <f t="shared" si="23"/>
        <v/>
      </c>
      <c r="AF20" s="21" t="b">
        <f>IF(LEN(B20)&gt;Admin!$D$17,TRUE,FALSE)</f>
        <v>0</v>
      </c>
      <c r="AG20" s="21" t="str">
        <f t="shared" si="24"/>
        <v/>
      </c>
      <c r="AH20" s="21" t="str">
        <f t="shared" si="25"/>
        <v/>
      </c>
      <c r="AI20" s="21" t="b">
        <f t="shared" si="26"/>
        <v>0</v>
      </c>
      <c r="AJ20" s="21" t="str">
        <f t="shared" si="27"/>
        <v/>
      </c>
      <c r="AK20" s="21" t="b">
        <f>IF(AND(COUNTA(B20:I20)&gt;0,'Börja här'!KOMMUN="",NOT(L20),NOT(N20),NOT(P20),NOT(R20),NOT(T20),NOT(V20),NOT(X20),NOT(Z20),NOT(AB20),NOT(AD20),NOT(AF20)),TRUE,FALSE)</f>
        <v>0</v>
      </c>
      <c r="AL20" s="21" t="str">
        <f t="shared" si="28"/>
        <v/>
      </c>
      <c r="AM20" s="97">
        <f t="shared" si="29"/>
        <v>0</v>
      </c>
      <c r="AN20" s="97" t="str">
        <f t="shared" si="30"/>
        <v>Nej</v>
      </c>
      <c r="AO20" s="21" t="b">
        <f t="shared" si="31"/>
        <v>0</v>
      </c>
      <c r="AP20" s="21" t="str">
        <f t="shared" si="32"/>
        <v/>
      </c>
      <c r="AQ20" s="97" t="str">
        <f t="shared" si="33"/>
        <v>Nej</v>
      </c>
    </row>
    <row r="21" spans="1:43" s="13" customFormat="1" x14ac:dyDescent="0.35">
      <c r="A21" s="53">
        <v>13</v>
      </c>
      <c r="B21" s="10"/>
      <c r="C21" s="23"/>
      <c r="D21" s="41"/>
      <c r="E21" s="74"/>
      <c r="F21" s="82"/>
      <c r="G21" s="74"/>
      <c r="H21" s="75"/>
      <c r="I21" s="23"/>
      <c r="J21" s="50" t="str">
        <f t="shared" si="4"/>
        <v/>
      </c>
      <c r="K21" s="56" t="str">
        <f t="shared" si="5"/>
        <v/>
      </c>
      <c r="L21" s="6" t="b">
        <f t="shared" si="6"/>
        <v>0</v>
      </c>
      <c r="M21" s="21" t="str">
        <f t="shared" si="7"/>
        <v/>
      </c>
      <c r="N21" s="21" t="b">
        <f t="shared" si="8"/>
        <v>0</v>
      </c>
      <c r="O21" s="21" t="str">
        <f t="shared" si="9"/>
        <v/>
      </c>
      <c r="P21" s="21" t="b">
        <f t="shared" si="10"/>
        <v>0</v>
      </c>
      <c r="Q21" s="21" t="str">
        <f t="shared" si="11"/>
        <v/>
      </c>
      <c r="R21" s="21" t="b">
        <f t="shared" si="12"/>
        <v>0</v>
      </c>
      <c r="S21" s="21" t="str">
        <f t="shared" si="13"/>
        <v/>
      </c>
      <c r="T21" s="21" t="b">
        <f t="shared" si="14"/>
        <v>0</v>
      </c>
      <c r="U21" s="21" t="str">
        <f t="shared" si="15"/>
        <v/>
      </c>
      <c r="V21" s="6" t="b">
        <f t="shared" si="16"/>
        <v>0</v>
      </c>
      <c r="W21" s="21" t="str">
        <f t="shared" si="17"/>
        <v/>
      </c>
      <c r="X21" s="21" t="b">
        <f t="shared" si="18"/>
        <v>0</v>
      </c>
      <c r="Y21" s="21" t="str">
        <f t="shared" si="19"/>
        <v/>
      </c>
      <c r="Z21" s="21" t="b">
        <f t="shared" si="20"/>
        <v>0</v>
      </c>
      <c r="AA21" s="21" t="str">
        <f t="shared" si="21"/>
        <v/>
      </c>
      <c r="AB21" s="21" t="b">
        <f>IF(AND(LEN(B21)&gt;0,NOT(AF21),COUNTIF($AH$9:AH520,AH21)&gt;1),TRUE,FALSE)</f>
        <v>0</v>
      </c>
      <c r="AC21" s="21" t="str">
        <f t="shared" si="22"/>
        <v/>
      </c>
      <c r="AD21" s="21" t="b">
        <f>IF(AND(LEN(B21)&gt;0,NOT(AF21),NOT(AB21),COUNTIF(Intransporter!$B$9:'Intransporter'!B520,B21)&gt;0),TRUE,FALSE)</f>
        <v>0</v>
      </c>
      <c r="AE21" s="21" t="str">
        <f t="shared" si="23"/>
        <v/>
      </c>
      <c r="AF21" s="21" t="b">
        <f>IF(LEN(B21)&gt;Admin!$D$17,TRUE,FALSE)</f>
        <v>0</v>
      </c>
      <c r="AG21" s="21" t="str">
        <f t="shared" si="24"/>
        <v/>
      </c>
      <c r="AH21" s="21" t="str">
        <f t="shared" si="25"/>
        <v/>
      </c>
      <c r="AI21" s="21" t="b">
        <f t="shared" si="26"/>
        <v>0</v>
      </c>
      <c r="AJ21" s="21" t="str">
        <f t="shared" si="27"/>
        <v/>
      </c>
      <c r="AK21" s="21" t="b">
        <f>IF(AND(COUNTA(B21:I21)&gt;0,'Börja här'!KOMMUN="",NOT(L21),NOT(N21),NOT(P21),NOT(R21),NOT(T21),NOT(V21),NOT(X21),NOT(Z21),NOT(AB21),NOT(AD21),NOT(AF21)),TRUE,FALSE)</f>
        <v>0</v>
      </c>
      <c r="AL21" s="21" t="str">
        <f t="shared" si="28"/>
        <v/>
      </c>
      <c r="AM21" s="97">
        <f t="shared" si="29"/>
        <v>0</v>
      </c>
      <c r="AN21" s="97" t="str">
        <f t="shared" si="30"/>
        <v>Nej</v>
      </c>
      <c r="AO21" s="21" t="b">
        <f t="shared" si="31"/>
        <v>0</v>
      </c>
      <c r="AP21" s="21" t="str">
        <f t="shared" si="32"/>
        <v/>
      </c>
      <c r="AQ21" s="97" t="str">
        <f t="shared" si="33"/>
        <v>Nej</v>
      </c>
    </row>
    <row r="22" spans="1:43" s="13" customFormat="1" x14ac:dyDescent="0.35">
      <c r="A22" s="53">
        <v>14</v>
      </c>
      <c r="B22" s="10"/>
      <c r="C22" s="23"/>
      <c r="D22" s="41"/>
      <c r="E22" s="74"/>
      <c r="F22" s="82"/>
      <c r="G22" s="74"/>
      <c r="H22" s="75"/>
      <c r="I22" s="23"/>
      <c r="J22" s="50" t="str">
        <f t="shared" si="4"/>
        <v/>
      </c>
      <c r="K22" s="56" t="str">
        <f t="shared" si="5"/>
        <v/>
      </c>
      <c r="L22" s="6" t="b">
        <f t="shared" si="6"/>
        <v>0</v>
      </c>
      <c r="M22" s="21" t="str">
        <f t="shared" si="7"/>
        <v/>
      </c>
      <c r="N22" s="21" t="b">
        <f t="shared" si="8"/>
        <v>0</v>
      </c>
      <c r="O22" s="21" t="str">
        <f t="shared" si="9"/>
        <v/>
      </c>
      <c r="P22" s="21" t="b">
        <f t="shared" si="10"/>
        <v>0</v>
      </c>
      <c r="Q22" s="21" t="str">
        <f t="shared" si="11"/>
        <v/>
      </c>
      <c r="R22" s="21" t="b">
        <f t="shared" si="12"/>
        <v>0</v>
      </c>
      <c r="S22" s="21" t="str">
        <f t="shared" si="13"/>
        <v/>
      </c>
      <c r="T22" s="21" t="b">
        <f t="shared" si="14"/>
        <v>0</v>
      </c>
      <c r="U22" s="21" t="str">
        <f t="shared" si="15"/>
        <v/>
      </c>
      <c r="V22" s="6" t="b">
        <f t="shared" si="16"/>
        <v>0</v>
      </c>
      <c r="W22" s="21" t="str">
        <f t="shared" si="17"/>
        <v/>
      </c>
      <c r="X22" s="21" t="b">
        <f t="shared" si="18"/>
        <v>0</v>
      </c>
      <c r="Y22" s="21" t="str">
        <f t="shared" si="19"/>
        <v/>
      </c>
      <c r="Z22" s="21" t="b">
        <f t="shared" si="20"/>
        <v>0</v>
      </c>
      <c r="AA22" s="21" t="str">
        <f t="shared" si="21"/>
        <v/>
      </c>
      <c r="AB22" s="21" t="b">
        <f>IF(AND(LEN(B22)&gt;0,NOT(AF22),COUNTIF($AH$9:AH521,AH22)&gt;1),TRUE,FALSE)</f>
        <v>0</v>
      </c>
      <c r="AC22" s="21" t="str">
        <f t="shared" si="22"/>
        <v/>
      </c>
      <c r="AD22" s="21" t="b">
        <f>IF(AND(LEN(B22)&gt;0,NOT(AF22),NOT(AB22),COUNTIF(Intransporter!$B$9:'Intransporter'!B521,B22)&gt;0),TRUE,FALSE)</f>
        <v>0</v>
      </c>
      <c r="AE22" s="21" t="str">
        <f t="shared" si="23"/>
        <v/>
      </c>
      <c r="AF22" s="21" t="b">
        <f>IF(LEN(B22)&gt;Admin!$D$17,TRUE,FALSE)</f>
        <v>0</v>
      </c>
      <c r="AG22" s="21" t="str">
        <f t="shared" si="24"/>
        <v/>
      </c>
      <c r="AH22" s="21" t="str">
        <f t="shared" si="25"/>
        <v/>
      </c>
      <c r="AI22" s="21" t="b">
        <f t="shared" si="26"/>
        <v>0</v>
      </c>
      <c r="AJ22" s="21" t="str">
        <f t="shared" si="27"/>
        <v/>
      </c>
      <c r="AK22" s="21" t="b">
        <f>IF(AND(COUNTA(B22:I22)&gt;0,'Börja här'!KOMMUN="",NOT(L22),NOT(N22),NOT(P22),NOT(R22),NOT(T22),NOT(V22),NOT(X22),NOT(Z22),NOT(AB22),NOT(AD22),NOT(AF22)),TRUE,FALSE)</f>
        <v>0</v>
      </c>
      <c r="AL22" s="21" t="str">
        <f t="shared" si="28"/>
        <v/>
      </c>
      <c r="AM22" s="97">
        <f t="shared" si="29"/>
        <v>0</v>
      </c>
      <c r="AN22" s="97" t="str">
        <f t="shared" si="30"/>
        <v>Nej</v>
      </c>
      <c r="AO22" s="21" t="b">
        <f t="shared" si="31"/>
        <v>0</v>
      </c>
      <c r="AP22" s="21" t="str">
        <f t="shared" si="32"/>
        <v/>
      </c>
      <c r="AQ22" s="97" t="str">
        <f t="shared" si="33"/>
        <v>Nej</v>
      </c>
    </row>
    <row r="23" spans="1:43" s="13" customFormat="1" x14ac:dyDescent="0.35">
      <c r="A23" s="53">
        <v>15</v>
      </c>
      <c r="B23" s="10"/>
      <c r="C23" s="23"/>
      <c r="D23" s="41"/>
      <c r="E23" s="74"/>
      <c r="F23" s="82"/>
      <c r="G23" s="74"/>
      <c r="H23" s="75"/>
      <c r="I23" s="23"/>
      <c r="J23" s="50" t="str">
        <f t="shared" si="4"/>
        <v/>
      </c>
      <c r="K23" s="56" t="str">
        <f t="shared" si="5"/>
        <v/>
      </c>
      <c r="L23" s="6" t="b">
        <f t="shared" si="6"/>
        <v>0</v>
      </c>
      <c r="M23" s="21" t="str">
        <f t="shared" si="7"/>
        <v/>
      </c>
      <c r="N23" s="21" t="b">
        <f t="shared" si="8"/>
        <v>0</v>
      </c>
      <c r="O23" s="21" t="str">
        <f t="shared" si="9"/>
        <v/>
      </c>
      <c r="P23" s="21" t="b">
        <f t="shared" si="10"/>
        <v>0</v>
      </c>
      <c r="Q23" s="21" t="str">
        <f t="shared" si="11"/>
        <v/>
      </c>
      <c r="R23" s="21" t="b">
        <f t="shared" si="12"/>
        <v>0</v>
      </c>
      <c r="S23" s="21" t="str">
        <f t="shared" si="13"/>
        <v/>
      </c>
      <c r="T23" s="21" t="b">
        <f t="shared" si="14"/>
        <v>0</v>
      </c>
      <c r="U23" s="21" t="str">
        <f t="shared" si="15"/>
        <v/>
      </c>
      <c r="V23" s="6" t="b">
        <f t="shared" si="16"/>
        <v>0</v>
      </c>
      <c r="W23" s="21" t="str">
        <f t="shared" si="17"/>
        <v/>
      </c>
      <c r="X23" s="21" t="b">
        <f t="shared" si="18"/>
        <v>0</v>
      </c>
      <c r="Y23" s="21" t="str">
        <f t="shared" si="19"/>
        <v/>
      </c>
      <c r="Z23" s="21" t="b">
        <f t="shared" si="20"/>
        <v>0</v>
      </c>
      <c r="AA23" s="21" t="str">
        <f t="shared" si="21"/>
        <v/>
      </c>
      <c r="AB23" s="21" t="b">
        <f>IF(AND(LEN(B23)&gt;0,NOT(AF23),COUNTIF($AH$9:AH522,AH23)&gt;1),TRUE,FALSE)</f>
        <v>0</v>
      </c>
      <c r="AC23" s="21" t="str">
        <f t="shared" si="22"/>
        <v/>
      </c>
      <c r="AD23" s="21" t="b">
        <f>IF(AND(LEN(B23)&gt;0,NOT(AF23),NOT(AB23),COUNTIF(Intransporter!$B$9:'Intransporter'!B522,B23)&gt;0),TRUE,FALSE)</f>
        <v>0</v>
      </c>
      <c r="AE23" s="21" t="str">
        <f t="shared" si="23"/>
        <v/>
      </c>
      <c r="AF23" s="21" t="b">
        <f>IF(LEN(B23)&gt;Admin!$D$17,TRUE,FALSE)</f>
        <v>0</v>
      </c>
      <c r="AG23" s="21" t="str">
        <f t="shared" si="24"/>
        <v/>
      </c>
      <c r="AH23" s="21" t="str">
        <f t="shared" si="25"/>
        <v/>
      </c>
      <c r="AI23" s="21" t="b">
        <f t="shared" si="26"/>
        <v>0</v>
      </c>
      <c r="AJ23" s="21" t="str">
        <f t="shared" si="27"/>
        <v/>
      </c>
      <c r="AK23" s="21" t="b">
        <f>IF(AND(COUNTA(B23:I23)&gt;0,'Börja här'!KOMMUN="",NOT(L23),NOT(N23),NOT(P23),NOT(R23),NOT(T23),NOT(V23),NOT(X23),NOT(Z23),NOT(AB23),NOT(AD23),NOT(AF23)),TRUE,FALSE)</f>
        <v>0</v>
      </c>
      <c r="AL23" s="21" t="str">
        <f t="shared" si="28"/>
        <v/>
      </c>
      <c r="AM23" s="97">
        <f t="shared" si="29"/>
        <v>0</v>
      </c>
      <c r="AN23" s="97" t="str">
        <f t="shared" si="30"/>
        <v>Nej</v>
      </c>
      <c r="AO23" s="21" t="b">
        <f t="shared" si="31"/>
        <v>0</v>
      </c>
      <c r="AP23" s="21" t="str">
        <f t="shared" si="32"/>
        <v/>
      </c>
      <c r="AQ23" s="97" t="str">
        <f t="shared" si="33"/>
        <v>Nej</v>
      </c>
    </row>
    <row r="24" spans="1:43" s="13" customFormat="1" x14ac:dyDescent="0.35">
      <c r="A24" s="53">
        <v>16</v>
      </c>
      <c r="B24" s="10"/>
      <c r="C24" s="23"/>
      <c r="D24" s="41"/>
      <c r="E24" s="74"/>
      <c r="F24" s="82"/>
      <c r="G24" s="74"/>
      <c r="H24" s="75"/>
      <c r="I24" s="23"/>
      <c r="J24" s="50" t="str">
        <f t="shared" si="4"/>
        <v/>
      </c>
      <c r="K24" s="56" t="str">
        <f t="shared" si="5"/>
        <v/>
      </c>
      <c r="L24" s="6" t="b">
        <f t="shared" si="6"/>
        <v>0</v>
      </c>
      <c r="M24" s="21" t="str">
        <f t="shared" si="7"/>
        <v/>
      </c>
      <c r="N24" s="21" t="b">
        <f t="shared" si="8"/>
        <v>0</v>
      </c>
      <c r="O24" s="21" t="str">
        <f t="shared" si="9"/>
        <v/>
      </c>
      <c r="P24" s="21" t="b">
        <f t="shared" si="10"/>
        <v>0</v>
      </c>
      <c r="Q24" s="21" t="str">
        <f t="shared" si="11"/>
        <v/>
      </c>
      <c r="R24" s="21" t="b">
        <f t="shared" si="12"/>
        <v>0</v>
      </c>
      <c r="S24" s="21" t="str">
        <f t="shared" si="13"/>
        <v/>
      </c>
      <c r="T24" s="21" t="b">
        <f t="shared" si="14"/>
        <v>0</v>
      </c>
      <c r="U24" s="21" t="str">
        <f t="shared" si="15"/>
        <v/>
      </c>
      <c r="V24" s="6" t="b">
        <f t="shared" si="16"/>
        <v>0</v>
      </c>
      <c r="W24" s="21" t="str">
        <f t="shared" si="17"/>
        <v/>
      </c>
      <c r="X24" s="21" t="b">
        <f t="shared" si="18"/>
        <v>0</v>
      </c>
      <c r="Y24" s="21" t="str">
        <f t="shared" si="19"/>
        <v/>
      </c>
      <c r="Z24" s="21" t="b">
        <f t="shared" si="20"/>
        <v>0</v>
      </c>
      <c r="AA24" s="21" t="str">
        <f t="shared" si="21"/>
        <v/>
      </c>
      <c r="AB24" s="21" t="b">
        <f>IF(AND(LEN(B24)&gt;0,NOT(AF24),COUNTIF($AH$9:AH523,AH24)&gt;1),TRUE,FALSE)</f>
        <v>0</v>
      </c>
      <c r="AC24" s="21" t="str">
        <f t="shared" si="22"/>
        <v/>
      </c>
      <c r="AD24" s="21" t="b">
        <f>IF(AND(LEN(B24)&gt;0,NOT(AF24),NOT(AB24),COUNTIF(Intransporter!$B$9:'Intransporter'!B523,B24)&gt;0),TRUE,FALSE)</f>
        <v>0</v>
      </c>
      <c r="AE24" s="21" t="str">
        <f t="shared" si="23"/>
        <v/>
      </c>
      <c r="AF24" s="21" t="b">
        <f>IF(LEN(B24)&gt;Admin!$D$17,TRUE,FALSE)</f>
        <v>0</v>
      </c>
      <c r="AG24" s="21" t="str">
        <f t="shared" si="24"/>
        <v/>
      </c>
      <c r="AH24" s="21" t="str">
        <f t="shared" si="25"/>
        <v/>
      </c>
      <c r="AI24" s="21" t="b">
        <f t="shared" si="26"/>
        <v>0</v>
      </c>
      <c r="AJ24" s="21" t="str">
        <f t="shared" si="27"/>
        <v/>
      </c>
      <c r="AK24" s="21" t="b">
        <f>IF(AND(COUNTA(B24:I24)&gt;0,'Börja här'!KOMMUN="",NOT(L24),NOT(N24),NOT(P24),NOT(R24),NOT(T24),NOT(V24),NOT(X24),NOT(Z24),NOT(AB24),NOT(AD24),NOT(AF24)),TRUE,FALSE)</f>
        <v>0</v>
      </c>
      <c r="AL24" s="21" t="str">
        <f t="shared" si="28"/>
        <v/>
      </c>
      <c r="AM24" s="97">
        <f t="shared" si="29"/>
        <v>0</v>
      </c>
      <c r="AN24" s="97" t="str">
        <f t="shared" si="30"/>
        <v>Nej</v>
      </c>
      <c r="AO24" s="21" t="b">
        <f t="shared" si="31"/>
        <v>0</v>
      </c>
      <c r="AP24" s="21" t="str">
        <f t="shared" si="32"/>
        <v/>
      </c>
      <c r="AQ24" s="97" t="str">
        <f t="shared" si="33"/>
        <v>Nej</v>
      </c>
    </row>
    <row r="25" spans="1:43" s="13" customFormat="1" x14ac:dyDescent="0.35">
      <c r="A25" s="53">
        <v>17</v>
      </c>
      <c r="B25" s="10"/>
      <c r="C25" s="23"/>
      <c r="D25" s="41"/>
      <c r="E25" s="74"/>
      <c r="F25" s="82"/>
      <c r="G25" s="74"/>
      <c r="H25" s="75"/>
      <c r="I25" s="23"/>
      <c r="J25" s="50" t="str">
        <f t="shared" si="4"/>
        <v/>
      </c>
      <c r="K25" s="56" t="str">
        <f t="shared" si="5"/>
        <v/>
      </c>
      <c r="L25" s="6" t="b">
        <f t="shared" si="6"/>
        <v>0</v>
      </c>
      <c r="M25" s="21" t="str">
        <f t="shared" si="7"/>
        <v/>
      </c>
      <c r="N25" s="21" t="b">
        <f t="shared" si="8"/>
        <v>0</v>
      </c>
      <c r="O25" s="21" t="str">
        <f t="shared" si="9"/>
        <v/>
      </c>
      <c r="P25" s="21" t="b">
        <f t="shared" si="10"/>
        <v>0</v>
      </c>
      <c r="Q25" s="21" t="str">
        <f t="shared" si="11"/>
        <v/>
      </c>
      <c r="R25" s="21" t="b">
        <f t="shared" si="12"/>
        <v>0</v>
      </c>
      <c r="S25" s="21" t="str">
        <f t="shared" si="13"/>
        <v/>
      </c>
      <c r="T25" s="21" t="b">
        <f t="shared" si="14"/>
        <v>0</v>
      </c>
      <c r="U25" s="21" t="str">
        <f t="shared" si="15"/>
        <v/>
      </c>
      <c r="V25" s="6" t="b">
        <f t="shared" si="16"/>
        <v>0</v>
      </c>
      <c r="W25" s="21" t="str">
        <f t="shared" si="17"/>
        <v/>
      </c>
      <c r="X25" s="21" t="b">
        <f t="shared" si="18"/>
        <v>0</v>
      </c>
      <c r="Y25" s="21" t="str">
        <f t="shared" si="19"/>
        <v/>
      </c>
      <c r="Z25" s="21" t="b">
        <f t="shared" si="20"/>
        <v>0</v>
      </c>
      <c r="AA25" s="21" t="str">
        <f t="shared" si="21"/>
        <v/>
      </c>
      <c r="AB25" s="21" t="b">
        <f>IF(AND(LEN(B25)&gt;0,NOT(AF25),COUNTIF($AH$9:AH524,AH25)&gt;1),TRUE,FALSE)</f>
        <v>0</v>
      </c>
      <c r="AC25" s="21" t="str">
        <f t="shared" si="22"/>
        <v/>
      </c>
      <c r="AD25" s="21" t="b">
        <f>IF(AND(LEN(B25)&gt;0,NOT(AF25),NOT(AB25),COUNTIF(Intransporter!$B$9:'Intransporter'!B524,B25)&gt;0),TRUE,FALSE)</f>
        <v>0</v>
      </c>
      <c r="AE25" s="21" t="str">
        <f t="shared" si="23"/>
        <v/>
      </c>
      <c r="AF25" s="21" t="b">
        <f>IF(LEN(B25)&gt;Admin!$D$17,TRUE,FALSE)</f>
        <v>0</v>
      </c>
      <c r="AG25" s="21" t="str">
        <f t="shared" si="24"/>
        <v/>
      </c>
      <c r="AH25" s="21" t="str">
        <f t="shared" si="25"/>
        <v/>
      </c>
      <c r="AI25" s="21" t="b">
        <f t="shared" si="26"/>
        <v>0</v>
      </c>
      <c r="AJ25" s="21" t="str">
        <f t="shared" si="27"/>
        <v/>
      </c>
      <c r="AK25" s="21" t="b">
        <f>IF(AND(COUNTA(B25:I25)&gt;0,'Börja här'!KOMMUN="",NOT(L25),NOT(N25),NOT(P25),NOT(R25),NOT(T25),NOT(V25),NOT(X25),NOT(Z25),NOT(AB25),NOT(AD25),NOT(AF25)),TRUE,FALSE)</f>
        <v>0</v>
      </c>
      <c r="AL25" s="21" t="str">
        <f t="shared" si="28"/>
        <v/>
      </c>
      <c r="AM25" s="97">
        <f t="shared" si="29"/>
        <v>0</v>
      </c>
      <c r="AN25" s="97" t="str">
        <f t="shared" si="30"/>
        <v>Nej</v>
      </c>
      <c r="AO25" s="21" t="b">
        <f t="shared" si="31"/>
        <v>0</v>
      </c>
      <c r="AP25" s="21" t="str">
        <f t="shared" si="32"/>
        <v/>
      </c>
      <c r="AQ25" s="97" t="str">
        <f t="shared" si="33"/>
        <v>Nej</v>
      </c>
    </row>
    <row r="26" spans="1:43" s="13" customFormat="1" x14ac:dyDescent="0.35">
      <c r="A26" s="53">
        <v>18</v>
      </c>
      <c r="B26" s="10"/>
      <c r="C26" s="23"/>
      <c r="D26" s="41"/>
      <c r="E26" s="74"/>
      <c r="F26" s="82"/>
      <c r="G26" s="74"/>
      <c r="H26" s="75"/>
      <c r="I26" s="23"/>
      <c r="J26" s="50" t="str">
        <f t="shared" si="4"/>
        <v/>
      </c>
      <c r="K26" s="56" t="str">
        <f t="shared" si="5"/>
        <v/>
      </c>
      <c r="L26" s="6" t="b">
        <f t="shared" si="6"/>
        <v>0</v>
      </c>
      <c r="M26" s="21" t="str">
        <f t="shared" si="7"/>
        <v/>
      </c>
      <c r="N26" s="21" t="b">
        <f t="shared" si="8"/>
        <v>0</v>
      </c>
      <c r="O26" s="21" t="str">
        <f t="shared" si="9"/>
        <v/>
      </c>
      <c r="P26" s="21" t="b">
        <f t="shared" si="10"/>
        <v>0</v>
      </c>
      <c r="Q26" s="21" t="str">
        <f t="shared" si="11"/>
        <v/>
      </c>
      <c r="R26" s="21" t="b">
        <f t="shared" si="12"/>
        <v>0</v>
      </c>
      <c r="S26" s="21" t="str">
        <f t="shared" si="13"/>
        <v/>
      </c>
      <c r="T26" s="21" t="b">
        <f t="shared" si="14"/>
        <v>0</v>
      </c>
      <c r="U26" s="21" t="str">
        <f t="shared" si="15"/>
        <v/>
      </c>
      <c r="V26" s="6" t="b">
        <f t="shared" si="16"/>
        <v>0</v>
      </c>
      <c r="W26" s="21" t="str">
        <f t="shared" si="17"/>
        <v/>
      </c>
      <c r="X26" s="21" t="b">
        <f t="shared" si="18"/>
        <v>0</v>
      </c>
      <c r="Y26" s="21" t="str">
        <f t="shared" si="19"/>
        <v/>
      </c>
      <c r="Z26" s="21" t="b">
        <f t="shared" si="20"/>
        <v>0</v>
      </c>
      <c r="AA26" s="21" t="str">
        <f t="shared" si="21"/>
        <v/>
      </c>
      <c r="AB26" s="21" t="b">
        <f>IF(AND(LEN(B26)&gt;0,NOT(AF26),COUNTIF($AH$9:AH525,AH26)&gt;1),TRUE,FALSE)</f>
        <v>0</v>
      </c>
      <c r="AC26" s="21" t="str">
        <f t="shared" si="22"/>
        <v/>
      </c>
      <c r="AD26" s="21" t="b">
        <f>IF(AND(LEN(B26)&gt;0,NOT(AF26),NOT(AB26),COUNTIF(Intransporter!$B$9:'Intransporter'!B525,B26)&gt;0),TRUE,FALSE)</f>
        <v>0</v>
      </c>
      <c r="AE26" s="21" t="str">
        <f t="shared" si="23"/>
        <v/>
      </c>
      <c r="AF26" s="21" t="b">
        <f>IF(LEN(B26)&gt;Admin!$D$17,TRUE,FALSE)</f>
        <v>0</v>
      </c>
      <c r="AG26" s="21" t="str">
        <f t="shared" si="24"/>
        <v/>
      </c>
      <c r="AH26" s="21" t="str">
        <f t="shared" si="25"/>
        <v/>
      </c>
      <c r="AI26" s="21" t="b">
        <f t="shared" si="26"/>
        <v>0</v>
      </c>
      <c r="AJ26" s="21" t="str">
        <f t="shared" si="27"/>
        <v/>
      </c>
      <c r="AK26" s="21" t="b">
        <f>IF(AND(COUNTA(B26:I26)&gt;0,'Börja här'!KOMMUN="",NOT(L26),NOT(N26),NOT(P26),NOT(R26),NOT(T26),NOT(V26),NOT(X26),NOT(Z26),NOT(AB26),NOT(AD26),NOT(AF26)),TRUE,FALSE)</f>
        <v>0</v>
      </c>
      <c r="AL26" s="21" t="str">
        <f t="shared" si="28"/>
        <v/>
      </c>
      <c r="AM26" s="97">
        <f t="shared" si="29"/>
        <v>0</v>
      </c>
      <c r="AN26" s="97" t="str">
        <f t="shared" si="30"/>
        <v>Nej</v>
      </c>
      <c r="AO26" s="21" t="b">
        <f t="shared" si="31"/>
        <v>0</v>
      </c>
      <c r="AP26" s="21" t="str">
        <f t="shared" si="32"/>
        <v/>
      </c>
      <c r="AQ26" s="97" t="str">
        <f t="shared" si="33"/>
        <v>Nej</v>
      </c>
    </row>
    <row r="27" spans="1:43" s="13" customFormat="1" x14ac:dyDescent="0.35">
      <c r="A27" s="53">
        <v>19</v>
      </c>
      <c r="B27" s="10"/>
      <c r="C27" s="23"/>
      <c r="D27" s="41"/>
      <c r="E27" s="74"/>
      <c r="F27" s="82"/>
      <c r="G27" s="74"/>
      <c r="H27" s="75"/>
      <c r="I27" s="23"/>
      <c r="J27" s="50" t="str">
        <f t="shared" si="4"/>
        <v/>
      </c>
      <c r="K27" s="56" t="str">
        <f t="shared" si="5"/>
        <v/>
      </c>
      <c r="L27" s="6" t="b">
        <f t="shared" si="6"/>
        <v>0</v>
      </c>
      <c r="M27" s="21" t="str">
        <f t="shared" si="7"/>
        <v/>
      </c>
      <c r="N27" s="21" t="b">
        <f t="shared" si="8"/>
        <v>0</v>
      </c>
      <c r="O27" s="21" t="str">
        <f t="shared" si="9"/>
        <v/>
      </c>
      <c r="P27" s="21" t="b">
        <f t="shared" si="10"/>
        <v>0</v>
      </c>
      <c r="Q27" s="21" t="str">
        <f t="shared" si="11"/>
        <v/>
      </c>
      <c r="R27" s="21" t="b">
        <f t="shared" si="12"/>
        <v>0</v>
      </c>
      <c r="S27" s="21" t="str">
        <f t="shared" si="13"/>
        <v/>
      </c>
      <c r="T27" s="21" t="b">
        <f t="shared" si="14"/>
        <v>0</v>
      </c>
      <c r="U27" s="21" t="str">
        <f t="shared" si="15"/>
        <v/>
      </c>
      <c r="V27" s="6" t="b">
        <f t="shared" si="16"/>
        <v>0</v>
      </c>
      <c r="W27" s="21" t="str">
        <f t="shared" si="17"/>
        <v/>
      </c>
      <c r="X27" s="21" t="b">
        <f t="shared" si="18"/>
        <v>0</v>
      </c>
      <c r="Y27" s="21" t="str">
        <f t="shared" si="19"/>
        <v/>
      </c>
      <c r="Z27" s="21" t="b">
        <f t="shared" si="20"/>
        <v>0</v>
      </c>
      <c r="AA27" s="21" t="str">
        <f t="shared" si="21"/>
        <v/>
      </c>
      <c r="AB27" s="21" t="b">
        <f>IF(AND(LEN(B27)&gt;0,NOT(AF27),COUNTIF($AH$9:AH526,AH27)&gt;1),TRUE,FALSE)</f>
        <v>0</v>
      </c>
      <c r="AC27" s="21" t="str">
        <f t="shared" si="22"/>
        <v/>
      </c>
      <c r="AD27" s="21" t="b">
        <f>IF(AND(LEN(B27)&gt;0,NOT(AF27),NOT(AB27),COUNTIF(Intransporter!$B$9:'Intransporter'!B526,B27)&gt;0),TRUE,FALSE)</f>
        <v>0</v>
      </c>
      <c r="AE27" s="21" t="str">
        <f t="shared" si="23"/>
        <v/>
      </c>
      <c r="AF27" s="21" t="b">
        <f>IF(LEN(B27)&gt;Admin!$D$17,TRUE,FALSE)</f>
        <v>0</v>
      </c>
      <c r="AG27" s="21" t="str">
        <f t="shared" si="24"/>
        <v/>
      </c>
      <c r="AH27" s="21" t="str">
        <f t="shared" si="25"/>
        <v/>
      </c>
      <c r="AI27" s="21" t="b">
        <f t="shared" si="26"/>
        <v>0</v>
      </c>
      <c r="AJ27" s="21" t="str">
        <f t="shared" si="27"/>
        <v/>
      </c>
      <c r="AK27" s="21" t="b">
        <f>IF(AND(COUNTA(B27:I27)&gt;0,'Börja här'!KOMMUN="",NOT(L27),NOT(N27),NOT(P27),NOT(R27),NOT(T27),NOT(V27),NOT(X27),NOT(Z27),NOT(AB27),NOT(AD27),NOT(AF27)),TRUE,FALSE)</f>
        <v>0</v>
      </c>
      <c r="AL27" s="21" t="str">
        <f t="shared" si="28"/>
        <v/>
      </c>
      <c r="AM27" s="97">
        <f t="shared" si="29"/>
        <v>0</v>
      </c>
      <c r="AN27" s="97" t="str">
        <f t="shared" si="30"/>
        <v>Nej</v>
      </c>
      <c r="AO27" s="21" t="b">
        <f t="shared" si="31"/>
        <v>0</v>
      </c>
      <c r="AP27" s="21" t="str">
        <f t="shared" si="32"/>
        <v/>
      </c>
      <c r="AQ27" s="97" t="str">
        <f t="shared" si="33"/>
        <v>Nej</v>
      </c>
    </row>
    <row r="28" spans="1:43" s="13" customFormat="1" x14ac:dyDescent="0.35">
      <c r="A28" s="53">
        <v>20</v>
      </c>
      <c r="B28" s="10"/>
      <c r="C28" s="23"/>
      <c r="D28" s="41"/>
      <c r="E28" s="74"/>
      <c r="F28" s="82"/>
      <c r="G28" s="74"/>
      <c r="H28" s="75"/>
      <c r="I28" s="23"/>
      <c r="J28" s="50" t="str">
        <f t="shared" si="4"/>
        <v/>
      </c>
      <c r="K28" s="56" t="str">
        <f t="shared" si="5"/>
        <v/>
      </c>
      <c r="L28" s="6" t="b">
        <f t="shared" si="6"/>
        <v>0</v>
      </c>
      <c r="M28" s="21" t="str">
        <f t="shared" si="7"/>
        <v/>
      </c>
      <c r="N28" s="21" t="b">
        <f t="shared" si="8"/>
        <v>0</v>
      </c>
      <c r="O28" s="21" t="str">
        <f t="shared" si="9"/>
        <v/>
      </c>
      <c r="P28" s="21" t="b">
        <f t="shared" si="10"/>
        <v>0</v>
      </c>
      <c r="Q28" s="21" t="str">
        <f t="shared" si="11"/>
        <v/>
      </c>
      <c r="R28" s="21" t="b">
        <f t="shared" si="12"/>
        <v>0</v>
      </c>
      <c r="S28" s="21" t="str">
        <f t="shared" si="13"/>
        <v/>
      </c>
      <c r="T28" s="21" t="b">
        <f t="shared" si="14"/>
        <v>0</v>
      </c>
      <c r="U28" s="21" t="str">
        <f t="shared" si="15"/>
        <v/>
      </c>
      <c r="V28" s="6" t="b">
        <f t="shared" si="16"/>
        <v>0</v>
      </c>
      <c r="W28" s="21" t="str">
        <f t="shared" si="17"/>
        <v/>
      </c>
      <c r="X28" s="21" t="b">
        <f t="shared" si="18"/>
        <v>0</v>
      </c>
      <c r="Y28" s="21" t="str">
        <f t="shared" si="19"/>
        <v/>
      </c>
      <c r="Z28" s="21" t="b">
        <f t="shared" si="20"/>
        <v>0</v>
      </c>
      <c r="AA28" s="21" t="str">
        <f t="shared" si="21"/>
        <v/>
      </c>
      <c r="AB28" s="21" t="b">
        <f>IF(AND(LEN(B28)&gt;0,NOT(AF28),COUNTIF($AH$9:AH527,AH28)&gt;1),TRUE,FALSE)</f>
        <v>0</v>
      </c>
      <c r="AC28" s="21" t="str">
        <f t="shared" si="22"/>
        <v/>
      </c>
      <c r="AD28" s="21" t="b">
        <f>IF(AND(LEN(B28)&gt;0,NOT(AF28),NOT(AB28),COUNTIF(Intransporter!$B$9:'Intransporter'!B527,B28)&gt;0),TRUE,FALSE)</f>
        <v>0</v>
      </c>
      <c r="AE28" s="21" t="str">
        <f t="shared" si="23"/>
        <v/>
      </c>
      <c r="AF28" s="21" t="b">
        <f>IF(LEN(B28)&gt;Admin!$D$17,TRUE,FALSE)</f>
        <v>0</v>
      </c>
      <c r="AG28" s="21" t="str">
        <f t="shared" si="24"/>
        <v/>
      </c>
      <c r="AH28" s="21" t="str">
        <f t="shared" si="25"/>
        <v/>
      </c>
      <c r="AI28" s="21" t="b">
        <f t="shared" si="26"/>
        <v>0</v>
      </c>
      <c r="AJ28" s="21" t="str">
        <f t="shared" si="27"/>
        <v/>
      </c>
      <c r="AK28" s="21" t="b">
        <f>IF(AND(COUNTA(B28:I28)&gt;0,'Börja här'!KOMMUN="",NOT(L28),NOT(N28),NOT(P28),NOT(R28),NOT(T28),NOT(V28),NOT(X28),NOT(Z28),NOT(AB28),NOT(AD28),NOT(AF28)),TRUE,FALSE)</f>
        <v>0</v>
      </c>
      <c r="AL28" s="21" t="str">
        <f t="shared" si="28"/>
        <v/>
      </c>
      <c r="AM28" s="97">
        <f t="shared" si="29"/>
        <v>0</v>
      </c>
      <c r="AN28" s="97" t="str">
        <f t="shared" si="30"/>
        <v>Nej</v>
      </c>
      <c r="AO28" s="21" t="b">
        <f t="shared" si="31"/>
        <v>0</v>
      </c>
      <c r="AP28" s="21" t="str">
        <f t="shared" si="32"/>
        <v/>
      </c>
      <c r="AQ28" s="97" t="str">
        <f t="shared" si="33"/>
        <v>Nej</v>
      </c>
    </row>
    <row r="29" spans="1:43" s="13" customFormat="1" x14ac:dyDescent="0.35">
      <c r="A29" s="53">
        <v>21</v>
      </c>
      <c r="B29" s="10"/>
      <c r="C29" s="23"/>
      <c r="D29" s="41"/>
      <c r="E29" s="74"/>
      <c r="F29" s="82"/>
      <c r="G29" s="74"/>
      <c r="H29" s="75"/>
      <c r="I29" s="23"/>
      <c r="J29" s="50" t="str">
        <f t="shared" si="4"/>
        <v/>
      </c>
      <c r="K29" s="56" t="str">
        <f t="shared" si="5"/>
        <v/>
      </c>
      <c r="L29" s="6" t="b">
        <f t="shared" si="6"/>
        <v>0</v>
      </c>
      <c r="M29" s="21" t="str">
        <f t="shared" si="7"/>
        <v/>
      </c>
      <c r="N29" s="21" t="b">
        <f t="shared" si="8"/>
        <v>0</v>
      </c>
      <c r="O29" s="21" t="str">
        <f t="shared" si="9"/>
        <v/>
      </c>
      <c r="P29" s="21" t="b">
        <f t="shared" si="10"/>
        <v>0</v>
      </c>
      <c r="Q29" s="21" t="str">
        <f t="shared" si="11"/>
        <v/>
      </c>
      <c r="R29" s="21" t="b">
        <f t="shared" si="12"/>
        <v>0</v>
      </c>
      <c r="S29" s="21" t="str">
        <f t="shared" si="13"/>
        <v/>
      </c>
      <c r="T29" s="21" t="b">
        <f t="shared" si="14"/>
        <v>0</v>
      </c>
      <c r="U29" s="21" t="str">
        <f t="shared" si="15"/>
        <v/>
      </c>
      <c r="V29" s="6" t="b">
        <f t="shared" si="16"/>
        <v>0</v>
      </c>
      <c r="W29" s="21" t="str">
        <f t="shared" si="17"/>
        <v/>
      </c>
      <c r="X29" s="21" t="b">
        <f t="shared" si="18"/>
        <v>0</v>
      </c>
      <c r="Y29" s="21" t="str">
        <f t="shared" si="19"/>
        <v/>
      </c>
      <c r="Z29" s="21" t="b">
        <f t="shared" si="20"/>
        <v>0</v>
      </c>
      <c r="AA29" s="21" t="str">
        <f t="shared" si="21"/>
        <v/>
      </c>
      <c r="AB29" s="21" t="b">
        <f>IF(AND(LEN(B29)&gt;0,NOT(AF29),COUNTIF($AH$9:AH528,AH29)&gt;1),TRUE,FALSE)</f>
        <v>0</v>
      </c>
      <c r="AC29" s="21" t="str">
        <f t="shared" si="22"/>
        <v/>
      </c>
      <c r="AD29" s="21" t="b">
        <f>IF(AND(LEN(B29)&gt;0,NOT(AF29),NOT(AB29),COUNTIF(Intransporter!$B$9:'Intransporter'!B528,B29)&gt;0),TRUE,FALSE)</f>
        <v>0</v>
      </c>
      <c r="AE29" s="21" t="str">
        <f t="shared" si="23"/>
        <v/>
      </c>
      <c r="AF29" s="21" t="b">
        <f>IF(LEN(B29)&gt;Admin!$D$17,TRUE,FALSE)</f>
        <v>0</v>
      </c>
      <c r="AG29" s="21" t="str">
        <f t="shared" si="24"/>
        <v/>
      </c>
      <c r="AH29" s="21" t="str">
        <f t="shared" si="25"/>
        <v/>
      </c>
      <c r="AI29" s="21" t="b">
        <f t="shared" si="26"/>
        <v>0</v>
      </c>
      <c r="AJ29" s="21" t="str">
        <f t="shared" si="27"/>
        <v/>
      </c>
      <c r="AK29" s="21" t="b">
        <f>IF(AND(COUNTA(B29:I29)&gt;0,'Börja här'!KOMMUN="",NOT(L29),NOT(N29),NOT(P29),NOT(R29),NOT(T29),NOT(V29),NOT(X29),NOT(Z29),NOT(AB29),NOT(AD29),NOT(AF29)),TRUE,FALSE)</f>
        <v>0</v>
      </c>
      <c r="AL29" s="21" t="str">
        <f t="shared" si="28"/>
        <v/>
      </c>
      <c r="AM29" s="97">
        <f t="shared" si="29"/>
        <v>0</v>
      </c>
      <c r="AN29" s="97" t="str">
        <f t="shared" si="30"/>
        <v>Nej</v>
      </c>
      <c r="AO29" s="21" t="b">
        <f t="shared" si="31"/>
        <v>0</v>
      </c>
      <c r="AP29" s="21" t="str">
        <f t="shared" si="32"/>
        <v/>
      </c>
      <c r="AQ29" s="97" t="str">
        <f t="shared" si="33"/>
        <v>Nej</v>
      </c>
    </row>
    <row r="30" spans="1:43" s="13" customFormat="1" x14ac:dyDescent="0.35">
      <c r="A30" s="53">
        <v>22</v>
      </c>
      <c r="B30" s="10"/>
      <c r="C30" s="23"/>
      <c r="D30" s="41"/>
      <c r="E30" s="74"/>
      <c r="F30" s="82"/>
      <c r="G30" s="74"/>
      <c r="H30" s="75"/>
      <c r="I30" s="23"/>
      <c r="J30" s="50" t="str">
        <f t="shared" si="4"/>
        <v/>
      </c>
      <c r="K30" s="56" t="str">
        <f t="shared" si="5"/>
        <v/>
      </c>
      <c r="L30" s="6" t="b">
        <f t="shared" si="6"/>
        <v>0</v>
      </c>
      <c r="M30" s="21" t="str">
        <f t="shared" si="7"/>
        <v/>
      </c>
      <c r="N30" s="21" t="b">
        <f t="shared" si="8"/>
        <v>0</v>
      </c>
      <c r="O30" s="21" t="str">
        <f t="shared" si="9"/>
        <v/>
      </c>
      <c r="P30" s="21" t="b">
        <f t="shared" si="10"/>
        <v>0</v>
      </c>
      <c r="Q30" s="21" t="str">
        <f t="shared" si="11"/>
        <v/>
      </c>
      <c r="R30" s="21" t="b">
        <f t="shared" si="12"/>
        <v>0</v>
      </c>
      <c r="S30" s="21" t="str">
        <f t="shared" si="13"/>
        <v/>
      </c>
      <c r="T30" s="21" t="b">
        <f t="shared" si="14"/>
        <v>0</v>
      </c>
      <c r="U30" s="21" t="str">
        <f t="shared" si="15"/>
        <v/>
      </c>
      <c r="V30" s="6" t="b">
        <f t="shared" si="16"/>
        <v>0</v>
      </c>
      <c r="W30" s="21" t="str">
        <f t="shared" si="17"/>
        <v/>
      </c>
      <c r="X30" s="21" t="b">
        <f t="shared" si="18"/>
        <v>0</v>
      </c>
      <c r="Y30" s="21" t="str">
        <f t="shared" si="19"/>
        <v/>
      </c>
      <c r="Z30" s="21" t="b">
        <f t="shared" si="20"/>
        <v>0</v>
      </c>
      <c r="AA30" s="21" t="str">
        <f t="shared" si="21"/>
        <v/>
      </c>
      <c r="AB30" s="21" t="b">
        <f>IF(AND(LEN(B30)&gt;0,NOT(AF30),COUNTIF($AH$9:AH529,AH30)&gt;1),TRUE,FALSE)</f>
        <v>0</v>
      </c>
      <c r="AC30" s="21" t="str">
        <f t="shared" si="22"/>
        <v/>
      </c>
      <c r="AD30" s="21" t="b">
        <f>IF(AND(LEN(B30)&gt;0,NOT(AF30),NOT(AB30),COUNTIF(Intransporter!$B$9:'Intransporter'!B529,B30)&gt;0),TRUE,FALSE)</f>
        <v>0</v>
      </c>
      <c r="AE30" s="21" t="str">
        <f t="shared" si="23"/>
        <v/>
      </c>
      <c r="AF30" s="21" t="b">
        <f>IF(LEN(B30)&gt;Admin!$D$17,TRUE,FALSE)</f>
        <v>0</v>
      </c>
      <c r="AG30" s="21" t="str">
        <f t="shared" si="24"/>
        <v/>
      </c>
      <c r="AH30" s="21" t="str">
        <f t="shared" si="25"/>
        <v/>
      </c>
      <c r="AI30" s="21" t="b">
        <f t="shared" si="26"/>
        <v>0</v>
      </c>
      <c r="AJ30" s="21" t="str">
        <f t="shared" si="27"/>
        <v/>
      </c>
      <c r="AK30" s="21" t="b">
        <f>IF(AND(COUNTA(B30:I30)&gt;0,'Börja här'!KOMMUN="",NOT(L30),NOT(N30),NOT(P30),NOT(R30),NOT(T30),NOT(V30),NOT(X30),NOT(Z30),NOT(AB30),NOT(AD30),NOT(AF30)),TRUE,FALSE)</f>
        <v>0</v>
      </c>
      <c r="AL30" s="21" t="str">
        <f t="shared" si="28"/>
        <v/>
      </c>
      <c r="AM30" s="97">
        <f t="shared" si="29"/>
        <v>0</v>
      </c>
      <c r="AN30" s="97" t="str">
        <f t="shared" si="30"/>
        <v>Nej</v>
      </c>
      <c r="AO30" s="21" t="b">
        <f t="shared" si="31"/>
        <v>0</v>
      </c>
      <c r="AP30" s="21" t="str">
        <f t="shared" si="32"/>
        <v/>
      </c>
      <c r="AQ30" s="97" t="str">
        <f t="shared" si="33"/>
        <v>Nej</v>
      </c>
    </row>
    <row r="31" spans="1:43" s="13" customFormat="1" x14ac:dyDescent="0.35">
      <c r="A31" s="53">
        <v>23</v>
      </c>
      <c r="B31" s="10"/>
      <c r="C31" s="23"/>
      <c r="D31" s="41"/>
      <c r="E31" s="74"/>
      <c r="F31" s="82"/>
      <c r="G31" s="74"/>
      <c r="H31" s="75"/>
      <c r="I31" s="23"/>
      <c r="J31" s="50" t="str">
        <f t="shared" si="4"/>
        <v/>
      </c>
      <c r="K31" s="56" t="str">
        <f t="shared" si="5"/>
        <v/>
      </c>
      <c r="L31" s="6" t="b">
        <f t="shared" si="6"/>
        <v>0</v>
      </c>
      <c r="M31" s="21" t="str">
        <f t="shared" si="7"/>
        <v/>
      </c>
      <c r="N31" s="21" t="b">
        <f t="shared" si="8"/>
        <v>0</v>
      </c>
      <c r="O31" s="21" t="str">
        <f t="shared" si="9"/>
        <v/>
      </c>
      <c r="P31" s="21" t="b">
        <f t="shared" si="10"/>
        <v>0</v>
      </c>
      <c r="Q31" s="21" t="str">
        <f t="shared" si="11"/>
        <v/>
      </c>
      <c r="R31" s="21" t="b">
        <f t="shared" si="12"/>
        <v>0</v>
      </c>
      <c r="S31" s="21" t="str">
        <f t="shared" si="13"/>
        <v/>
      </c>
      <c r="T31" s="21" t="b">
        <f t="shared" si="14"/>
        <v>0</v>
      </c>
      <c r="U31" s="21" t="str">
        <f t="shared" si="15"/>
        <v/>
      </c>
      <c r="V31" s="6" t="b">
        <f t="shared" si="16"/>
        <v>0</v>
      </c>
      <c r="W31" s="21" t="str">
        <f t="shared" si="17"/>
        <v/>
      </c>
      <c r="X31" s="21" t="b">
        <f t="shared" si="18"/>
        <v>0</v>
      </c>
      <c r="Y31" s="21" t="str">
        <f t="shared" si="19"/>
        <v/>
      </c>
      <c r="Z31" s="21" t="b">
        <f t="shared" si="20"/>
        <v>0</v>
      </c>
      <c r="AA31" s="21" t="str">
        <f t="shared" si="21"/>
        <v/>
      </c>
      <c r="AB31" s="21" t="b">
        <f>IF(AND(LEN(B31)&gt;0,NOT(AF31),COUNTIF($AH$9:AH530,AH31)&gt;1),TRUE,FALSE)</f>
        <v>0</v>
      </c>
      <c r="AC31" s="21" t="str">
        <f t="shared" si="22"/>
        <v/>
      </c>
      <c r="AD31" s="21" t="b">
        <f>IF(AND(LEN(B31)&gt;0,NOT(AF31),NOT(AB31),COUNTIF(Intransporter!$B$9:'Intransporter'!B530,B31)&gt;0),TRUE,FALSE)</f>
        <v>0</v>
      </c>
      <c r="AE31" s="21" t="str">
        <f t="shared" si="23"/>
        <v/>
      </c>
      <c r="AF31" s="21" t="b">
        <f>IF(LEN(B31)&gt;Admin!$D$17,TRUE,FALSE)</f>
        <v>0</v>
      </c>
      <c r="AG31" s="21" t="str">
        <f t="shared" si="24"/>
        <v/>
      </c>
      <c r="AH31" s="21" t="str">
        <f t="shared" si="25"/>
        <v/>
      </c>
      <c r="AI31" s="21" t="b">
        <f t="shared" si="26"/>
        <v>0</v>
      </c>
      <c r="AJ31" s="21" t="str">
        <f t="shared" si="27"/>
        <v/>
      </c>
      <c r="AK31" s="21" t="b">
        <f>IF(AND(COUNTA(B31:I31)&gt;0,'Börja här'!KOMMUN="",NOT(L31),NOT(N31),NOT(P31),NOT(R31),NOT(T31),NOT(V31),NOT(X31),NOT(Z31),NOT(AB31),NOT(AD31),NOT(AF31)),TRUE,FALSE)</f>
        <v>0</v>
      </c>
      <c r="AL31" s="21" t="str">
        <f t="shared" si="28"/>
        <v/>
      </c>
      <c r="AM31" s="97">
        <f t="shared" si="29"/>
        <v>0</v>
      </c>
      <c r="AN31" s="97" t="str">
        <f t="shared" si="30"/>
        <v>Nej</v>
      </c>
      <c r="AO31" s="21" t="b">
        <f t="shared" si="31"/>
        <v>0</v>
      </c>
      <c r="AP31" s="21" t="str">
        <f t="shared" si="32"/>
        <v/>
      </c>
      <c r="AQ31" s="97" t="str">
        <f t="shared" si="33"/>
        <v>Nej</v>
      </c>
    </row>
    <row r="32" spans="1:43" s="13" customFormat="1" x14ac:dyDescent="0.35">
      <c r="A32" s="53">
        <v>24</v>
      </c>
      <c r="B32" s="10"/>
      <c r="C32" s="23"/>
      <c r="D32" s="41"/>
      <c r="E32" s="74"/>
      <c r="F32" s="82"/>
      <c r="G32" s="74"/>
      <c r="H32" s="75"/>
      <c r="I32" s="23"/>
      <c r="J32" s="50" t="str">
        <f t="shared" si="4"/>
        <v/>
      </c>
      <c r="K32" s="56" t="str">
        <f t="shared" si="5"/>
        <v/>
      </c>
      <c r="L32" s="6" t="b">
        <f t="shared" si="6"/>
        <v>0</v>
      </c>
      <c r="M32" s="21" t="str">
        <f t="shared" si="7"/>
        <v/>
      </c>
      <c r="N32" s="21" t="b">
        <f t="shared" si="8"/>
        <v>0</v>
      </c>
      <c r="O32" s="21" t="str">
        <f t="shared" si="9"/>
        <v/>
      </c>
      <c r="P32" s="21" t="b">
        <f t="shared" si="10"/>
        <v>0</v>
      </c>
      <c r="Q32" s="21" t="str">
        <f t="shared" si="11"/>
        <v/>
      </c>
      <c r="R32" s="21" t="b">
        <f t="shared" si="12"/>
        <v>0</v>
      </c>
      <c r="S32" s="21" t="str">
        <f t="shared" si="13"/>
        <v/>
      </c>
      <c r="T32" s="21" t="b">
        <f t="shared" si="14"/>
        <v>0</v>
      </c>
      <c r="U32" s="21" t="str">
        <f t="shared" si="15"/>
        <v/>
      </c>
      <c r="V32" s="6" t="b">
        <f t="shared" si="16"/>
        <v>0</v>
      </c>
      <c r="W32" s="21" t="str">
        <f t="shared" si="17"/>
        <v/>
      </c>
      <c r="X32" s="21" t="b">
        <f t="shared" si="18"/>
        <v>0</v>
      </c>
      <c r="Y32" s="21" t="str">
        <f t="shared" si="19"/>
        <v/>
      </c>
      <c r="Z32" s="21" t="b">
        <f t="shared" si="20"/>
        <v>0</v>
      </c>
      <c r="AA32" s="21" t="str">
        <f t="shared" si="21"/>
        <v/>
      </c>
      <c r="AB32" s="21" t="b">
        <f>IF(AND(LEN(B32)&gt;0,NOT(AF32),COUNTIF($AH$9:AH531,AH32)&gt;1),TRUE,FALSE)</f>
        <v>0</v>
      </c>
      <c r="AC32" s="21" t="str">
        <f t="shared" si="22"/>
        <v/>
      </c>
      <c r="AD32" s="21" t="b">
        <f>IF(AND(LEN(B32)&gt;0,NOT(AF32),NOT(AB32),COUNTIF(Intransporter!$B$9:'Intransporter'!B531,B32)&gt;0),TRUE,FALSE)</f>
        <v>0</v>
      </c>
      <c r="AE32" s="21" t="str">
        <f t="shared" si="23"/>
        <v/>
      </c>
      <c r="AF32" s="21" t="b">
        <f>IF(LEN(B32)&gt;Admin!$D$17,TRUE,FALSE)</f>
        <v>0</v>
      </c>
      <c r="AG32" s="21" t="str">
        <f t="shared" si="24"/>
        <v/>
      </c>
      <c r="AH32" s="21" t="str">
        <f t="shared" si="25"/>
        <v/>
      </c>
      <c r="AI32" s="21" t="b">
        <f t="shared" si="26"/>
        <v>0</v>
      </c>
      <c r="AJ32" s="21" t="str">
        <f t="shared" si="27"/>
        <v/>
      </c>
      <c r="AK32" s="21" t="b">
        <f>IF(AND(COUNTA(B32:I32)&gt;0,'Börja här'!KOMMUN="",NOT(L32),NOT(N32),NOT(P32),NOT(R32),NOT(T32),NOT(V32),NOT(X32),NOT(Z32),NOT(AB32),NOT(AD32),NOT(AF32)),TRUE,FALSE)</f>
        <v>0</v>
      </c>
      <c r="AL32" s="21" t="str">
        <f t="shared" si="28"/>
        <v/>
      </c>
      <c r="AM32" s="97">
        <f t="shared" si="29"/>
        <v>0</v>
      </c>
      <c r="AN32" s="97" t="str">
        <f t="shared" si="30"/>
        <v>Nej</v>
      </c>
      <c r="AO32" s="21" t="b">
        <f t="shared" si="31"/>
        <v>0</v>
      </c>
      <c r="AP32" s="21" t="str">
        <f t="shared" si="32"/>
        <v/>
      </c>
      <c r="AQ32" s="97" t="str">
        <f t="shared" si="33"/>
        <v>Nej</v>
      </c>
    </row>
    <row r="33" spans="1:43" s="13" customFormat="1" x14ac:dyDescent="0.35">
      <c r="A33" s="53">
        <v>25</v>
      </c>
      <c r="B33" s="10"/>
      <c r="C33" s="23"/>
      <c r="D33" s="41"/>
      <c r="E33" s="74"/>
      <c r="F33" s="82"/>
      <c r="G33" s="74"/>
      <c r="H33" s="75"/>
      <c r="I33" s="23"/>
      <c r="J33" s="50" t="str">
        <f t="shared" si="4"/>
        <v/>
      </c>
      <c r="K33" s="56" t="str">
        <f t="shared" si="5"/>
        <v/>
      </c>
      <c r="L33" s="6" t="b">
        <f t="shared" si="6"/>
        <v>0</v>
      </c>
      <c r="M33" s="21" t="str">
        <f t="shared" si="7"/>
        <v/>
      </c>
      <c r="N33" s="21" t="b">
        <f t="shared" si="8"/>
        <v>0</v>
      </c>
      <c r="O33" s="21" t="str">
        <f t="shared" si="9"/>
        <v/>
      </c>
      <c r="P33" s="21" t="b">
        <f t="shared" si="10"/>
        <v>0</v>
      </c>
      <c r="Q33" s="21" t="str">
        <f t="shared" si="11"/>
        <v/>
      </c>
      <c r="R33" s="21" t="b">
        <f t="shared" si="12"/>
        <v>0</v>
      </c>
      <c r="S33" s="21" t="str">
        <f t="shared" si="13"/>
        <v/>
      </c>
      <c r="T33" s="21" t="b">
        <f t="shared" si="14"/>
        <v>0</v>
      </c>
      <c r="U33" s="21" t="str">
        <f t="shared" si="15"/>
        <v/>
      </c>
      <c r="V33" s="6" t="b">
        <f t="shared" si="16"/>
        <v>0</v>
      </c>
      <c r="W33" s="21" t="str">
        <f t="shared" si="17"/>
        <v/>
      </c>
      <c r="X33" s="21" t="b">
        <f t="shared" si="18"/>
        <v>0</v>
      </c>
      <c r="Y33" s="21" t="str">
        <f t="shared" si="19"/>
        <v/>
      </c>
      <c r="Z33" s="21" t="b">
        <f t="shared" si="20"/>
        <v>0</v>
      </c>
      <c r="AA33" s="21" t="str">
        <f t="shared" si="21"/>
        <v/>
      </c>
      <c r="AB33" s="21" t="b">
        <f>IF(AND(LEN(B33)&gt;0,NOT(AF33),COUNTIF($AH$9:AH532,AH33)&gt;1),TRUE,FALSE)</f>
        <v>0</v>
      </c>
      <c r="AC33" s="21" t="str">
        <f t="shared" si="22"/>
        <v/>
      </c>
      <c r="AD33" s="21" t="b">
        <f>IF(AND(LEN(B33)&gt;0,NOT(AF33),NOT(AB33),COUNTIF(Intransporter!$B$9:'Intransporter'!B532,B33)&gt;0),TRUE,FALSE)</f>
        <v>0</v>
      </c>
      <c r="AE33" s="21" t="str">
        <f t="shared" si="23"/>
        <v/>
      </c>
      <c r="AF33" s="21" t="b">
        <f>IF(LEN(B33)&gt;Admin!$D$17,TRUE,FALSE)</f>
        <v>0</v>
      </c>
      <c r="AG33" s="21" t="str">
        <f t="shared" si="24"/>
        <v/>
      </c>
      <c r="AH33" s="21" t="str">
        <f t="shared" si="25"/>
        <v/>
      </c>
      <c r="AI33" s="21" t="b">
        <f t="shared" si="26"/>
        <v>0</v>
      </c>
      <c r="AJ33" s="21" t="str">
        <f t="shared" si="27"/>
        <v/>
      </c>
      <c r="AK33" s="21" t="b">
        <f>IF(AND(COUNTA(B33:I33)&gt;0,'Börja här'!KOMMUN="",NOT(L33),NOT(N33),NOT(P33),NOT(R33),NOT(T33),NOT(V33),NOT(X33),NOT(Z33),NOT(AB33),NOT(AD33),NOT(AF33)),TRUE,FALSE)</f>
        <v>0</v>
      </c>
      <c r="AL33" s="21" t="str">
        <f t="shared" si="28"/>
        <v/>
      </c>
      <c r="AM33" s="97">
        <f t="shared" si="29"/>
        <v>0</v>
      </c>
      <c r="AN33" s="97" t="str">
        <f t="shared" si="30"/>
        <v>Nej</v>
      </c>
      <c r="AO33" s="21" t="b">
        <f t="shared" si="31"/>
        <v>0</v>
      </c>
      <c r="AP33" s="21" t="str">
        <f t="shared" si="32"/>
        <v/>
      </c>
      <c r="AQ33" s="97" t="str">
        <f t="shared" si="33"/>
        <v>Nej</v>
      </c>
    </row>
    <row r="34" spans="1:43" s="13" customFormat="1" x14ac:dyDescent="0.35">
      <c r="A34" s="53">
        <v>26</v>
      </c>
      <c r="B34" s="10"/>
      <c r="C34" s="23"/>
      <c r="D34" s="41"/>
      <c r="E34" s="74"/>
      <c r="F34" s="82"/>
      <c r="G34" s="74"/>
      <c r="H34" s="75"/>
      <c r="I34" s="23"/>
      <c r="J34" s="50" t="str">
        <f t="shared" si="4"/>
        <v/>
      </c>
      <c r="K34" s="56" t="str">
        <f t="shared" si="5"/>
        <v/>
      </c>
      <c r="L34" s="6" t="b">
        <f t="shared" si="6"/>
        <v>0</v>
      </c>
      <c r="M34" s="21" t="str">
        <f t="shared" si="7"/>
        <v/>
      </c>
      <c r="N34" s="21" t="b">
        <f t="shared" si="8"/>
        <v>0</v>
      </c>
      <c r="O34" s="21" t="str">
        <f t="shared" si="9"/>
        <v/>
      </c>
      <c r="P34" s="21" t="b">
        <f t="shared" si="10"/>
        <v>0</v>
      </c>
      <c r="Q34" s="21" t="str">
        <f t="shared" si="11"/>
        <v/>
      </c>
      <c r="R34" s="21" t="b">
        <f t="shared" si="12"/>
        <v>0</v>
      </c>
      <c r="S34" s="21" t="str">
        <f t="shared" si="13"/>
        <v/>
      </c>
      <c r="T34" s="21" t="b">
        <f t="shared" si="14"/>
        <v>0</v>
      </c>
      <c r="U34" s="21" t="str">
        <f t="shared" si="15"/>
        <v/>
      </c>
      <c r="V34" s="6" t="b">
        <f t="shared" si="16"/>
        <v>0</v>
      </c>
      <c r="W34" s="21" t="str">
        <f t="shared" si="17"/>
        <v/>
      </c>
      <c r="X34" s="21" t="b">
        <f t="shared" si="18"/>
        <v>0</v>
      </c>
      <c r="Y34" s="21" t="str">
        <f t="shared" si="19"/>
        <v/>
      </c>
      <c r="Z34" s="21" t="b">
        <f t="shared" si="20"/>
        <v>0</v>
      </c>
      <c r="AA34" s="21" t="str">
        <f t="shared" si="21"/>
        <v/>
      </c>
      <c r="AB34" s="21" t="b">
        <f>IF(AND(LEN(B34)&gt;0,NOT(AF34),COUNTIF($AH$9:AH533,AH34)&gt;1),TRUE,FALSE)</f>
        <v>0</v>
      </c>
      <c r="AC34" s="21" t="str">
        <f t="shared" si="22"/>
        <v/>
      </c>
      <c r="AD34" s="21" t="b">
        <f>IF(AND(LEN(B34)&gt;0,NOT(AF34),NOT(AB34),COUNTIF(Intransporter!$B$9:'Intransporter'!B533,B34)&gt;0),TRUE,FALSE)</f>
        <v>0</v>
      </c>
      <c r="AE34" s="21" t="str">
        <f t="shared" si="23"/>
        <v/>
      </c>
      <c r="AF34" s="21" t="b">
        <f>IF(LEN(B34)&gt;Admin!$D$17,TRUE,FALSE)</f>
        <v>0</v>
      </c>
      <c r="AG34" s="21" t="str">
        <f t="shared" si="24"/>
        <v/>
      </c>
      <c r="AH34" s="21" t="str">
        <f t="shared" si="25"/>
        <v/>
      </c>
      <c r="AI34" s="21" t="b">
        <f t="shared" si="26"/>
        <v>0</v>
      </c>
      <c r="AJ34" s="21" t="str">
        <f t="shared" si="27"/>
        <v/>
      </c>
      <c r="AK34" s="21" t="b">
        <f>IF(AND(COUNTA(B34:I34)&gt;0,'Börja här'!KOMMUN="",NOT(L34),NOT(N34),NOT(P34),NOT(R34),NOT(T34),NOT(V34),NOT(X34),NOT(Z34),NOT(AB34),NOT(AD34),NOT(AF34)),TRUE,FALSE)</f>
        <v>0</v>
      </c>
      <c r="AL34" s="21" t="str">
        <f t="shared" si="28"/>
        <v/>
      </c>
      <c r="AM34" s="97">
        <f t="shared" si="29"/>
        <v>0</v>
      </c>
      <c r="AN34" s="97" t="str">
        <f t="shared" si="30"/>
        <v>Nej</v>
      </c>
      <c r="AO34" s="21" t="b">
        <f t="shared" si="31"/>
        <v>0</v>
      </c>
      <c r="AP34" s="21" t="str">
        <f t="shared" si="32"/>
        <v/>
      </c>
      <c r="AQ34" s="97" t="str">
        <f t="shared" si="33"/>
        <v>Nej</v>
      </c>
    </row>
    <row r="35" spans="1:43" s="13" customFormat="1" x14ac:dyDescent="0.35">
      <c r="A35" s="53">
        <v>27</v>
      </c>
      <c r="B35" s="10"/>
      <c r="C35" s="23"/>
      <c r="D35" s="41"/>
      <c r="E35" s="74"/>
      <c r="F35" s="82"/>
      <c r="G35" s="74"/>
      <c r="H35" s="75"/>
      <c r="I35" s="23"/>
      <c r="J35" s="50" t="str">
        <f t="shared" si="4"/>
        <v/>
      </c>
      <c r="K35" s="56" t="str">
        <f t="shared" si="5"/>
        <v/>
      </c>
      <c r="L35" s="6" t="b">
        <f t="shared" si="6"/>
        <v>0</v>
      </c>
      <c r="M35" s="21" t="str">
        <f t="shared" si="7"/>
        <v/>
      </c>
      <c r="N35" s="21" t="b">
        <f t="shared" si="8"/>
        <v>0</v>
      </c>
      <c r="O35" s="21" t="str">
        <f t="shared" si="9"/>
        <v/>
      </c>
      <c r="P35" s="21" t="b">
        <f t="shared" si="10"/>
        <v>0</v>
      </c>
      <c r="Q35" s="21" t="str">
        <f t="shared" si="11"/>
        <v/>
      </c>
      <c r="R35" s="21" t="b">
        <f t="shared" si="12"/>
        <v>0</v>
      </c>
      <c r="S35" s="21" t="str">
        <f t="shared" si="13"/>
        <v/>
      </c>
      <c r="T35" s="21" t="b">
        <f t="shared" si="14"/>
        <v>0</v>
      </c>
      <c r="U35" s="21" t="str">
        <f t="shared" si="15"/>
        <v/>
      </c>
      <c r="V35" s="6" t="b">
        <f t="shared" si="16"/>
        <v>0</v>
      </c>
      <c r="W35" s="21" t="str">
        <f t="shared" si="17"/>
        <v/>
      </c>
      <c r="X35" s="21" t="b">
        <f t="shared" si="18"/>
        <v>0</v>
      </c>
      <c r="Y35" s="21" t="str">
        <f t="shared" si="19"/>
        <v/>
      </c>
      <c r="Z35" s="21" t="b">
        <f t="shared" si="20"/>
        <v>0</v>
      </c>
      <c r="AA35" s="21" t="str">
        <f t="shared" si="21"/>
        <v/>
      </c>
      <c r="AB35" s="21" t="b">
        <f>IF(AND(LEN(B35)&gt;0,NOT(AF35),COUNTIF($AH$9:AH534,AH35)&gt;1),TRUE,FALSE)</f>
        <v>0</v>
      </c>
      <c r="AC35" s="21" t="str">
        <f t="shared" si="22"/>
        <v/>
      </c>
      <c r="AD35" s="21" t="b">
        <f>IF(AND(LEN(B35)&gt;0,NOT(AF35),NOT(AB35),COUNTIF(Intransporter!$B$9:'Intransporter'!B534,B35)&gt;0),TRUE,FALSE)</f>
        <v>0</v>
      </c>
      <c r="AE35" s="21" t="str">
        <f t="shared" si="23"/>
        <v/>
      </c>
      <c r="AF35" s="21" t="b">
        <f>IF(LEN(B35)&gt;Admin!$D$17,TRUE,FALSE)</f>
        <v>0</v>
      </c>
      <c r="AG35" s="21" t="str">
        <f t="shared" si="24"/>
        <v/>
      </c>
      <c r="AH35" s="21" t="str">
        <f t="shared" si="25"/>
        <v/>
      </c>
      <c r="AI35" s="21" t="b">
        <f t="shared" si="26"/>
        <v>0</v>
      </c>
      <c r="AJ35" s="21" t="str">
        <f t="shared" si="27"/>
        <v/>
      </c>
      <c r="AK35" s="21" t="b">
        <f>IF(AND(COUNTA(B35:I35)&gt;0,'Börja här'!KOMMUN="",NOT(L35),NOT(N35),NOT(P35),NOT(R35),NOT(T35),NOT(V35),NOT(X35),NOT(Z35),NOT(AB35),NOT(AD35),NOT(AF35)),TRUE,FALSE)</f>
        <v>0</v>
      </c>
      <c r="AL35" s="21" t="str">
        <f t="shared" si="28"/>
        <v/>
      </c>
      <c r="AM35" s="97">
        <f t="shared" si="29"/>
        <v>0</v>
      </c>
      <c r="AN35" s="97" t="str">
        <f t="shared" si="30"/>
        <v>Nej</v>
      </c>
      <c r="AO35" s="21" t="b">
        <f t="shared" si="31"/>
        <v>0</v>
      </c>
      <c r="AP35" s="21" t="str">
        <f t="shared" si="32"/>
        <v/>
      </c>
      <c r="AQ35" s="97" t="str">
        <f t="shared" si="33"/>
        <v>Nej</v>
      </c>
    </row>
    <row r="36" spans="1:43" s="13" customFormat="1" x14ac:dyDescent="0.35">
      <c r="A36" s="53">
        <v>28</v>
      </c>
      <c r="B36" s="10"/>
      <c r="C36" s="23"/>
      <c r="D36" s="41"/>
      <c r="E36" s="74"/>
      <c r="F36" s="82"/>
      <c r="G36" s="74"/>
      <c r="H36" s="75"/>
      <c r="I36" s="23"/>
      <c r="J36" s="50" t="str">
        <f t="shared" si="4"/>
        <v/>
      </c>
      <c r="K36" s="56" t="str">
        <f t="shared" si="5"/>
        <v/>
      </c>
      <c r="L36" s="6" t="b">
        <f t="shared" si="6"/>
        <v>0</v>
      </c>
      <c r="M36" s="21" t="str">
        <f t="shared" si="7"/>
        <v/>
      </c>
      <c r="N36" s="21" t="b">
        <f t="shared" si="8"/>
        <v>0</v>
      </c>
      <c r="O36" s="21" t="str">
        <f t="shared" si="9"/>
        <v/>
      </c>
      <c r="P36" s="21" t="b">
        <f t="shared" si="10"/>
        <v>0</v>
      </c>
      <c r="Q36" s="21" t="str">
        <f t="shared" si="11"/>
        <v/>
      </c>
      <c r="R36" s="21" t="b">
        <f t="shared" si="12"/>
        <v>0</v>
      </c>
      <c r="S36" s="21" t="str">
        <f t="shared" si="13"/>
        <v/>
      </c>
      <c r="T36" s="21" t="b">
        <f t="shared" si="14"/>
        <v>0</v>
      </c>
      <c r="U36" s="21" t="str">
        <f t="shared" si="15"/>
        <v/>
      </c>
      <c r="V36" s="6" t="b">
        <f t="shared" si="16"/>
        <v>0</v>
      </c>
      <c r="W36" s="21" t="str">
        <f t="shared" si="17"/>
        <v/>
      </c>
      <c r="X36" s="21" t="b">
        <f t="shared" si="18"/>
        <v>0</v>
      </c>
      <c r="Y36" s="21" t="str">
        <f t="shared" si="19"/>
        <v/>
      </c>
      <c r="Z36" s="21" t="b">
        <f t="shared" si="20"/>
        <v>0</v>
      </c>
      <c r="AA36" s="21" t="str">
        <f t="shared" si="21"/>
        <v/>
      </c>
      <c r="AB36" s="21" t="b">
        <f>IF(AND(LEN(B36)&gt;0,NOT(AF36),COUNTIF($AH$9:AH535,AH36)&gt;1),TRUE,FALSE)</f>
        <v>0</v>
      </c>
      <c r="AC36" s="21" t="str">
        <f t="shared" si="22"/>
        <v/>
      </c>
      <c r="AD36" s="21" t="b">
        <f>IF(AND(LEN(B36)&gt;0,NOT(AF36),NOT(AB36),COUNTIF(Intransporter!$B$9:'Intransporter'!B535,B36)&gt;0),TRUE,FALSE)</f>
        <v>0</v>
      </c>
      <c r="AE36" s="21" t="str">
        <f t="shared" si="23"/>
        <v/>
      </c>
      <c r="AF36" s="21" t="b">
        <f>IF(LEN(B36)&gt;Admin!$D$17,TRUE,FALSE)</f>
        <v>0</v>
      </c>
      <c r="AG36" s="21" t="str">
        <f t="shared" si="24"/>
        <v/>
      </c>
      <c r="AH36" s="21" t="str">
        <f t="shared" si="25"/>
        <v/>
      </c>
      <c r="AI36" s="21" t="b">
        <f t="shared" si="26"/>
        <v>0</v>
      </c>
      <c r="AJ36" s="21" t="str">
        <f t="shared" si="27"/>
        <v/>
      </c>
      <c r="AK36" s="21" t="b">
        <f>IF(AND(COUNTA(B36:I36)&gt;0,'Börja här'!KOMMUN="",NOT(L36),NOT(N36),NOT(P36),NOT(R36),NOT(T36),NOT(V36),NOT(X36),NOT(Z36),NOT(AB36),NOT(AD36),NOT(AF36)),TRUE,FALSE)</f>
        <v>0</v>
      </c>
      <c r="AL36" s="21" t="str">
        <f t="shared" si="28"/>
        <v/>
      </c>
      <c r="AM36" s="97">
        <f t="shared" si="29"/>
        <v>0</v>
      </c>
      <c r="AN36" s="97" t="str">
        <f t="shared" si="30"/>
        <v>Nej</v>
      </c>
      <c r="AO36" s="21" t="b">
        <f t="shared" si="31"/>
        <v>0</v>
      </c>
      <c r="AP36" s="21" t="str">
        <f t="shared" si="32"/>
        <v/>
      </c>
      <c r="AQ36" s="97" t="str">
        <f t="shared" si="33"/>
        <v>Nej</v>
      </c>
    </row>
    <row r="37" spans="1:43" s="13" customFormat="1" x14ac:dyDescent="0.35">
      <c r="A37" s="53">
        <v>29</v>
      </c>
      <c r="B37" s="10"/>
      <c r="C37" s="23"/>
      <c r="D37" s="41"/>
      <c r="E37" s="74"/>
      <c r="F37" s="82"/>
      <c r="G37" s="74"/>
      <c r="H37" s="75"/>
      <c r="I37" s="23"/>
      <c r="J37" s="50" t="str">
        <f t="shared" si="4"/>
        <v/>
      </c>
      <c r="K37" s="56" t="str">
        <f t="shared" si="5"/>
        <v/>
      </c>
      <c r="L37" s="6" t="b">
        <f t="shared" si="6"/>
        <v>0</v>
      </c>
      <c r="M37" s="21" t="str">
        <f t="shared" si="7"/>
        <v/>
      </c>
      <c r="N37" s="21" t="b">
        <f t="shared" si="8"/>
        <v>0</v>
      </c>
      <c r="O37" s="21" t="str">
        <f t="shared" si="9"/>
        <v/>
      </c>
      <c r="P37" s="21" t="b">
        <f t="shared" si="10"/>
        <v>0</v>
      </c>
      <c r="Q37" s="21" t="str">
        <f t="shared" si="11"/>
        <v/>
      </c>
      <c r="R37" s="21" t="b">
        <f t="shared" si="12"/>
        <v>0</v>
      </c>
      <c r="S37" s="21" t="str">
        <f t="shared" si="13"/>
        <v/>
      </c>
      <c r="T37" s="21" t="b">
        <f t="shared" si="14"/>
        <v>0</v>
      </c>
      <c r="U37" s="21" t="str">
        <f t="shared" si="15"/>
        <v/>
      </c>
      <c r="V37" s="6" t="b">
        <f t="shared" si="16"/>
        <v>0</v>
      </c>
      <c r="W37" s="21" t="str">
        <f t="shared" si="17"/>
        <v/>
      </c>
      <c r="X37" s="21" t="b">
        <f t="shared" si="18"/>
        <v>0</v>
      </c>
      <c r="Y37" s="21" t="str">
        <f t="shared" si="19"/>
        <v/>
      </c>
      <c r="Z37" s="21" t="b">
        <f t="shared" si="20"/>
        <v>0</v>
      </c>
      <c r="AA37" s="21" t="str">
        <f t="shared" si="21"/>
        <v/>
      </c>
      <c r="AB37" s="21" t="b">
        <f>IF(AND(LEN(B37)&gt;0,NOT(AF37),COUNTIF($AH$9:AH536,AH37)&gt;1),TRUE,FALSE)</f>
        <v>0</v>
      </c>
      <c r="AC37" s="21" t="str">
        <f t="shared" si="22"/>
        <v/>
      </c>
      <c r="AD37" s="21" t="b">
        <f>IF(AND(LEN(B37)&gt;0,NOT(AF37),NOT(AB37),COUNTIF(Intransporter!$B$9:'Intransporter'!B536,B37)&gt;0),TRUE,FALSE)</f>
        <v>0</v>
      </c>
      <c r="AE37" s="21" t="str">
        <f t="shared" si="23"/>
        <v/>
      </c>
      <c r="AF37" s="21" t="b">
        <f>IF(LEN(B37)&gt;Admin!$D$17,TRUE,FALSE)</f>
        <v>0</v>
      </c>
      <c r="AG37" s="21" t="str">
        <f t="shared" si="24"/>
        <v/>
      </c>
      <c r="AH37" s="21" t="str">
        <f t="shared" si="25"/>
        <v/>
      </c>
      <c r="AI37" s="21" t="b">
        <f t="shared" si="26"/>
        <v>0</v>
      </c>
      <c r="AJ37" s="21" t="str">
        <f t="shared" si="27"/>
        <v/>
      </c>
      <c r="AK37" s="21" t="b">
        <f>IF(AND(COUNTA(B37:I37)&gt;0,'Börja här'!KOMMUN="",NOT(L37),NOT(N37),NOT(P37),NOT(R37),NOT(T37),NOT(V37),NOT(X37),NOT(Z37),NOT(AB37),NOT(AD37),NOT(AF37)),TRUE,FALSE)</f>
        <v>0</v>
      </c>
      <c r="AL37" s="21" t="str">
        <f t="shared" si="28"/>
        <v/>
      </c>
      <c r="AM37" s="97">
        <f t="shared" si="29"/>
        <v>0</v>
      </c>
      <c r="AN37" s="97" t="str">
        <f t="shared" si="30"/>
        <v>Nej</v>
      </c>
      <c r="AO37" s="21" t="b">
        <f t="shared" si="31"/>
        <v>0</v>
      </c>
      <c r="AP37" s="21" t="str">
        <f t="shared" si="32"/>
        <v/>
      </c>
      <c r="AQ37" s="97" t="str">
        <f t="shared" si="33"/>
        <v>Nej</v>
      </c>
    </row>
    <row r="38" spans="1:43" s="13" customFormat="1" x14ac:dyDescent="0.35">
      <c r="A38" s="53">
        <v>30</v>
      </c>
      <c r="B38" s="10"/>
      <c r="C38" s="23"/>
      <c r="D38" s="41"/>
      <c r="E38" s="74"/>
      <c r="F38" s="82"/>
      <c r="G38" s="74"/>
      <c r="H38" s="75"/>
      <c r="I38" s="23"/>
      <c r="J38" s="50" t="str">
        <f t="shared" si="4"/>
        <v/>
      </c>
      <c r="K38" s="56" t="str">
        <f t="shared" si="5"/>
        <v/>
      </c>
      <c r="L38" s="6" t="b">
        <f t="shared" si="6"/>
        <v>0</v>
      </c>
      <c r="M38" s="21" t="str">
        <f t="shared" si="7"/>
        <v/>
      </c>
      <c r="N38" s="21" t="b">
        <f t="shared" si="8"/>
        <v>0</v>
      </c>
      <c r="O38" s="21" t="str">
        <f t="shared" si="9"/>
        <v/>
      </c>
      <c r="P38" s="21" t="b">
        <f t="shared" si="10"/>
        <v>0</v>
      </c>
      <c r="Q38" s="21" t="str">
        <f t="shared" si="11"/>
        <v/>
      </c>
      <c r="R38" s="21" t="b">
        <f t="shared" si="12"/>
        <v>0</v>
      </c>
      <c r="S38" s="21" t="str">
        <f t="shared" si="13"/>
        <v/>
      </c>
      <c r="T38" s="21" t="b">
        <f t="shared" si="14"/>
        <v>0</v>
      </c>
      <c r="U38" s="21" t="str">
        <f t="shared" si="15"/>
        <v/>
      </c>
      <c r="V38" s="6" t="b">
        <f t="shared" si="16"/>
        <v>0</v>
      </c>
      <c r="W38" s="21" t="str">
        <f t="shared" si="17"/>
        <v/>
      </c>
      <c r="X38" s="21" t="b">
        <f t="shared" si="18"/>
        <v>0</v>
      </c>
      <c r="Y38" s="21" t="str">
        <f t="shared" si="19"/>
        <v/>
      </c>
      <c r="Z38" s="21" t="b">
        <f t="shared" si="20"/>
        <v>0</v>
      </c>
      <c r="AA38" s="21" t="str">
        <f t="shared" si="21"/>
        <v/>
      </c>
      <c r="AB38" s="21" t="b">
        <f>IF(AND(LEN(B38)&gt;0,NOT(AF38),COUNTIF($AH$9:AH537,AH38)&gt;1),TRUE,FALSE)</f>
        <v>0</v>
      </c>
      <c r="AC38" s="21" t="str">
        <f t="shared" si="22"/>
        <v/>
      </c>
      <c r="AD38" s="21" t="b">
        <f>IF(AND(LEN(B38)&gt;0,NOT(AF38),NOT(AB38),COUNTIF(Intransporter!$B$9:'Intransporter'!B537,B38)&gt;0),TRUE,FALSE)</f>
        <v>0</v>
      </c>
      <c r="AE38" s="21" t="str">
        <f t="shared" si="23"/>
        <v/>
      </c>
      <c r="AF38" s="21" t="b">
        <f>IF(LEN(B38)&gt;Admin!$D$17,TRUE,FALSE)</f>
        <v>0</v>
      </c>
      <c r="AG38" s="21" t="str">
        <f t="shared" si="24"/>
        <v/>
      </c>
      <c r="AH38" s="21" t="str">
        <f t="shared" si="25"/>
        <v/>
      </c>
      <c r="AI38" s="21" t="b">
        <f t="shared" si="26"/>
        <v>0</v>
      </c>
      <c r="AJ38" s="21" t="str">
        <f t="shared" si="27"/>
        <v/>
      </c>
      <c r="AK38" s="21" t="b">
        <f>IF(AND(COUNTA(B38:I38)&gt;0,'Börja här'!KOMMUN="",NOT(L38),NOT(N38),NOT(P38),NOT(R38),NOT(T38),NOT(V38),NOT(X38),NOT(Z38),NOT(AB38),NOT(AD38),NOT(AF38)),TRUE,FALSE)</f>
        <v>0</v>
      </c>
      <c r="AL38" s="21" t="str">
        <f t="shared" si="28"/>
        <v/>
      </c>
      <c r="AM38" s="97">
        <f t="shared" si="29"/>
        <v>0</v>
      </c>
      <c r="AN38" s="97" t="str">
        <f t="shared" si="30"/>
        <v>Nej</v>
      </c>
      <c r="AO38" s="21" t="b">
        <f t="shared" si="31"/>
        <v>0</v>
      </c>
      <c r="AP38" s="21" t="str">
        <f t="shared" si="32"/>
        <v/>
      </c>
      <c r="AQ38" s="97" t="str">
        <f t="shared" si="33"/>
        <v>Nej</v>
      </c>
    </row>
    <row r="39" spans="1:43" s="13" customFormat="1" x14ac:dyDescent="0.35">
      <c r="A39" s="53">
        <v>31</v>
      </c>
      <c r="B39" s="10"/>
      <c r="C39" s="23"/>
      <c r="D39" s="41"/>
      <c r="E39" s="74"/>
      <c r="F39" s="82"/>
      <c r="G39" s="74"/>
      <c r="H39" s="75"/>
      <c r="I39" s="23"/>
      <c r="J39" s="50" t="str">
        <f t="shared" si="4"/>
        <v/>
      </c>
      <c r="K39" s="56" t="str">
        <f t="shared" si="5"/>
        <v/>
      </c>
      <c r="L39" s="6" t="b">
        <f t="shared" si="6"/>
        <v>0</v>
      </c>
      <c r="M39" s="21" t="str">
        <f t="shared" si="7"/>
        <v/>
      </c>
      <c r="N39" s="21" t="b">
        <f t="shared" si="8"/>
        <v>0</v>
      </c>
      <c r="O39" s="21" t="str">
        <f t="shared" si="9"/>
        <v/>
      </c>
      <c r="P39" s="21" t="b">
        <f t="shared" si="10"/>
        <v>0</v>
      </c>
      <c r="Q39" s="21" t="str">
        <f t="shared" si="11"/>
        <v/>
      </c>
      <c r="R39" s="21" t="b">
        <f t="shared" si="12"/>
        <v>0</v>
      </c>
      <c r="S39" s="21" t="str">
        <f t="shared" si="13"/>
        <v/>
      </c>
      <c r="T39" s="21" t="b">
        <f t="shared" si="14"/>
        <v>0</v>
      </c>
      <c r="U39" s="21" t="str">
        <f t="shared" si="15"/>
        <v/>
      </c>
      <c r="V39" s="6" t="b">
        <f t="shared" si="16"/>
        <v>0</v>
      </c>
      <c r="W39" s="21" t="str">
        <f t="shared" si="17"/>
        <v/>
      </c>
      <c r="X39" s="21" t="b">
        <f t="shared" si="18"/>
        <v>0</v>
      </c>
      <c r="Y39" s="21" t="str">
        <f t="shared" si="19"/>
        <v/>
      </c>
      <c r="Z39" s="21" t="b">
        <f t="shared" si="20"/>
        <v>0</v>
      </c>
      <c r="AA39" s="21" t="str">
        <f t="shared" si="21"/>
        <v/>
      </c>
      <c r="AB39" s="21" t="b">
        <f>IF(AND(LEN(B39)&gt;0,NOT(AF39),COUNTIF($AH$9:AH538,AH39)&gt;1),TRUE,FALSE)</f>
        <v>0</v>
      </c>
      <c r="AC39" s="21" t="str">
        <f t="shared" si="22"/>
        <v/>
      </c>
      <c r="AD39" s="21" t="b">
        <f>IF(AND(LEN(B39)&gt;0,NOT(AF39),NOT(AB39),COUNTIF(Intransporter!$B$9:'Intransporter'!B538,B39)&gt;0),TRUE,FALSE)</f>
        <v>0</v>
      </c>
      <c r="AE39" s="21" t="str">
        <f t="shared" si="23"/>
        <v/>
      </c>
      <c r="AF39" s="21" t="b">
        <f>IF(LEN(B39)&gt;Admin!$D$17,TRUE,FALSE)</f>
        <v>0</v>
      </c>
      <c r="AG39" s="21" t="str">
        <f t="shared" si="24"/>
        <v/>
      </c>
      <c r="AH39" s="21" t="str">
        <f t="shared" si="25"/>
        <v/>
      </c>
      <c r="AI39" s="21" t="b">
        <f t="shared" si="26"/>
        <v>0</v>
      </c>
      <c r="AJ39" s="21" t="str">
        <f t="shared" si="27"/>
        <v/>
      </c>
      <c r="AK39" s="21" t="b">
        <f>IF(AND(COUNTA(B39:I39)&gt;0,'Börja här'!KOMMUN="",NOT(L39),NOT(N39),NOT(P39),NOT(R39),NOT(T39),NOT(V39),NOT(X39),NOT(Z39),NOT(AB39),NOT(AD39),NOT(AF39)),TRUE,FALSE)</f>
        <v>0</v>
      </c>
      <c r="AL39" s="21" t="str">
        <f t="shared" si="28"/>
        <v/>
      </c>
      <c r="AM39" s="97">
        <f t="shared" si="29"/>
        <v>0</v>
      </c>
      <c r="AN39" s="97" t="str">
        <f t="shared" si="30"/>
        <v>Nej</v>
      </c>
      <c r="AO39" s="21" t="b">
        <f t="shared" si="31"/>
        <v>0</v>
      </c>
      <c r="AP39" s="21" t="str">
        <f t="shared" si="32"/>
        <v/>
      </c>
      <c r="AQ39" s="97" t="str">
        <f t="shared" si="33"/>
        <v>Nej</v>
      </c>
    </row>
    <row r="40" spans="1:43" s="13" customFormat="1" x14ac:dyDescent="0.35">
      <c r="A40" s="53">
        <v>32</v>
      </c>
      <c r="B40" s="10"/>
      <c r="C40" s="23"/>
      <c r="D40" s="41"/>
      <c r="E40" s="74"/>
      <c r="F40" s="82"/>
      <c r="G40" s="74"/>
      <c r="H40" s="75"/>
      <c r="I40" s="23"/>
      <c r="J40" s="50" t="str">
        <f t="shared" si="4"/>
        <v/>
      </c>
      <c r="K40" s="56" t="str">
        <f t="shared" si="5"/>
        <v/>
      </c>
      <c r="L40" s="6" t="b">
        <f t="shared" si="6"/>
        <v>0</v>
      </c>
      <c r="M40" s="21" t="str">
        <f t="shared" si="7"/>
        <v/>
      </c>
      <c r="N40" s="21" t="b">
        <f t="shared" si="8"/>
        <v>0</v>
      </c>
      <c r="O40" s="21" t="str">
        <f t="shared" si="9"/>
        <v/>
      </c>
      <c r="P40" s="21" t="b">
        <f t="shared" si="10"/>
        <v>0</v>
      </c>
      <c r="Q40" s="21" t="str">
        <f t="shared" si="11"/>
        <v/>
      </c>
      <c r="R40" s="21" t="b">
        <f t="shared" si="12"/>
        <v>0</v>
      </c>
      <c r="S40" s="21" t="str">
        <f t="shared" si="13"/>
        <v/>
      </c>
      <c r="T40" s="21" t="b">
        <f t="shared" si="14"/>
        <v>0</v>
      </c>
      <c r="U40" s="21" t="str">
        <f t="shared" si="15"/>
        <v/>
      </c>
      <c r="V40" s="6" t="b">
        <f t="shared" si="16"/>
        <v>0</v>
      </c>
      <c r="W40" s="21" t="str">
        <f t="shared" si="17"/>
        <v/>
      </c>
      <c r="X40" s="21" t="b">
        <f t="shared" si="18"/>
        <v>0</v>
      </c>
      <c r="Y40" s="21" t="str">
        <f t="shared" si="19"/>
        <v/>
      </c>
      <c r="Z40" s="21" t="b">
        <f t="shared" si="20"/>
        <v>0</v>
      </c>
      <c r="AA40" s="21" t="str">
        <f t="shared" si="21"/>
        <v/>
      </c>
      <c r="AB40" s="21" t="b">
        <f>IF(AND(LEN(B40)&gt;0,NOT(AF40),COUNTIF($AH$9:AH539,AH40)&gt;1),TRUE,FALSE)</f>
        <v>0</v>
      </c>
      <c r="AC40" s="21" t="str">
        <f t="shared" si="22"/>
        <v/>
      </c>
      <c r="AD40" s="21" t="b">
        <f>IF(AND(LEN(B40)&gt;0,NOT(AF40),NOT(AB40),COUNTIF(Intransporter!$B$9:'Intransporter'!B539,B40)&gt;0),TRUE,FALSE)</f>
        <v>0</v>
      </c>
      <c r="AE40" s="21" t="str">
        <f t="shared" si="23"/>
        <v/>
      </c>
      <c r="AF40" s="21" t="b">
        <f>IF(LEN(B40)&gt;Admin!$D$17,TRUE,FALSE)</f>
        <v>0</v>
      </c>
      <c r="AG40" s="21" t="str">
        <f t="shared" si="24"/>
        <v/>
      </c>
      <c r="AH40" s="21" t="str">
        <f t="shared" si="25"/>
        <v/>
      </c>
      <c r="AI40" s="21" t="b">
        <f t="shared" si="26"/>
        <v>0</v>
      </c>
      <c r="AJ40" s="21" t="str">
        <f t="shared" si="27"/>
        <v/>
      </c>
      <c r="AK40" s="21" t="b">
        <f>IF(AND(COUNTA(B40:I40)&gt;0,'Börja här'!KOMMUN="",NOT(L40),NOT(N40),NOT(P40),NOT(R40),NOT(T40),NOT(V40),NOT(X40),NOT(Z40),NOT(AB40),NOT(AD40),NOT(AF40)),TRUE,FALSE)</f>
        <v>0</v>
      </c>
      <c r="AL40" s="21" t="str">
        <f t="shared" si="28"/>
        <v/>
      </c>
      <c r="AM40" s="97">
        <f t="shared" si="29"/>
        <v>0</v>
      </c>
      <c r="AN40" s="97" t="str">
        <f t="shared" si="30"/>
        <v>Nej</v>
      </c>
      <c r="AO40" s="21" t="b">
        <f t="shared" si="31"/>
        <v>0</v>
      </c>
      <c r="AP40" s="21" t="str">
        <f t="shared" si="32"/>
        <v/>
      </c>
      <c r="AQ40" s="97" t="str">
        <f t="shared" si="33"/>
        <v>Nej</v>
      </c>
    </row>
    <row r="41" spans="1:43" s="13" customFormat="1" x14ac:dyDescent="0.35">
      <c r="A41" s="53">
        <v>33</v>
      </c>
      <c r="B41" s="10"/>
      <c r="C41" s="23"/>
      <c r="D41" s="41"/>
      <c r="E41" s="74"/>
      <c r="F41" s="82"/>
      <c r="G41" s="74"/>
      <c r="H41" s="75"/>
      <c r="I41" s="23"/>
      <c r="J41" s="50" t="str">
        <f t="shared" si="4"/>
        <v/>
      </c>
      <c r="K41" s="56" t="str">
        <f t="shared" si="5"/>
        <v/>
      </c>
      <c r="L41" s="6" t="b">
        <f t="shared" si="6"/>
        <v>0</v>
      </c>
      <c r="M41" s="21" t="str">
        <f t="shared" si="7"/>
        <v/>
      </c>
      <c r="N41" s="21" t="b">
        <f t="shared" si="8"/>
        <v>0</v>
      </c>
      <c r="O41" s="21" t="str">
        <f t="shared" si="9"/>
        <v/>
      </c>
      <c r="P41" s="21" t="b">
        <f t="shared" si="10"/>
        <v>0</v>
      </c>
      <c r="Q41" s="21" t="str">
        <f t="shared" si="11"/>
        <v/>
      </c>
      <c r="R41" s="21" t="b">
        <f t="shared" si="12"/>
        <v>0</v>
      </c>
      <c r="S41" s="21" t="str">
        <f t="shared" si="13"/>
        <v/>
      </c>
      <c r="T41" s="21" t="b">
        <f t="shared" si="14"/>
        <v>0</v>
      </c>
      <c r="U41" s="21" t="str">
        <f t="shared" si="15"/>
        <v/>
      </c>
      <c r="V41" s="6" t="b">
        <f t="shared" si="16"/>
        <v>0</v>
      </c>
      <c r="W41" s="21" t="str">
        <f t="shared" si="17"/>
        <v/>
      </c>
      <c r="X41" s="21" t="b">
        <f t="shared" si="18"/>
        <v>0</v>
      </c>
      <c r="Y41" s="21" t="str">
        <f t="shared" si="19"/>
        <v/>
      </c>
      <c r="Z41" s="21" t="b">
        <f t="shared" si="20"/>
        <v>0</v>
      </c>
      <c r="AA41" s="21" t="str">
        <f t="shared" si="21"/>
        <v/>
      </c>
      <c r="AB41" s="21" t="b">
        <f>IF(AND(LEN(B41)&gt;0,NOT(AF41),COUNTIF($AH$9:AH540,AH41)&gt;1),TRUE,FALSE)</f>
        <v>0</v>
      </c>
      <c r="AC41" s="21" t="str">
        <f t="shared" si="22"/>
        <v/>
      </c>
      <c r="AD41" s="21" t="b">
        <f>IF(AND(LEN(B41)&gt;0,NOT(AF41),NOT(AB41),COUNTIF(Intransporter!$B$9:'Intransporter'!B540,B41)&gt;0),TRUE,FALSE)</f>
        <v>0</v>
      </c>
      <c r="AE41" s="21" t="str">
        <f t="shared" si="23"/>
        <v/>
      </c>
      <c r="AF41" s="21" t="b">
        <f>IF(LEN(B41)&gt;Admin!$D$17,TRUE,FALSE)</f>
        <v>0</v>
      </c>
      <c r="AG41" s="21" t="str">
        <f t="shared" si="24"/>
        <v/>
      </c>
      <c r="AH41" s="21" t="str">
        <f t="shared" si="25"/>
        <v/>
      </c>
      <c r="AI41" s="21" t="b">
        <f t="shared" si="26"/>
        <v>0</v>
      </c>
      <c r="AJ41" s="21" t="str">
        <f t="shared" si="27"/>
        <v/>
      </c>
      <c r="AK41" s="21" t="b">
        <f>IF(AND(COUNTA(B41:I41)&gt;0,'Börja här'!KOMMUN="",NOT(L41),NOT(N41),NOT(P41),NOT(R41),NOT(T41),NOT(V41),NOT(X41),NOT(Z41),NOT(AB41),NOT(AD41),NOT(AF41)),TRUE,FALSE)</f>
        <v>0</v>
      </c>
      <c r="AL41" s="21" t="str">
        <f t="shared" si="28"/>
        <v/>
      </c>
      <c r="AM41" s="97">
        <f t="shared" si="29"/>
        <v>0</v>
      </c>
      <c r="AN41" s="97" t="str">
        <f t="shared" si="30"/>
        <v>Nej</v>
      </c>
      <c r="AO41" s="21" t="b">
        <f t="shared" si="31"/>
        <v>0</v>
      </c>
      <c r="AP41" s="21" t="str">
        <f t="shared" si="32"/>
        <v/>
      </c>
      <c r="AQ41" s="97" t="str">
        <f t="shared" si="33"/>
        <v>Nej</v>
      </c>
    </row>
    <row r="42" spans="1:43" s="13" customFormat="1" x14ac:dyDescent="0.35">
      <c r="A42" s="53">
        <v>34</v>
      </c>
      <c r="B42" s="10"/>
      <c r="C42" s="23"/>
      <c r="D42" s="41"/>
      <c r="E42" s="74"/>
      <c r="F42" s="82"/>
      <c r="G42" s="74"/>
      <c r="H42" s="75"/>
      <c r="I42" s="23"/>
      <c r="J42" s="50" t="str">
        <f t="shared" si="4"/>
        <v/>
      </c>
      <c r="K42" s="56" t="str">
        <f t="shared" si="5"/>
        <v/>
      </c>
      <c r="L42" s="6" t="b">
        <f t="shared" si="6"/>
        <v>0</v>
      </c>
      <c r="M42" s="21" t="str">
        <f t="shared" si="7"/>
        <v/>
      </c>
      <c r="N42" s="21" t="b">
        <f t="shared" si="8"/>
        <v>0</v>
      </c>
      <c r="O42" s="21" t="str">
        <f t="shared" si="9"/>
        <v/>
      </c>
      <c r="P42" s="21" t="b">
        <f t="shared" si="10"/>
        <v>0</v>
      </c>
      <c r="Q42" s="21" t="str">
        <f t="shared" si="11"/>
        <v/>
      </c>
      <c r="R42" s="21" t="b">
        <f t="shared" si="12"/>
        <v>0</v>
      </c>
      <c r="S42" s="21" t="str">
        <f t="shared" si="13"/>
        <v/>
      </c>
      <c r="T42" s="21" t="b">
        <f t="shared" si="14"/>
        <v>0</v>
      </c>
      <c r="U42" s="21" t="str">
        <f t="shared" si="15"/>
        <v/>
      </c>
      <c r="V42" s="6" t="b">
        <f t="shared" si="16"/>
        <v>0</v>
      </c>
      <c r="W42" s="21" t="str">
        <f t="shared" si="17"/>
        <v/>
      </c>
      <c r="X42" s="21" t="b">
        <f t="shared" si="18"/>
        <v>0</v>
      </c>
      <c r="Y42" s="21" t="str">
        <f t="shared" si="19"/>
        <v/>
      </c>
      <c r="Z42" s="21" t="b">
        <f t="shared" si="20"/>
        <v>0</v>
      </c>
      <c r="AA42" s="21" t="str">
        <f t="shared" si="21"/>
        <v/>
      </c>
      <c r="AB42" s="21" t="b">
        <f>IF(AND(LEN(B42)&gt;0,NOT(AF42),COUNTIF($AH$9:AH541,AH42)&gt;1),TRUE,FALSE)</f>
        <v>0</v>
      </c>
      <c r="AC42" s="21" t="str">
        <f t="shared" si="22"/>
        <v/>
      </c>
      <c r="AD42" s="21" t="b">
        <f>IF(AND(LEN(B42)&gt;0,NOT(AF42),NOT(AB42),COUNTIF(Intransporter!$B$9:'Intransporter'!B541,B42)&gt;0),TRUE,FALSE)</f>
        <v>0</v>
      </c>
      <c r="AE42" s="21" t="str">
        <f t="shared" si="23"/>
        <v/>
      </c>
      <c r="AF42" s="21" t="b">
        <f>IF(LEN(B42)&gt;Admin!$D$17,TRUE,FALSE)</f>
        <v>0</v>
      </c>
      <c r="AG42" s="21" t="str">
        <f t="shared" si="24"/>
        <v/>
      </c>
      <c r="AH42" s="21" t="str">
        <f t="shared" si="25"/>
        <v/>
      </c>
      <c r="AI42" s="21" t="b">
        <f t="shared" si="26"/>
        <v>0</v>
      </c>
      <c r="AJ42" s="21" t="str">
        <f t="shared" si="27"/>
        <v/>
      </c>
      <c r="AK42" s="21" t="b">
        <f>IF(AND(COUNTA(B42:I42)&gt;0,'Börja här'!KOMMUN="",NOT(L42),NOT(N42),NOT(P42),NOT(R42),NOT(T42),NOT(V42),NOT(X42),NOT(Z42),NOT(AB42),NOT(AD42),NOT(AF42)),TRUE,FALSE)</f>
        <v>0</v>
      </c>
      <c r="AL42" s="21" t="str">
        <f t="shared" si="28"/>
        <v/>
      </c>
      <c r="AM42" s="97">
        <f t="shared" si="29"/>
        <v>0</v>
      </c>
      <c r="AN42" s="97" t="str">
        <f t="shared" si="30"/>
        <v>Nej</v>
      </c>
      <c r="AO42" s="21" t="b">
        <f t="shared" si="31"/>
        <v>0</v>
      </c>
      <c r="AP42" s="21" t="str">
        <f t="shared" si="32"/>
        <v/>
      </c>
      <c r="AQ42" s="97" t="str">
        <f t="shared" si="33"/>
        <v>Nej</v>
      </c>
    </row>
    <row r="43" spans="1:43" s="13" customFormat="1" x14ac:dyDescent="0.35">
      <c r="A43" s="53">
        <v>35</v>
      </c>
      <c r="B43" s="10"/>
      <c r="C43" s="23"/>
      <c r="D43" s="41"/>
      <c r="E43" s="74"/>
      <c r="F43" s="82"/>
      <c r="G43" s="74"/>
      <c r="H43" s="75"/>
      <c r="I43" s="23"/>
      <c r="J43" s="50" t="str">
        <f t="shared" si="4"/>
        <v/>
      </c>
      <c r="K43" s="56" t="str">
        <f t="shared" si="5"/>
        <v/>
      </c>
      <c r="L43" s="6" t="b">
        <f t="shared" si="6"/>
        <v>0</v>
      </c>
      <c r="M43" s="21" t="str">
        <f t="shared" si="7"/>
        <v/>
      </c>
      <c r="N43" s="21" t="b">
        <f t="shared" si="8"/>
        <v>0</v>
      </c>
      <c r="O43" s="21" t="str">
        <f t="shared" si="9"/>
        <v/>
      </c>
      <c r="P43" s="21" t="b">
        <f t="shared" si="10"/>
        <v>0</v>
      </c>
      <c r="Q43" s="21" t="str">
        <f t="shared" si="11"/>
        <v/>
      </c>
      <c r="R43" s="21" t="b">
        <f t="shared" si="12"/>
        <v>0</v>
      </c>
      <c r="S43" s="21" t="str">
        <f t="shared" si="13"/>
        <v/>
      </c>
      <c r="T43" s="21" t="b">
        <f t="shared" si="14"/>
        <v>0</v>
      </c>
      <c r="U43" s="21" t="str">
        <f t="shared" si="15"/>
        <v/>
      </c>
      <c r="V43" s="6" t="b">
        <f t="shared" si="16"/>
        <v>0</v>
      </c>
      <c r="W43" s="21" t="str">
        <f t="shared" si="17"/>
        <v/>
      </c>
      <c r="X43" s="21" t="b">
        <f t="shared" si="18"/>
        <v>0</v>
      </c>
      <c r="Y43" s="21" t="str">
        <f t="shared" si="19"/>
        <v/>
      </c>
      <c r="Z43" s="21" t="b">
        <f t="shared" si="20"/>
        <v>0</v>
      </c>
      <c r="AA43" s="21" t="str">
        <f t="shared" si="21"/>
        <v/>
      </c>
      <c r="AB43" s="21" t="b">
        <f>IF(AND(LEN(B43)&gt;0,NOT(AF43),COUNTIF($AH$9:AH542,AH43)&gt;1),TRUE,FALSE)</f>
        <v>0</v>
      </c>
      <c r="AC43" s="21" t="str">
        <f t="shared" si="22"/>
        <v/>
      </c>
      <c r="AD43" s="21" t="b">
        <f>IF(AND(LEN(B43)&gt;0,NOT(AF43),NOT(AB43),COUNTIF(Intransporter!$B$9:'Intransporter'!B542,B43)&gt;0),TRUE,FALSE)</f>
        <v>0</v>
      </c>
      <c r="AE43" s="21" t="str">
        <f t="shared" si="23"/>
        <v/>
      </c>
      <c r="AF43" s="21" t="b">
        <f>IF(LEN(B43)&gt;Admin!$D$17,TRUE,FALSE)</f>
        <v>0</v>
      </c>
      <c r="AG43" s="21" t="str">
        <f t="shared" si="24"/>
        <v/>
      </c>
      <c r="AH43" s="21" t="str">
        <f t="shared" si="25"/>
        <v/>
      </c>
      <c r="AI43" s="21" t="b">
        <f t="shared" si="26"/>
        <v>0</v>
      </c>
      <c r="AJ43" s="21" t="str">
        <f t="shared" si="27"/>
        <v/>
      </c>
      <c r="AK43" s="21" t="b">
        <f>IF(AND(COUNTA(B43:I43)&gt;0,'Börja här'!KOMMUN="",NOT(L43),NOT(N43),NOT(P43),NOT(R43),NOT(T43),NOT(V43),NOT(X43),NOT(Z43),NOT(AB43),NOT(AD43),NOT(AF43)),TRUE,FALSE)</f>
        <v>0</v>
      </c>
      <c r="AL43" s="21" t="str">
        <f t="shared" si="28"/>
        <v/>
      </c>
      <c r="AM43" s="97">
        <f t="shared" si="29"/>
        <v>0</v>
      </c>
      <c r="AN43" s="97" t="str">
        <f t="shared" si="30"/>
        <v>Nej</v>
      </c>
      <c r="AO43" s="21" t="b">
        <f t="shared" si="31"/>
        <v>0</v>
      </c>
      <c r="AP43" s="21" t="str">
        <f t="shared" si="32"/>
        <v/>
      </c>
      <c r="AQ43" s="97" t="str">
        <f t="shared" si="33"/>
        <v>Nej</v>
      </c>
    </row>
    <row r="44" spans="1:43" s="13" customFormat="1" x14ac:dyDescent="0.35">
      <c r="A44" s="53">
        <v>36</v>
      </c>
      <c r="B44" s="10"/>
      <c r="C44" s="23"/>
      <c r="D44" s="41"/>
      <c r="E44" s="74"/>
      <c r="F44" s="82"/>
      <c r="G44" s="74"/>
      <c r="H44" s="75"/>
      <c r="I44" s="23"/>
      <c r="J44" s="50" t="str">
        <f t="shared" si="4"/>
        <v/>
      </c>
      <c r="K44" s="56" t="str">
        <f t="shared" si="5"/>
        <v/>
      </c>
      <c r="L44" s="6" t="b">
        <f t="shared" si="6"/>
        <v>0</v>
      </c>
      <c r="M44" s="21" t="str">
        <f t="shared" si="7"/>
        <v/>
      </c>
      <c r="N44" s="21" t="b">
        <f t="shared" si="8"/>
        <v>0</v>
      </c>
      <c r="O44" s="21" t="str">
        <f t="shared" si="9"/>
        <v/>
      </c>
      <c r="P44" s="21" t="b">
        <f t="shared" si="10"/>
        <v>0</v>
      </c>
      <c r="Q44" s="21" t="str">
        <f t="shared" si="11"/>
        <v/>
      </c>
      <c r="R44" s="21" t="b">
        <f t="shared" si="12"/>
        <v>0</v>
      </c>
      <c r="S44" s="21" t="str">
        <f t="shared" si="13"/>
        <v/>
      </c>
      <c r="T44" s="21" t="b">
        <f t="shared" si="14"/>
        <v>0</v>
      </c>
      <c r="U44" s="21" t="str">
        <f t="shared" si="15"/>
        <v/>
      </c>
      <c r="V44" s="6" t="b">
        <f t="shared" si="16"/>
        <v>0</v>
      </c>
      <c r="W44" s="21" t="str">
        <f t="shared" si="17"/>
        <v/>
      </c>
      <c r="X44" s="21" t="b">
        <f t="shared" si="18"/>
        <v>0</v>
      </c>
      <c r="Y44" s="21" t="str">
        <f t="shared" si="19"/>
        <v/>
      </c>
      <c r="Z44" s="21" t="b">
        <f t="shared" si="20"/>
        <v>0</v>
      </c>
      <c r="AA44" s="21" t="str">
        <f t="shared" si="21"/>
        <v/>
      </c>
      <c r="AB44" s="21" t="b">
        <f>IF(AND(LEN(B44)&gt;0,NOT(AF44),COUNTIF($AH$9:AH543,AH44)&gt;1),TRUE,FALSE)</f>
        <v>0</v>
      </c>
      <c r="AC44" s="21" t="str">
        <f t="shared" si="22"/>
        <v/>
      </c>
      <c r="AD44" s="21" t="b">
        <f>IF(AND(LEN(B44)&gt;0,NOT(AF44),NOT(AB44),COUNTIF(Intransporter!$B$9:'Intransporter'!B543,B44)&gt;0),TRUE,FALSE)</f>
        <v>0</v>
      </c>
      <c r="AE44" s="21" t="str">
        <f t="shared" si="23"/>
        <v/>
      </c>
      <c r="AF44" s="21" t="b">
        <f>IF(LEN(B44)&gt;Admin!$D$17,TRUE,FALSE)</f>
        <v>0</v>
      </c>
      <c r="AG44" s="21" t="str">
        <f t="shared" si="24"/>
        <v/>
      </c>
      <c r="AH44" s="21" t="str">
        <f t="shared" si="25"/>
        <v/>
      </c>
      <c r="AI44" s="21" t="b">
        <f t="shared" si="26"/>
        <v>0</v>
      </c>
      <c r="AJ44" s="21" t="str">
        <f t="shared" si="27"/>
        <v/>
      </c>
      <c r="AK44" s="21" t="b">
        <f>IF(AND(COUNTA(B44:I44)&gt;0,'Börja här'!KOMMUN="",NOT(L44),NOT(N44),NOT(P44),NOT(R44),NOT(T44),NOT(V44),NOT(X44),NOT(Z44),NOT(AB44),NOT(AD44),NOT(AF44)),TRUE,FALSE)</f>
        <v>0</v>
      </c>
      <c r="AL44" s="21" t="str">
        <f t="shared" si="28"/>
        <v/>
      </c>
      <c r="AM44" s="97">
        <f t="shared" si="29"/>
        <v>0</v>
      </c>
      <c r="AN44" s="97" t="str">
        <f t="shared" si="30"/>
        <v>Nej</v>
      </c>
      <c r="AO44" s="21" t="b">
        <f t="shared" si="31"/>
        <v>0</v>
      </c>
      <c r="AP44" s="21" t="str">
        <f t="shared" si="32"/>
        <v/>
      </c>
      <c r="AQ44" s="97" t="str">
        <f t="shared" si="33"/>
        <v>Nej</v>
      </c>
    </row>
    <row r="45" spans="1:43" s="13" customFormat="1" x14ac:dyDescent="0.35">
      <c r="A45" s="53">
        <v>37</v>
      </c>
      <c r="B45" s="10"/>
      <c r="C45" s="23"/>
      <c r="D45" s="41"/>
      <c r="E45" s="74"/>
      <c r="F45" s="82"/>
      <c r="G45" s="74"/>
      <c r="H45" s="75"/>
      <c r="I45" s="23"/>
      <c r="J45" s="50" t="str">
        <f t="shared" si="4"/>
        <v/>
      </c>
      <c r="K45" s="56" t="str">
        <f t="shared" si="5"/>
        <v/>
      </c>
      <c r="L45" s="6" t="b">
        <f t="shared" si="6"/>
        <v>0</v>
      </c>
      <c r="M45" s="21" t="str">
        <f t="shared" si="7"/>
        <v/>
      </c>
      <c r="N45" s="21" t="b">
        <f t="shared" si="8"/>
        <v>0</v>
      </c>
      <c r="O45" s="21" t="str">
        <f t="shared" si="9"/>
        <v/>
      </c>
      <c r="P45" s="21" t="b">
        <f t="shared" si="10"/>
        <v>0</v>
      </c>
      <c r="Q45" s="21" t="str">
        <f t="shared" si="11"/>
        <v/>
      </c>
      <c r="R45" s="21" t="b">
        <f t="shared" si="12"/>
        <v>0</v>
      </c>
      <c r="S45" s="21" t="str">
        <f t="shared" si="13"/>
        <v/>
      </c>
      <c r="T45" s="21" t="b">
        <f t="shared" si="14"/>
        <v>0</v>
      </c>
      <c r="U45" s="21" t="str">
        <f t="shared" si="15"/>
        <v/>
      </c>
      <c r="V45" s="6" t="b">
        <f t="shared" si="16"/>
        <v>0</v>
      </c>
      <c r="W45" s="21" t="str">
        <f t="shared" si="17"/>
        <v/>
      </c>
      <c r="X45" s="21" t="b">
        <f t="shared" si="18"/>
        <v>0</v>
      </c>
      <c r="Y45" s="21" t="str">
        <f t="shared" si="19"/>
        <v/>
      </c>
      <c r="Z45" s="21" t="b">
        <f t="shared" si="20"/>
        <v>0</v>
      </c>
      <c r="AA45" s="21" t="str">
        <f t="shared" si="21"/>
        <v/>
      </c>
      <c r="AB45" s="21" t="b">
        <f>IF(AND(LEN(B45)&gt;0,NOT(AF45),COUNTIF($AH$9:AH544,AH45)&gt;1),TRUE,FALSE)</f>
        <v>0</v>
      </c>
      <c r="AC45" s="21" t="str">
        <f t="shared" si="22"/>
        <v/>
      </c>
      <c r="AD45" s="21" t="b">
        <f>IF(AND(LEN(B45)&gt;0,NOT(AF45),NOT(AB45),COUNTIF(Intransporter!$B$9:'Intransporter'!B544,B45)&gt;0),TRUE,FALSE)</f>
        <v>0</v>
      </c>
      <c r="AE45" s="21" t="str">
        <f t="shared" si="23"/>
        <v/>
      </c>
      <c r="AF45" s="21" t="b">
        <f>IF(LEN(B45)&gt;Admin!$D$17,TRUE,FALSE)</f>
        <v>0</v>
      </c>
      <c r="AG45" s="21" t="str">
        <f t="shared" si="24"/>
        <v/>
      </c>
      <c r="AH45" s="21" t="str">
        <f t="shared" si="25"/>
        <v/>
      </c>
      <c r="AI45" s="21" t="b">
        <f t="shared" si="26"/>
        <v>0</v>
      </c>
      <c r="AJ45" s="21" t="str">
        <f t="shared" si="27"/>
        <v/>
      </c>
      <c r="AK45" s="21" t="b">
        <f>IF(AND(COUNTA(B45:I45)&gt;0,'Börja här'!KOMMUN="",NOT(L45),NOT(N45),NOT(P45),NOT(R45),NOT(T45),NOT(V45),NOT(X45),NOT(Z45),NOT(AB45),NOT(AD45),NOT(AF45)),TRUE,FALSE)</f>
        <v>0</v>
      </c>
      <c r="AL45" s="21" t="str">
        <f t="shared" si="28"/>
        <v/>
      </c>
      <c r="AM45" s="97">
        <f t="shared" si="29"/>
        <v>0</v>
      </c>
      <c r="AN45" s="97" t="str">
        <f t="shared" si="30"/>
        <v>Nej</v>
      </c>
      <c r="AO45" s="21" t="b">
        <f t="shared" si="31"/>
        <v>0</v>
      </c>
      <c r="AP45" s="21" t="str">
        <f t="shared" si="32"/>
        <v/>
      </c>
      <c r="AQ45" s="97" t="str">
        <f t="shared" si="33"/>
        <v>Nej</v>
      </c>
    </row>
    <row r="46" spans="1:43" s="13" customFormat="1" x14ac:dyDescent="0.35">
      <c r="A46" s="53">
        <v>38</v>
      </c>
      <c r="B46" s="10"/>
      <c r="C46" s="23"/>
      <c r="D46" s="41"/>
      <c r="E46" s="74"/>
      <c r="F46" s="82"/>
      <c r="G46" s="74"/>
      <c r="H46" s="75"/>
      <c r="I46" s="23"/>
      <c r="J46" s="50" t="str">
        <f t="shared" si="4"/>
        <v/>
      </c>
      <c r="K46" s="56" t="str">
        <f t="shared" si="5"/>
        <v/>
      </c>
      <c r="L46" s="6" t="b">
        <f t="shared" si="6"/>
        <v>0</v>
      </c>
      <c r="M46" s="21" t="str">
        <f t="shared" si="7"/>
        <v/>
      </c>
      <c r="N46" s="21" t="b">
        <f t="shared" si="8"/>
        <v>0</v>
      </c>
      <c r="O46" s="21" t="str">
        <f t="shared" si="9"/>
        <v/>
      </c>
      <c r="P46" s="21" t="b">
        <f t="shared" si="10"/>
        <v>0</v>
      </c>
      <c r="Q46" s="21" t="str">
        <f t="shared" si="11"/>
        <v/>
      </c>
      <c r="R46" s="21" t="b">
        <f t="shared" si="12"/>
        <v>0</v>
      </c>
      <c r="S46" s="21" t="str">
        <f t="shared" si="13"/>
        <v/>
      </c>
      <c r="T46" s="21" t="b">
        <f t="shared" si="14"/>
        <v>0</v>
      </c>
      <c r="U46" s="21" t="str">
        <f t="shared" si="15"/>
        <v/>
      </c>
      <c r="V46" s="6" t="b">
        <f t="shared" si="16"/>
        <v>0</v>
      </c>
      <c r="W46" s="21" t="str">
        <f t="shared" si="17"/>
        <v/>
      </c>
      <c r="X46" s="21" t="b">
        <f t="shared" si="18"/>
        <v>0</v>
      </c>
      <c r="Y46" s="21" t="str">
        <f t="shared" si="19"/>
        <v/>
      </c>
      <c r="Z46" s="21" t="b">
        <f t="shared" si="20"/>
        <v>0</v>
      </c>
      <c r="AA46" s="21" t="str">
        <f t="shared" si="21"/>
        <v/>
      </c>
      <c r="AB46" s="21" t="b">
        <f>IF(AND(LEN(B46)&gt;0,NOT(AF46),COUNTIF($AH$9:AH545,AH46)&gt;1),TRUE,FALSE)</f>
        <v>0</v>
      </c>
      <c r="AC46" s="21" t="str">
        <f t="shared" si="22"/>
        <v/>
      </c>
      <c r="AD46" s="21" t="b">
        <f>IF(AND(LEN(B46)&gt;0,NOT(AF46),NOT(AB46),COUNTIF(Intransporter!$B$9:'Intransporter'!B545,B46)&gt;0),TRUE,FALSE)</f>
        <v>0</v>
      </c>
      <c r="AE46" s="21" t="str">
        <f t="shared" si="23"/>
        <v/>
      </c>
      <c r="AF46" s="21" t="b">
        <f>IF(LEN(B46)&gt;Admin!$D$17,TRUE,FALSE)</f>
        <v>0</v>
      </c>
      <c r="AG46" s="21" t="str">
        <f t="shared" si="24"/>
        <v/>
      </c>
      <c r="AH46" s="21" t="str">
        <f t="shared" si="25"/>
        <v/>
      </c>
      <c r="AI46" s="21" t="b">
        <f t="shared" si="26"/>
        <v>0</v>
      </c>
      <c r="AJ46" s="21" t="str">
        <f t="shared" si="27"/>
        <v/>
      </c>
      <c r="AK46" s="21" t="b">
        <f>IF(AND(COUNTA(B46:I46)&gt;0,'Börja här'!KOMMUN="",NOT(L46),NOT(N46),NOT(P46),NOT(R46),NOT(T46),NOT(V46),NOT(X46),NOT(Z46),NOT(AB46),NOT(AD46),NOT(AF46)),TRUE,FALSE)</f>
        <v>0</v>
      </c>
      <c r="AL46" s="21" t="str">
        <f t="shared" si="28"/>
        <v/>
      </c>
      <c r="AM46" s="97">
        <f t="shared" si="29"/>
        <v>0</v>
      </c>
      <c r="AN46" s="97" t="str">
        <f t="shared" si="30"/>
        <v>Nej</v>
      </c>
      <c r="AO46" s="21" t="b">
        <f t="shared" si="31"/>
        <v>0</v>
      </c>
      <c r="AP46" s="21" t="str">
        <f t="shared" si="32"/>
        <v/>
      </c>
      <c r="AQ46" s="97" t="str">
        <f t="shared" si="33"/>
        <v>Nej</v>
      </c>
    </row>
    <row r="47" spans="1:43" s="13" customFormat="1" x14ac:dyDescent="0.35">
      <c r="A47" s="53">
        <v>39</v>
      </c>
      <c r="B47" s="10"/>
      <c r="C47" s="23"/>
      <c r="D47" s="41"/>
      <c r="E47" s="74"/>
      <c r="F47" s="82"/>
      <c r="G47" s="74"/>
      <c r="H47" s="75"/>
      <c r="I47" s="23"/>
      <c r="J47" s="50" t="str">
        <f t="shared" si="4"/>
        <v/>
      </c>
      <c r="K47" s="56" t="str">
        <f t="shared" si="5"/>
        <v/>
      </c>
      <c r="L47" s="6" t="b">
        <f t="shared" si="6"/>
        <v>0</v>
      </c>
      <c r="M47" s="21" t="str">
        <f t="shared" si="7"/>
        <v/>
      </c>
      <c r="N47" s="21" t="b">
        <f t="shared" si="8"/>
        <v>0</v>
      </c>
      <c r="O47" s="21" t="str">
        <f t="shared" si="9"/>
        <v/>
      </c>
      <c r="P47" s="21" t="b">
        <f t="shared" si="10"/>
        <v>0</v>
      </c>
      <c r="Q47" s="21" t="str">
        <f t="shared" si="11"/>
        <v/>
      </c>
      <c r="R47" s="21" t="b">
        <f t="shared" si="12"/>
        <v>0</v>
      </c>
      <c r="S47" s="21" t="str">
        <f t="shared" si="13"/>
        <v/>
      </c>
      <c r="T47" s="21" t="b">
        <f t="shared" si="14"/>
        <v>0</v>
      </c>
      <c r="U47" s="21" t="str">
        <f t="shared" si="15"/>
        <v/>
      </c>
      <c r="V47" s="6" t="b">
        <f t="shared" si="16"/>
        <v>0</v>
      </c>
      <c r="W47" s="21" t="str">
        <f t="shared" si="17"/>
        <v/>
      </c>
      <c r="X47" s="21" t="b">
        <f t="shared" si="18"/>
        <v>0</v>
      </c>
      <c r="Y47" s="21" t="str">
        <f t="shared" si="19"/>
        <v/>
      </c>
      <c r="Z47" s="21" t="b">
        <f t="shared" si="20"/>
        <v>0</v>
      </c>
      <c r="AA47" s="21" t="str">
        <f t="shared" si="21"/>
        <v/>
      </c>
      <c r="AB47" s="21" t="b">
        <f>IF(AND(LEN(B47)&gt;0,NOT(AF47),COUNTIF($AH$9:AH546,AH47)&gt;1),TRUE,FALSE)</f>
        <v>0</v>
      </c>
      <c r="AC47" s="21" t="str">
        <f t="shared" si="22"/>
        <v/>
      </c>
      <c r="AD47" s="21" t="b">
        <f>IF(AND(LEN(B47)&gt;0,NOT(AF47),NOT(AB47),COUNTIF(Intransporter!$B$9:'Intransporter'!B546,B47)&gt;0),TRUE,FALSE)</f>
        <v>0</v>
      </c>
      <c r="AE47" s="21" t="str">
        <f t="shared" si="23"/>
        <v/>
      </c>
      <c r="AF47" s="21" t="b">
        <f>IF(LEN(B47)&gt;Admin!$D$17,TRUE,FALSE)</f>
        <v>0</v>
      </c>
      <c r="AG47" s="21" t="str">
        <f t="shared" si="24"/>
        <v/>
      </c>
      <c r="AH47" s="21" t="str">
        <f t="shared" si="25"/>
        <v/>
      </c>
      <c r="AI47" s="21" t="b">
        <f t="shared" si="26"/>
        <v>0</v>
      </c>
      <c r="AJ47" s="21" t="str">
        <f t="shared" si="27"/>
        <v/>
      </c>
      <c r="AK47" s="21" t="b">
        <f>IF(AND(COUNTA(B47:I47)&gt;0,'Börja här'!KOMMUN="",NOT(L47),NOT(N47),NOT(P47),NOT(R47),NOT(T47),NOT(V47),NOT(X47),NOT(Z47),NOT(AB47),NOT(AD47),NOT(AF47)),TRUE,FALSE)</f>
        <v>0</v>
      </c>
      <c r="AL47" s="21" t="str">
        <f t="shared" si="28"/>
        <v/>
      </c>
      <c r="AM47" s="97">
        <f t="shared" si="29"/>
        <v>0</v>
      </c>
      <c r="AN47" s="97" t="str">
        <f t="shared" si="30"/>
        <v>Nej</v>
      </c>
      <c r="AO47" s="21" t="b">
        <f t="shared" si="31"/>
        <v>0</v>
      </c>
      <c r="AP47" s="21" t="str">
        <f t="shared" si="32"/>
        <v/>
      </c>
      <c r="AQ47" s="97" t="str">
        <f t="shared" si="33"/>
        <v>Nej</v>
      </c>
    </row>
    <row r="48" spans="1:43" s="13" customFormat="1" x14ac:dyDescent="0.35">
      <c r="A48" s="53">
        <v>40</v>
      </c>
      <c r="B48" s="10"/>
      <c r="C48" s="23"/>
      <c r="D48" s="41"/>
      <c r="E48" s="74"/>
      <c r="F48" s="82"/>
      <c r="G48" s="74"/>
      <c r="H48" s="75"/>
      <c r="I48" s="23"/>
      <c r="J48" s="50" t="str">
        <f t="shared" si="4"/>
        <v/>
      </c>
      <c r="K48" s="56" t="str">
        <f t="shared" si="5"/>
        <v/>
      </c>
      <c r="L48" s="6" t="b">
        <f t="shared" si="6"/>
        <v>0</v>
      </c>
      <c r="M48" s="21" t="str">
        <f t="shared" si="7"/>
        <v/>
      </c>
      <c r="N48" s="21" t="b">
        <f t="shared" si="8"/>
        <v>0</v>
      </c>
      <c r="O48" s="21" t="str">
        <f t="shared" si="9"/>
        <v/>
      </c>
      <c r="P48" s="21" t="b">
        <f t="shared" si="10"/>
        <v>0</v>
      </c>
      <c r="Q48" s="21" t="str">
        <f t="shared" si="11"/>
        <v/>
      </c>
      <c r="R48" s="21" t="b">
        <f t="shared" si="12"/>
        <v>0</v>
      </c>
      <c r="S48" s="21" t="str">
        <f t="shared" si="13"/>
        <v/>
      </c>
      <c r="T48" s="21" t="b">
        <f t="shared" si="14"/>
        <v>0</v>
      </c>
      <c r="U48" s="21" t="str">
        <f t="shared" si="15"/>
        <v/>
      </c>
      <c r="V48" s="6" t="b">
        <f t="shared" si="16"/>
        <v>0</v>
      </c>
      <c r="W48" s="21" t="str">
        <f t="shared" si="17"/>
        <v/>
      </c>
      <c r="X48" s="21" t="b">
        <f t="shared" si="18"/>
        <v>0</v>
      </c>
      <c r="Y48" s="21" t="str">
        <f t="shared" si="19"/>
        <v/>
      </c>
      <c r="Z48" s="21" t="b">
        <f t="shared" si="20"/>
        <v>0</v>
      </c>
      <c r="AA48" s="21" t="str">
        <f t="shared" si="21"/>
        <v/>
      </c>
      <c r="AB48" s="21" t="b">
        <f>IF(AND(LEN(B48)&gt;0,NOT(AF48),COUNTIF($AH$9:AH547,AH48)&gt;1),TRUE,FALSE)</f>
        <v>0</v>
      </c>
      <c r="AC48" s="21" t="str">
        <f t="shared" si="22"/>
        <v/>
      </c>
      <c r="AD48" s="21" t="b">
        <f>IF(AND(LEN(B48)&gt;0,NOT(AF48),NOT(AB48),COUNTIF(Intransporter!$B$9:'Intransporter'!B547,B48)&gt;0),TRUE,FALSE)</f>
        <v>0</v>
      </c>
      <c r="AE48" s="21" t="str">
        <f t="shared" si="23"/>
        <v/>
      </c>
      <c r="AF48" s="21" t="b">
        <f>IF(LEN(B48)&gt;Admin!$D$17,TRUE,FALSE)</f>
        <v>0</v>
      </c>
      <c r="AG48" s="21" t="str">
        <f t="shared" si="24"/>
        <v/>
      </c>
      <c r="AH48" s="21" t="str">
        <f t="shared" si="25"/>
        <v/>
      </c>
      <c r="AI48" s="21" t="b">
        <f t="shared" si="26"/>
        <v>0</v>
      </c>
      <c r="AJ48" s="21" t="str">
        <f t="shared" si="27"/>
        <v/>
      </c>
      <c r="AK48" s="21" t="b">
        <f>IF(AND(COUNTA(B48:I48)&gt;0,'Börja här'!KOMMUN="",NOT(L48),NOT(N48),NOT(P48),NOT(R48),NOT(T48),NOT(V48),NOT(X48),NOT(Z48),NOT(AB48),NOT(AD48),NOT(AF48)),TRUE,FALSE)</f>
        <v>0</v>
      </c>
      <c r="AL48" s="21" t="str">
        <f t="shared" si="28"/>
        <v/>
      </c>
      <c r="AM48" s="97">
        <f t="shared" si="29"/>
        <v>0</v>
      </c>
      <c r="AN48" s="97" t="str">
        <f t="shared" si="30"/>
        <v>Nej</v>
      </c>
      <c r="AO48" s="21" t="b">
        <f t="shared" si="31"/>
        <v>0</v>
      </c>
      <c r="AP48" s="21" t="str">
        <f t="shared" si="32"/>
        <v/>
      </c>
      <c r="AQ48" s="97" t="str">
        <f t="shared" si="33"/>
        <v>Nej</v>
      </c>
    </row>
    <row r="49" spans="1:43" s="13" customFormat="1" x14ac:dyDescent="0.35">
      <c r="A49" s="53">
        <v>41</v>
      </c>
      <c r="B49" s="10"/>
      <c r="C49" s="23"/>
      <c r="D49" s="41"/>
      <c r="E49" s="74"/>
      <c r="F49" s="82"/>
      <c r="G49" s="74"/>
      <c r="H49" s="75"/>
      <c r="I49" s="23"/>
      <c r="J49" s="50" t="str">
        <f t="shared" si="4"/>
        <v/>
      </c>
      <c r="K49" s="56" t="str">
        <f t="shared" si="5"/>
        <v/>
      </c>
      <c r="L49" s="6" t="b">
        <f t="shared" si="6"/>
        <v>0</v>
      </c>
      <c r="M49" s="21" t="str">
        <f t="shared" si="7"/>
        <v/>
      </c>
      <c r="N49" s="21" t="b">
        <f t="shared" si="8"/>
        <v>0</v>
      </c>
      <c r="O49" s="21" t="str">
        <f t="shared" si="9"/>
        <v/>
      </c>
      <c r="P49" s="21" t="b">
        <f t="shared" si="10"/>
        <v>0</v>
      </c>
      <c r="Q49" s="21" t="str">
        <f t="shared" si="11"/>
        <v/>
      </c>
      <c r="R49" s="21" t="b">
        <f t="shared" si="12"/>
        <v>0</v>
      </c>
      <c r="S49" s="21" t="str">
        <f t="shared" si="13"/>
        <v/>
      </c>
      <c r="T49" s="21" t="b">
        <f t="shared" si="14"/>
        <v>0</v>
      </c>
      <c r="U49" s="21" t="str">
        <f t="shared" si="15"/>
        <v/>
      </c>
      <c r="V49" s="6" t="b">
        <f t="shared" si="16"/>
        <v>0</v>
      </c>
      <c r="W49" s="21" t="str">
        <f t="shared" si="17"/>
        <v/>
      </c>
      <c r="X49" s="21" t="b">
        <f t="shared" si="18"/>
        <v>0</v>
      </c>
      <c r="Y49" s="21" t="str">
        <f t="shared" si="19"/>
        <v/>
      </c>
      <c r="Z49" s="21" t="b">
        <f t="shared" si="20"/>
        <v>0</v>
      </c>
      <c r="AA49" s="21" t="str">
        <f t="shared" si="21"/>
        <v/>
      </c>
      <c r="AB49" s="21" t="b">
        <f>IF(AND(LEN(B49)&gt;0,NOT(AF49),COUNTIF($AH$9:AH548,AH49)&gt;1),TRUE,FALSE)</f>
        <v>0</v>
      </c>
      <c r="AC49" s="21" t="str">
        <f t="shared" si="22"/>
        <v/>
      </c>
      <c r="AD49" s="21" t="b">
        <f>IF(AND(LEN(B49)&gt;0,NOT(AF49),NOT(AB49),COUNTIF(Intransporter!$B$9:'Intransporter'!B548,B49)&gt;0),TRUE,FALSE)</f>
        <v>0</v>
      </c>
      <c r="AE49" s="21" t="str">
        <f t="shared" si="23"/>
        <v/>
      </c>
      <c r="AF49" s="21" t="b">
        <f>IF(LEN(B49)&gt;Admin!$D$17,TRUE,FALSE)</f>
        <v>0</v>
      </c>
      <c r="AG49" s="21" t="str">
        <f t="shared" si="24"/>
        <v/>
      </c>
      <c r="AH49" s="21" t="str">
        <f t="shared" si="25"/>
        <v/>
      </c>
      <c r="AI49" s="21" t="b">
        <f t="shared" si="26"/>
        <v>0</v>
      </c>
      <c r="AJ49" s="21" t="str">
        <f t="shared" si="27"/>
        <v/>
      </c>
      <c r="AK49" s="21" t="b">
        <f>IF(AND(COUNTA(B49:I49)&gt;0,'Börja här'!KOMMUN="",NOT(L49),NOT(N49),NOT(P49),NOT(R49),NOT(T49),NOT(V49),NOT(X49),NOT(Z49),NOT(AB49),NOT(AD49),NOT(AF49)),TRUE,FALSE)</f>
        <v>0</v>
      </c>
      <c r="AL49" s="21" t="str">
        <f t="shared" si="28"/>
        <v/>
      </c>
      <c r="AM49" s="97">
        <f t="shared" si="29"/>
        <v>0</v>
      </c>
      <c r="AN49" s="97" t="str">
        <f t="shared" si="30"/>
        <v>Nej</v>
      </c>
      <c r="AO49" s="21" t="b">
        <f t="shared" si="31"/>
        <v>0</v>
      </c>
      <c r="AP49" s="21" t="str">
        <f t="shared" si="32"/>
        <v/>
      </c>
      <c r="AQ49" s="97" t="str">
        <f t="shared" si="33"/>
        <v>Nej</v>
      </c>
    </row>
    <row r="50" spans="1:43" s="13" customFormat="1" x14ac:dyDescent="0.35">
      <c r="A50" s="53">
        <v>42</v>
      </c>
      <c r="B50" s="10"/>
      <c r="C50" s="23"/>
      <c r="D50" s="41"/>
      <c r="E50" s="74"/>
      <c r="F50" s="82"/>
      <c r="G50" s="74"/>
      <c r="H50" s="75"/>
      <c r="I50" s="23"/>
      <c r="J50" s="50" t="str">
        <f t="shared" si="4"/>
        <v/>
      </c>
      <c r="K50" s="56" t="str">
        <f t="shared" si="5"/>
        <v/>
      </c>
      <c r="L50" s="6" t="b">
        <f t="shared" si="6"/>
        <v>0</v>
      </c>
      <c r="M50" s="21" t="str">
        <f t="shared" si="7"/>
        <v/>
      </c>
      <c r="N50" s="21" t="b">
        <f t="shared" si="8"/>
        <v>0</v>
      </c>
      <c r="O50" s="21" t="str">
        <f t="shared" si="9"/>
        <v/>
      </c>
      <c r="P50" s="21" t="b">
        <f t="shared" si="10"/>
        <v>0</v>
      </c>
      <c r="Q50" s="21" t="str">
        <f t="shared" si="11"/>
        <v/>
      </c>
      <c r="R50" s="21" t="b">
        <f t="shared" si="12"/>
        <v>0</v>
      </c>
      <c r="S50" s="21" t="str">
        <f t="shared" si="13"/>
        <v/>
      </c>
      <c r="T50" s="21" t="b">
        <f t="shared" si="14"/>
        <v>0</v>
      </c>
      <c r="U50" s="21" t="str">
        <f t="shared" si="15"/>
        <v/>
      </c>
      <c r="V50" s="6" t="b">
        <f t="shared" si="16"/>
        <v>0</v>
      </c>
      <c r="W50" s="21" t="str">
        <f t="shared" si="17"/>
        <v/>
      </c>
      <c r="X50" s="21" t="b">
        <f t="shared" si="18"/>
        <v>0</v>
      </c>
      <c r="Y50" s="21" t="str">
        <f t="shared" si="19"/>
        <v/>
      </c>
      <c r="Z50" s="21" t="b">
        <f t="shared" si="20"/>
        <v>0</v>
      </c>
      <c r="AA50" s="21" t="str">
        <f t="shared" si="21"/>
        <v/>
      </c>
      <c r="AB50" s="21" t="b">
        <f>IF(AND(LEN(B50)&gt;0,NOT(AF50),COUNTIF($AH$9:AH549,AH50)&gt;1),TRUE,FALSE)</f>
        <v>0</v>
      </c>
      <c r="AC50" s="21" t="str">
        <f t="shared" si="22"/>
        <v/>
      </c>
      <c r="AD50" s="21" t="b">
        <f>IF(AND(LEN(B50)&gt;0,NOT(AF50),NOT(AB50),COUNTIF(Intransporter!$B$9:'Intransporter'!B549,B50)&gt;0),TRUE,FALSE)</f>
        <v>0</v>
      </c>
      <c r="AE50" s="21" t="str">
        <f t="shared" si="23"/>
        <v/>
      </c>
      <c r="AF50" s="21" t="b">
        <f>IF(LEN(B50)&gt;Admin!$D$17,TRUE,FALSE)</f>
        <v>0</v>
      </c>
      <c r="AG50" s="21" t="str">
        <f t="shared" si="24"/>
        <v/>
      </c>
      <c r="AH50" s="21" t="str">
        <f t="shared" si="25"/>
        <v/>
      </c>
      <c r="AI50" s="21" t="b">
        <f t="shared" si="26"/>
        <v>0</v>
      </c>
      <c r="AJ50" s="21" t="str">
        <f t="shared" si="27"/>
        <v/>
      </c>
      <c r="AK50" s="21" t="b">
        <f>IF(AND(COUNTA(B50:I50)&gt;0,'Börja här'!KOMMUN="",NOT(L50),NOT(N50),NOT(P50),NOT(R50),NOT(T50),NOT(V50),NOT(X50),NOT(Z50),NOT(AB50),NOT(AD50),NOT(AF50)),TRUE,FALSE)</f>
        <v>0</v>
      </c>
      <c r="AL50" s="21" t="str">
        <f t="shared" si="28"/>
        <v/>
      </c>
      <c r="AM50" s="97">
        <f t="shared" si="29"/>
        <v>0</v>
      </c>
      <c r="AN50" s="97" t="str">
        <f t="shared" si="30"/>
        <v>Nej</v>
      </c>
      <c r="AO50" s="21" t="b">
        <f t="shared" si="31"/>
        <v>0</v>
      </c>
      <c r="AP50" s="21" t="str">
        <f t="shared" si="32"/>
        <v/>
      </c>
      <c r="AQ50" s="97" t="str">
        <f t="shared" si="33"/>
        <v>Nej</v>
      </c>
    </row>
    <row r="51" spans="1:43" s="13" customFormat="1" x14ac:dyDescent="0.35">
      <c r="A51" s="53">
        <v>43</v>
      </c>
      <c r="B51" s="10"/>
      <c r="C51" s="23"/>
      <c r="D51" s="41"/>
      <c r="E51" s="74"/>
      <c r="F51" s="82"/>
      <c r="G51" s="74"/>
      <c r="H51" s="75"/>
      <c r="I51" s="23"/>
      <c r="J51" s="50" t="str">
        <f t="shared" si="4"/>
        <v/>
      </c>
      <c r="K51" s="56" t="str">
        <f t="shared" si="5"/>
        <v/>
      </c>
      <c r="L51" s="6" t="b">
        <f t="shared" si="6"/>
        <v>0</v>
      </c>
      <c r="M51" s="21" t="str">
        <f t="shared" si="7"/>
        <v/>
      </c>
      <c r="N51" s="21" t="b">
        <f t="shared" si="8"/>
        <v>0</v>
      </c>
      <c r="O51" s="21" t="str">
        <f t="shared" si="9"/>
        <v/>
      </c>
      <c r="P51" s="21" t="b">
        <f t="shared" si="10"/>
        <v>0</v>
      </c>
      <c r="Q51" s="21" t="str">
        <f t="shared" si="11"/>
        <v/>
      </c>
      <c r="R51" s="21" t="b">
        <f t="shared" si="12"/>
        <v>0</v>
      </c>
      <c r="S51" s="21" t="str">
        <f t="shared" si="13"/>
        <v/>
      </c>
      <c r="T51" s="21" t="b">
        <f t="shared" si="14"/>
        <v>0</v>
      </c>
      <c r="U51" s="21" t="str">
        <f t="shared" si="15"/>
        <v/>
      </c>
      <c r="V51" s="6" t="b">
        <f t="shared" si="16"/>
        <v>0</v>
      </c>
      <c r="W51" s="21" t="str">
        <f t="shared" si="17"/>
        <v/>
      </c>
      <c r="X51" s="21" t="b">
        <f t="shared" si="18"/>
        <v>0</v>
      </c>
      <c r="Y51" s="21" t="str">
        <f t="shared" si="19"/>
        <v/>
      </c>
      <c r="Z51" s="21" t="b">
        <f t="shared" si="20"/>
        <v>0</v>
      </c>
      <c r="AA51" s="21" t="str">
        <f t="shared" si="21"/>
        <v/>
      </c>
      <c r="AB51" s="21" t="b">
        <f>IF(AND(LEN(B51)&gt;0,NOT(AF51),COUNTIF($AH$9:AH550,AH51)&gt;1),TRUE,FALSE)</f>
        <v>0</v>
      </c>
      <c r="AC51" s="21" t="str">
        <f t="shared" si="22"/>
        <v/>
      </c>
      <c r="AD51" s="21" t="b">
        <f>IF(AND(LEN(B51)&gt;0,NOT(AF51),NOT(AB51),COUNTIF(Intransporter!$B$9:'Intransporter'!B550,B51)&gt;0),TRUE,FALSE)</f>
        <v>0</v>
      </c>
      <c r="AE51" s="21" t="str">
        <f t="shared" si="23"/>
        <v/>
      </c>
      <c r="AF51" s="21" t="b">
        <f>IF(LEN(B51)&gt;Admin!$D$17,TRUE,FALSE)</f>
        <v>0</v>
      </c>
      <c r="AG51" s="21" t="str">
        <f t="shared" si="24"/>
        <v/>
      </c>
      <c r="AH51" s="21" t="str">
        <f t="shared" si="25"/>
        <v/>
      </c>
      <c r="AI51" s="21" t="b">
        <f t="shared" si="26"/>
        <v>0</v>
      </c>
      <c r="AJ51" s="21" t="str">
        <f t="shared" si="27"/>
        <v/>
      </c>
      <c r="AK51" s="21" t="b">
        <f>IF(AND(COUNTA(B51:I51)&gt;0,'Börja här'!KOMMUN="",NOT(L51),NOT(N51),NOT(P51),NOT(R51),NOT(T51),NOT(V51),NOT(X51),NOT(Z51),NOT(AB51),NOT(AD51),NOT(AF51)),TRUE,FALSE)</f>
        <v>0</v>
      </c>
      <c r="AL51" s="21" t="str">
        <f t="shared" si="28"/>
        <v/>
      </c>
      <c r="AM51" s="97">
        <f t="shared" si="29"/>
        <v>0</v>
      </c>
      <c r="AN51" s="97" t="str">
        <f t="shared" si="30"/>
        <v>Nej</v>
      </c>
      <c r="AO51" s="21" t="b">
        <f t="shared" si="31"/>
        <v>0</v>
      </c>
      <c r="AP51" s="21" t="str">
        <f t="shared" si="32"/>
        <v/>
      </c>
      <c r="AQ51" s="97" t="str">
        <f t="shared" si="33"/>
        <v>Nej</v>
      </c>
    </row>
    <row r="52" spans="1:43" s="13" customFormat="1" x14ac:dyDescent="0.35">
      <c r="A52" s="53">
        <v>44</v>
      </c>
      <c r="B52" s="10"/>
      <c r="C52" s="23"/>
      <c r="D52" s="41"/>
      <c r="E52" s="74"/>
      <c r="F52" s="82"/>
      <c r="G52" s="74"/>
      <c r="H52" s="75"/>
      <c r="I52" s="23"/>
      <c r="J52" s="50" t="str">
        <f t="shared" si="4"/>
        <v/>
      </c>
      <c r="K52" s="56" t="str">
        <f t="shared" si="5"/>
        <v/>
      </c>
      <c r="L52" s="6" t="b">
        <f t="shared" si="6"/>
        <v>0</v>
      </c>
      <c r="M52" s="21" t="str">
        <f t="shared" si="7"/>
        <v/>
      </c>
      <c r="N52" s="21" t="b">
        <f t="shared" si="8"/>
        <v>0</v>
      </c>
      <c r="O52" s="21" t="str">
        <f t="shared" si="9"/>
        <v/>
      </c>
      <c r="P52" s="21" t="b">
        <f t="shared" si="10"/>
        <v>0</v>
      </c>
      <c r="Q52" s="21" t="str">
        <f t="shared" si="11"/>
        <v/>
      </c>
      <c r="R52" s="21" t="b">
        <f t="shared" si="12"/>
        <v>0</v>
      </c>
      <c r="S52" s="21" t="str">
        <f t="shared" si="13"/>
        <v/>
      </c>
      <c r="T52" s="21" t="b">
        <f t="shared" si="14"/>
        <v>0</v>
      </c>
      <c r="U52" s="21" t="str">
        <f t="shared" si="15"/>
        <v/>
      </c>
      <c r="V52" s="6" t="b">
        <f t="shared" si="16"/>
        <v>0</v>
      </c>
      <c r="W52" s="21" t="str">
        <f t="shared" si="17"/>
        <v/>
      </c>
      <c r="X52" s="21" t="b">
        <f t="shared" si="18"/>
        <v>0</v>
      </c>
      <c r="Y52" s="21" t="str">
        <f t="shared" si="19"/>
        <v/>
      </c>
      <c r="Z52" s="21" t="b">
        <f t="shared" si="20"/>
        <v>0</v>
      </c>
      <c r="AA52" s="21" t="str">
        <f t="shared" si="21"/>
        <v/>
      </c>
      <c r="AB52" s="21" t="b">
        <f>IF(AND(LEN(B52)&gt;0,NOT(AF52),COUNTIF($AH$9:AH551,AH52)&gt;1),TRUE,FALSE)</f>
        <v>0</v>
      </c>
      <c r="AC52" s="21" t="str">
        <f t="shared" si="22"/>
        <v/>
      </c>
      <c r="AD52" s="21" t="b">
        <f>IF(AND(LEN(B52)&gt;0,NOT(AF52),NOT(AB52),COUNTIF(Intransporter!$B$9:'Intransporter'!B551,B52)&gt;0),TRUE,FALSE)</f>
        <v>0</v>
      </c>
      <c r="AE52" s="21" t="str">
        <f t="shared" si="23"/>
        <v/>
      </c>
      <c r="AF52" s="21" t="b">
        <f>IF(LEN(B52)&gt;Admin!$D$17,TRUE,FALSE)</f>
        <v>0</v>
      </c>
      <c r="AG52" s="21" t="str">
        <f t="shared" si="24"/>
        <v/>
      </c>
      <c r="AH52" s="21" t="str">
        <f t="shared" si="25"/>
        <v/>
      </c>
      <c r="AI52" s="21" t="b">
        <f t="shared" si="26"/>
        <v>0</v>
      </c>
      <c r="AJ52" s="21" t="str">
        <f t="shared" si="27"/>
        <v/>
      </c>
      <c r="AK52" s="21" t="b">
        <f>IF(AND(COUNTA(B52:I52)&gt;0,'Börja här'!KOMMUN="",NOT(L52),NOT(N52),NOT(P52),NOT(R52),NOT(T52),NOT(V52),NOT(X52),NOT(Z52),NOT(AB52),NOT(AD52),NOT(AF52)),TRUE,FALSE)</f>
        <v>0</v>
      </c>
      <c r="AL52" s="21" t="str">
        <f t="shared" si="28"/>
        <v/>
      </c>
      <c r="AM52" s="97">
        <f t="shared" si="29"/>
        <v>0</v>
      </c>
      <c r="AN52" s="97" t="str">
        <f t="shared" si="30"/>
        <v>Nej</v>
      </c>
      <c r="AO52" s="21" t="b">
        <f t="shared" si="31"/>
        <v>0</v>
      </c>
      <c r="AP52" s="21" t="str">
        <f t="shared" si="32"/>
        <v/>
      </c>
      <c r="AQ52" s="97" t="str">
        <f t="shared" si="33"/>
        <v>Nej</v>
      </c>
    </row>
    <row r="53" spans="1:43" s="13" customFormat="1" x14ac:dyDescent="0.35">
      <c r="A53" s="53">
        <v>45</v>
      </c>
      <c r="B53" s="10"/>
      <c r="C53" s="23"/>
      <c r="D53" s="41"/>
      <c r="E53" s="74"/>
      <c r="F53" s="82"/>
      <c r="G53" s="74"/>
      <c r="H53" s="75"/>
      <c r="I53" s="23"/>
      <c r="J53" s="50" t="str">
        <f t="shared" si="4"/>
        <v/>
      </c>
      <c r="K53" s="56" t="str">
        <f t="shared" si="5"/>
        <v/>
      </c>
      <c r="L53" s="6" t="b">
        <f t="shared" si="6"/>
        <v>0</v>
      </c>
      <c r="M53" s="21" t="str">
        <f t="shared" si="7"/>
        <v/>
      </c>
      <c r="N53" s="21" t="b">
        <f t="shared" si="8"/>
        <v>0</v>
      </c>
      <c r="O53" s="21" t="str">
        <f t="shared" si="9"/>
        <v/>
      </c>
      <c r="P53" s="21" t="b">
        <f t="shared" si="10"/>
        <v>0</v>
      </c>
      <c r="Q53" s="21" t="str">
        <f t="shared" si="11"/>
        <v/>
      </c>
      <c r="R53" s="21" t="b">
        <f t="shared" si="12"/>
        <v>0</v>
      </c>
      <c r="S53" s="21" t="str">
        <f t="shared" si="13"/>
        <v/>
      </c>
      <c r="T53" s="21" t="b">
        <f t="shared" si="14"/>
        <v>0</v>
      </c>
      <c r="U53" s="21" t="str">
        <f t="shared" si="15"/>
        <v/>
      </c>
      <c r="V53" s="6" t="b">
        <f t="shared" si="16"/>
        <v>0</v>
      </c>
      <c r="W53" s="21" t="str">
        <f t="shared" si="17"/>
        <v/>
      </c>
      <c r="X53" s="21" t="b">
        <f t="shared" si="18"/>
        <v>0</v>
      </c>
      <c r="Y53" s="21" t="str">
        <f t="shared" si="19"/>
        <v/>
      </c>
      <c r="Z53" s="21" t="b">
        <f t="shared" si="20"/>
        <v>0</v>
      </c>
      <c r="AA53" s="21" t="str">
        <f t="shared" si="21"/>
        <v/>
      </c>
      <c r="AB53" s="21" t="b">
        <f>IF(AND(LEN(B53)&gt;0,NOT(AF53),COUNTIF($AH$9:AH552,AH53)&gt;1),TRUE,FALSE)</f>
        <v>0</v>
      </c>
      <c r="AC53" s="21" t="str">
        <f t="shared" si="22"/>
        <v/>
      </c>
      <c r="AD53" s="21" t="b">
        <f>IF(AND(LEN(B53)&gt;0,NOT(AF53),NOT(AB53),COUNTIF(Intransporter!$B$9:'Intransporter'!B552,B53)&gt;0),TRUE,FALSE)</f>
        <v>0</v>
      </c>
      <c r="AE53" s="21" t="str">
        <f t="shared" si="23"/>
        <v/>
      </c>
      <c r="AF53" s="21" t="b">
        <f>IF(LEN(B53)&gt;Admin!$D$17,TRUE,FALSE)</f>
        <v>0</v>
      </c>
      <c r="AG53" s="21" t="str">
        <f t="shared" si="24"/>
        <v/>
      </c>
      <c r="AH53" s="21" t="str">
        <f t="shared" si="25"/>
        <v/>
      </c>
      <c r="AI53" s="21" t="b">
        <f t="shared" si="26"/>
        <v>0</v>
      </c>
      <c r="AJ53" s="21" t="str">
        <f t="shared" si="27"/>
        <v/>
      </c>
      <c r="AK53" s="21" t="b">
        <f>IF(AND(COUNTA(B53:I53)&gt;0,'Börja här'!KOMMUN="",NOT(L53),NOT(N53),NOT(P53),NOT(R53),NOT(T53),NOT(V53),NOT(X53),NOT(Z53),NOT(AB53),NOT(AD53),NOT(AF53)),TRUE,FALSE)</f>
        <v>0</v>
      </c>
      <c r="AL53" s="21" t="str">
        <f t="shared" si="28"/>
        <v/>
      </c>
      <c r="AM53" s="97">
        <f t="shared" si="29"/>
        <v>0</v>
      </c>
      <c r="AN53" s="97" t="str">
        <f t="shared" si="30"/>
        <v>Nej</v>
      </c>
      <c r="AO53" s="21" t="b">
        <f t="shared" si="31"/>
        <v>0</v>
      </c>
      <c r="AP53" s="21" t="str">
        <f t="shared" si="32"/>
        <v/>
      </c>
      <c r="AQ53" s="97" t="str">
        <f t="shared" si="33"/>
        <v>Nej</v>
      </c>
    </row>
    <row r="54" spans="1:43" s="13" customFormat="1" x14ac:dyDescent="0.35">
      <c r="A54" s="53">
        <v>46</v>
      </c>
      <c r="B54" s="10"/>
      <c r="C54" s="23"/>
      <c r="D54" s="41"/>
      <c r="E54" s="74"/>
      <c r="F54" s="82"/>
      <c r="G54" s="74"/>
      <c r="H54" s="75"/>
      <c r="I54" s="23"/>
      <c r="J54" s="50" t="str">
        <f t="shared" si="4"/>
        <v/>
      </c>
      <c r="K54" s="56" t="str">
        <f t="shared" si="5"/>
        <v/>
      </c>
      <c r="L54" s="6" t="b">
        <f t="shared" si="6"/>
        <v>0</v>
      </c>
      <c r="M54" s="21" t="str">
        <f t="shared" si="7"/>
        <v/>
      </c>
      <c r="N54" s="21" t="b">
        <f t="shared" si="8"/>
        <v>0</v>
      </c>
      <c r="O54" s="21" t="str">
        <f t="shared" si="9"/>
        <v/>
      </c>
      <c r="P54" s="21" t="b">
        <f t="shared" si="10"/>
        <v>0</v>
      </c>
      <c r="Q54" s="21" t="str">
        <f t="shared" si="11"/>
        <v/>
      </c>
      <c r="R54" s="21" t="b">
        <f t="shared" si="12"/>
        <v>0</v>
      </c>
      <c r="S54" s="21" t="str">
        <f t="shared" si="13"/>
        <v/>
      </c>
      <c r="T54" s="21" t="b">
        <f t="shared" si="14"/>
        <v>0</v>
      </c>
      <c r="U54" s="21" t="str">
        <f t="shared" si="15"/>
        <v/>
      </c>
      <c r="V54" s="6" t="b">
        <f t="shared" si="16"/>
        <v>0</v>
      </c>
      <c r="W54" s="21" t="str">
        <f t="shared" si="17"/>
        <v/>
      </c>
      <c r="X54" s="21" t="b">
        <f t="shared" si="18"/>
        <v>0</v>
      </c>
      <c r="Y54" s="21" t="str">
        <f t="shared" si="19"/>
        <v/>
      </c>
      <c r="Z54" s="21" t="b">
        <f t="shared" si="20"/>
        <v>0</v>
      </c>
      <c r="AA54" s="21" t="str">
        <f t="shared" si="21"/>
        <v/>
      </c>
      <c r="AB54" s="21" t="b">
        <f>IF(AND(LEN(B54)&gt;0,NOT(AF54),COUNTIF($AH$9:AH553,AH54)&gt;1),TRUE,FALSE)</f>
        <v>0</v>
      </c>
      <c r="AC54" s="21" t="str">
        <f t="shared" si="22"/>
        <v/>
      </c>
      <c r="AD54" s="21" t="b">
        <f>IF(AND(LEN(B54)&gt;0,NOT(AF54),NOT(AB54),COUNTIF(Intransporter!$B$9:'Intransporter'!B553,B54)&gt;0),TRUE,FALSE)</f>
        <v>0</v>
      </c>
      <c r="AE54" s="21" t="str">
        <f t="shared" si="23"/>
        <v/>
      </c>
      <c r="AF54" s="21" t="b">
        <f>IF(LEN(B54)&gt;Admin!$D$17,TRUE,FALSE)</f>
        <v>0</v>
      </c>
      <c r="AG54" s="21" t="str">
        <f t="shared" si="24"/>
        <v/>
      </c>
      <c r="AH54" s="21" t="str">
        <f t="shared" si="25"/>
        <v/>
      </c>
      <c r="AI54" s="21" t="b">
        <f t="shared" si="26"/>
        <v>0</v>
      </c>
      <c r="AJ54" s="21" t="str">
        <f t="shared" si="27"/>
        <v/>
      </c>
      <c r="AK54" s="21" t="b">
        <f>IF(AND(COUNTA(B54:I54)&gt;0,'Börja här'!KOMMUN="",NOT(L54),NOT(N54),NOT(P54),NOT(R54),NOT(T54),NOT(V54),NOT(X54),NOT(Z54),NOT(AB54),NOT(AD54),NOT(AF54)),TRUE,FALSE)</f>
        <v>0</v>
      </c>
      <c r="AL54" s="21" t="str">
        <f t="shared" si="28"/>
        <v/>
      </c>
      <c r="AM54" s="97">
        <f t="shared" si="29"/>
        <v>0</v>
      </c>
      <c r="AN54" s="97" t="str">
        <f t="shared" si="30"/>
        <v>Nej</v>
      </c>
      <c r="AO54" s="21" t="b">
        <f t="shared" si="31"/>
        <v>0</v>
      </c>
      <c r="AP54" s="21" t="str">
        <f t="shared" si="32"/>
        <v/>
      </c>
      <c r="AQ54" s="97" t="str">
        <f t="shared" si="33"/>
        <v>Nej</v>
      </c>
    </row>
    <row r="55" spans="1:43" s="13" customFormat="1" x14ac:dyDescent="0.35">
      <c r="A55" s="53">
        <v>47</v>
      </c>
      <c r="B55" s="10"/>
      <c r="C55" s="23"/>
      <c r="D55" s="41"/>
      <c r="E55" s="74"/>
      <c r="F55" s="82"/>
      <c r="G55" s="74"/>
      <c r="H55" s="75"/>
      <c r="I55" s="23"/>
      <c r="J55" s="50" t="str">
        <f t="shared" si="4"/>
        <v/>
      </c>
      <c r="K55" s="56" t="str">
        <f t="shared" si="5"/>
        <v/>
      </c>
      <c r="L55" s="6" t="b">
        <f t="shared" si="6"/>
        <v>0</v>
      </c>
      <c r="M55" s="21" t="str">
        <f t="shared" si="7"/>
        <v/>
      </c>
      <c r="N55" s="21" t="b">
        <f t="shared" si="8"/>
        <v>0</v>
      </c>
      <c r="O55" s="21" t="str">
        <f t="shared" si="9"/>
        <v/>
      </c>
      <c r="P55" s="21" t="b">
        <f t="shared" si="10"/>
        <v>0</v>
      </c>
      <c r="Q55" s="21" t="str">
        <f t="shared" si="11"/>
        <v/>
      </c>
      <c r="R55" s="21" t="b">
        <f t="shared" si="12"/>
        <v>0</v>
      </c>
      <c r="S55" s="21" t="str">
        <f t="shared" si="13"/>
        <v/>
      </c>
      <c r="T55" s="21" t="b">
        <f t="shared" si="14"/>
        <v>0</v>
      </c>
      <c r="U55" s="21" t="str">
        <f t="shared" si="15"/>
        <v/>
      </c>
      <c r="V55" s="6" t="b">
        <f t="shared" si="16"/>
        <v>0</v>
      </c>
      <c r="W55" s="21" t="str">
        <f t="shared" si="17"/>
        <v/>
      </c>
      <c r="X55" s="21" t="b">
        <f t="shared" si="18"/>
        <v>0</v>
      </c>
      <c r="Y55" s="21" t="str">
        <f t="shared" si="19"/>
        <v/>
      </c>
      <c r="Z55" s="21" t="b">
        <f t="shared" si="20"/>
        <v>0</v>
      </c>
      <c r="AA55" s="21" t="str">
        <f t="shared" si="21"/>
        <v/>
      </c>
      <c r="AB55" s="21" t="b">
        <f>IF(AND(LEN(B55)&gt;0,NOT(AF55),COUNTIF($AH$9:AH554,AH55)&gt;1),TRUE,FALSE)</f>
        <v>0</v>
      </c>
      <c r="AC55" s="21" t="str">
        <f t="shared" si="22"/>
        <v/>
      </c>
      <c r="AD55" s="21" t="b">
        <f>IF(AND(LEN(B55)&gt;0,NOT(AF55),NOT(AB55),COUNTIF(Intransporter!$B$9:'Intransporter'!B554,B55)&gt;0),TRUE,FALSE)</f>
        <v>0</v>
      </c>
      <c r="AE55" s="21" t="str">
        <f t="shared" si="23"/>
        <v/>
      </c>
      <c r="AF55" s="21" t="b">
        <f>IF(LEN(B55)&gt;Admin!$D$17,TRUE,FALSE)</f>
        <v>0</v>
      </c>
      <c r="AG55" s="21" t="str">
        <f t="shared" si="24"/>
        <v/>
      </c>
      <c r="AH55" s="21" t="str">
        <f t="shared" si="25"/>
        <v/>
      </c>
      <c r="AI55" s="21" t="b">
        <f t="shared" si="26"/>
        <v>0</v>
      </c>
      <c r="AJ55" s="21" t="str">
        <f t="shared" si="27"/>
        <v/>
      </c>
      <c r="AK55" s="21" t="b">
        <f>IF(AND(COUNTA(B55:I55)&gt;0,'Börja här'!KOMMUN="",NOT(L55),NOT(N55),NOT(P55),NOT(R55),NOT(T55),NOT(V55),NOT(X55),NOT(Z55),NOT(AB55),NOT(AD55),NOT(AF55)),TRUE,FALSE)</f>
        <v>0</v>
      </c>
      <c r="AL55" s="21" t="str">
        <f t="shared" si="28"/>
        <v/>
      </c>
      <c r="AM55" s="97">
        <f t="shared" si="29"/>
        <v>0</v>
      </c>
      <c r="AN55" s="97" t="str">
        <f t="shared" si="30"/>
        <v>Nej</v>
      </c>
      <c r="AO55" s="21" t="b">
        <f t="shared" si="31"/>
        <v>0</v>
      </c>
      <c r="AP55" s="21" t="str">
        <f t="shared" si="32"/>
        <v/>
      </c>
      <c r="AQ55" s="97" t="str">
        <f t="shared" si="33"/>
        <v>Nej</v>
      </c>
    </row>
    <row r="56" spans="1:43" s="13" customFormat="1" x14ac:dyDescent="0.35">
      <c r="A56" s="53">
        <v>48</v>
      </c>
      <c r="B56" s="10"/>
      <c r="C56" s="23"/>
      <c r="D56" s="41"/>
      <c r="E56" s="74"/>
      <c r="F56" s="82"/>
      <c r="G56" s="74"/>
      <c r="H56" s="75"/>
      <c r="I56" s="23"/>
      <c r="J56" s="50" t="str">
        <f t="shared" si="4"/>
        <v/>
      </c>
      <c r="K56" s="56" t="str">
        <f t="shared" si="5"/>
        <v/>
      </c>
      <c r="L56" s="6" t="b">
        <f t="shared" si="6"/>
        <v>0</v>
      </c>
      <c r="M56" s="21" t="str">
        <f t="shared" si="7"/>
        <v/>
      </c>
      <c r="N56" s="21" t="b">
        <f t="shared" si="8"/>
        <v>0</v>
      </c>
      <c r="O56" s="21" t="str">
        <f t="shared" si="9"/>
        <v/>
      </c>
      <c r="P56" s="21" t="b">
        <f t="shared" si="10"/>
        <v>0</v>
      </c>
      <c r="Q56" s="21" t="str">
        <f t="shared" si="11"/>
        <v/>
      </c>
      <c r="R56" s="21" t="b">
        <f t="shared" si="12"/>
        <v>0</v>
      </c>
      <c r="S56" s="21" t="str">
        <f t="shared" si="13"/>
        <v/>
      </c>
      <c r="T56" s="21" t="b">
        <f t="shared" si="14"/>
        <v>0</v>
      </c>
      <c r="U56" s="21" t="str">
        <f t="shared" si="15"/>
        <v/>
      </c>
      <c r="V56" s="6" t="b">
        <f t="shared" si="16"/>
        <v>0</v>
      </c>
      <c r="W56" s="21" t="str">
        <f t="shared" si="17"/>
        <v/>
      </c>
      <c r="X56" s="21" t="b">
        <f t="shared" si="18"/>
        <v>0</v>
      </c>
      <c r="Y56" s="21" t="str">
        <f t="shared" si="19"/>
        <v/>
      </c>
      <c r="Z56" s="21" t="b">
        <f t="shared" si="20"/>
        <v>0</v>
      </c>
      <c r="AA56" s="21" t="str">
        <f t="shared" si="21"/>
        <v/>
      </c>
      <c r="AB56" s="21" t="b">
        <f>IF(AND(LEN(B56)&gt;0,NOT(AF56),COUNTIF($AH$9:AH555,AH56)&gt;1),TRUE,FALSE)</f>
        <v>0</v>
      </c>
      <c r="AC56" s="21" t="str">
        <f t="shared" si="22"/>
        <v/>
      </c>
      <c r="AD56" s="21" t="b">
        <f>IF(AND(LEN(B56)&gt;0,NOT(AF56),NOT(AB56),COUNTIF(Intransporter!$B$9:'Intransporter'!B555,B56)&gt;0),TRUE,FALSE)</f>
        <v>0</v>
      </c>
      <c r="AE56" s="21" t="str">
        <f t="shared" si="23"/>
        <v/>
      </c>
      <c r="AF56" s="21" t="b">
        <f>IF(LEN(B56)&gt;Admin!$D$17,TRUE,FALSE)</f>
        <v>0</v>
      </c>
      <c r="AG56" s="21" t="str">
        <f t="shared" si="24"/>
        <v/>
      </c>
      <c r="AH56" s="21" t="str">
        <f t="shared" si="25"/>
        <v/>
      </c>
      <c r="AI56" s="21" t="b">
        <f t="shared" si="26"/>
        <v>0</v>
      </c>
      <c r="AJ56" s="21" t="str">
        <f t="shared" si="27"/>
        <v/>
      </c>
      <c r="AK56" s="21" t="b">
        <f>IF(AND(COUNTA(B56:I56)&gt;0,'Börja här'!KOMMUN="",NOT(L56),NOT(N56),NOT(P56),NOT(R56),NOT(T56),NOT(V56),NOT(X56),NOT(Z56),NOT(AB56),NOT(AD56),NOT(AF56)),TRUE,FALSE)</f>
        <v>0</v>
      </c>
      <c r="AL56" s="21" t="str">
        <f t="shared" si="28"/>
        <v/>
      </c>
      <c r="AM56" s="97">
        <f t="shared" si="29"/>
        <v>0</v>
      </c>
      <c r="AN56" s="97" t="str">
        <f t="shared" si="30"/>
        <v>Nej</v>
      </c>
      <c r="AO56" s="21" t="b">
        <f t="shared" si="31"/>
        <v>0</v>
      </c>
      <c r="AP56" s="21" t="str">
        <f t="shared" si="32"/>
        <v/>
      </c>
      <c r="AQ56" s="97" t="str">
        <f t="shared" si="33"/>
        <v>Nej</v>
      </c>
    </row>
    <row r="57" spans="1:43" s="13" customFormat="1" x14ac:dyDescent="0.35">
      <c r="A57" s="53">
        <v>49</v>
      </c>
      <c r="B57" s="10"/>
      <c r="C57" s="23"/>
      <c r="D57" s="41"/>
      <c r="E57" s="74"/>
      <c r="F57" s="82"/>
      <c r="G57" s="74"/>
      <c r="H57" s="75"/>
      <c r="I57" s="23"/>
      <c r="J57" s="50" t="str">
        <f t="shared" si="4"/>
        <v/>
      </c>
      <c r="K57" s="56" t="str">
        <f t="shared" si="5"/>
        <v/>
      </c>
      <c r="L57" s="6" t="b">
        <f t="shared" si="6"/>
        <v>0</v>
      </c>
      <c r="M57" s="21" t="str">
        <f t="shared" si="7"/>
        <v/>
      </c>
      <c r="N57" s="21" t="b">
        <f t="shared" si="8"/>
        <v>0</v>
      </c>
      <c r="O57" s="21" t="str">
        <f t="shared" si="9"/>
        <v/>
      </c>
      <c r="P57" s="21" t="b">
        <f t="shared" si="10"/>
        <v>0</v>
      </c>
      <c r="Q57" s="21" t="str">
        <f t="shared" si="11"/>
        <v/>
      </c>
      <c r="R57" s="21" t="b">
        <f t="shared" si="12"/>
        <v>0</v>
      </c>
      <c r="S57" s="21" t="str">
        <f t="shared" si="13"/>
        <v/>
      </c>
      <c r="T57" s="21" t="b">
        <f t="shared" si="14"/>
        <v>0</v>
      </c>
      <c r="U57" s="21" t="str">
        <f t="shared" si="15"/>
        <v/>
      </c>
      <c r="V57" s="6" t="b">
        <f t="shared" si="16"/>
        <v>0</v>
      </c>
      <c r="W57" s="21" t="str">
        <f t="shared" si="17"/>
        <v/>
      </c>
      <c r="X57" s="21" t="b">
        <f t="shared" si="18"/>
        <v>0</v>
      </c>
      <c r="Y57" s="21" t="str">
        <f t="shared" si="19"/>
        <v/>
      </c>
      <c r="Z57" s="21" t="b">
        <f t="shared" si="20"/>
        <v>0</v>
      </c>
      <c r="AA57" s="21" t="str">
        <f t="shared" si="21"/>
        <v/>
      </c>
      <c r="AB57" s="21" t="b">
        <f>IF(AND(LEN(B57)&gt;0,NOT(AF57),COUNTIF($AH$9:AH556,AH57)&gt;1),TRUE,FALSE)</f>
        <v>0</v>
      </c>
      <c r="AC57" s="21" t="str">
        <f t="shared" si="22"/>
        <v/>
      </c>
      <c r="AD57" s="21" t="b">
        <f>IF(AND(LEN(B57)&gt;0,NOT(AF57),NOT(AB57),COUNTIF(Intransporter!$B$9:'Intransporter'!B556,B57)&gt;0),TRUE,FALSE)</f>
        <v>0</v>
      </c>
      <c r="AE57" s="21" t="str">
        <f t="shared" si="23"/>
        <v/>
      </c>
      <c r="AF57" s="21" t="b">
        <f>IF(LEN(B57)&gt;Admin!$D$17,TRUE,FALSE)</f>
        <v>0</v>
      </c>
      <c r="AG57" s="21" t="str">
        <f t="shared" si="24"/>
        <v/>
      </c>
      <c r="AH57" s="21" t="str">
        <f t="shared" si="25"/>
        <v/>
      </c>
      <c r="AI57" s="21" t="b">
        <f t="shared" si="26"/>
        <v>0</v>
      </c>
      <c r="AJ57" s="21" t="str">
        <f t="shared" si="27"/>
        <v/>
      </c>
      <c r="AK57" s="21" t="b">
        <f>IF(AND(COUNTA(B57:I57)&gt;0,'Börja här'!KOMMUN="",NOT(L57),NOT(N57),NOT(P57),NOT(R57),NOT(T57),NOT(V57),NOT(X57),NOT(Z57),NOT(AB57),NOT(AD57),NOT(AF57)),TRUE,FALSE)</f>
        <v>0</v>
      </c>
      <c r="AL57" s="21" t="str">
        <f t="shared" si="28"/>
        <v/>
      </c>
      <c r="AM57" s="97">
        <f t="shared" si="29"/>
        <v>0</v>
      </c>
      <c r="AN57" s="97" t="str">
        <f t="shared" si="30"/>
        <v>Nej</v>
      </c>
      <c r="AO57" s="21" t="b">
        <f t="shared" si="31"/>
        <v>0</v>
      </c>
      <c r="AP57" s="21" t="str">
        <f t="shared" si="32"/>
        <v/>
      </c>
      <c r="AQ57" s="97" t="str">
        <f t="shared" si="33"/>
        <v>Nej</v>
      </c>
    </row>
    <row r="58" spans="1:43" s="13" customFormat="1" x14ac:dyDescent="0.35">
      <c r="A58" s="53">
        <v>50</v>
      </c>
      <c r="B58" s="10"/>
      <c r="C58" s="23"/>
      <c r="D58" s="41"/>
      <c r="E58" s="74"/>
      <c r="F58" s="82"/>
      <c r="G58" s="74"/>
      <c r="H58" s="75"/>
      <c r="I58" s="23"/>
      <c r="J58" s="50" t="str">
        <f t="shared" si="4"/>
        <v/>
      </c>
      <c r="K58" s="56" t="str">
        <f t="shared" si="5"/>
        <v/>
      </c>
      <c r="L58" s="6" t="b">
        <f t="shared" si="6"/>
        <v>0</v>
      </c>
      <c r="M58" s="21" t="str">
        <f t="shared" si="7"/>
        <v/>
      </c>
      <c r="N58" s="21" t="b">
        <f t="shared" si="8"/>
        <v>0</v>
      </c>
      <c r="O58" s="21" t="str">
        <f t="shared" si="9"/>
        <v/>
      </c>
      <c r="P58" s="21" t="b">
        <f t="shared" si="10"/>
        <v>0</v>
      </c>
      <c r="Q58" s="21" t="str">
        <f t="shared" si="11"/>
        <v/>
      </c>
      <c r="R58" s="21" t="b">
        <f t="shared" si="12"/>
        <v>0</v>
      </c>
      <c r="S58" s="21" t="str">
        <f t="shared" si="13"/>
        <v/>
      </c>
      <c r="T58" s="21" t="b">
        <f t="shared" si="14"/>
        <v>0</v>
      </c>
      <c r="U58" s="21" t="str">
        <f t="shared" si="15"/>
        <v/>
      </c>
      <c r="V58" s="6" t="b">
        <f t="shared" si="16"/>
        <v>0</v>
      </c>
      <c r="W58" s="21" t="str">
        <f t="shared" si="17"/>
        <v/>
      </c>
      <c r="X58" s="21" t="b">
        <f t="shared" si="18"/>
        <v>0</v>
      </c>
      <c r="Y58" s="21" t="str">
        <f t="shared" si="19"/>
        <v/>
      </c>
      <c r="Z58" s="21" t="b">
        <f t="shared" si="20"/>
        <v>0</v>
      </c>
      <c r="AA58" s="21" t="str">
        <f t="shared" si="21"/>
        <v/>
      </c>
      <c r="AB58" s="21" t="b">
        <f>IF(AND(LEN(B58)&gt;0,NOT(AF58),COUNTIF($AH$9:AH557,AH58)&gt;1),TRUE,FALSE)</f>
        <v>0</v>
      </c>
      <c r="AC58" s="21" t="str">
        <f t="shared" si="22"/>
        <v/>
      </c>
      <c r="AD58" s="21" t="b">
        <f>IF(AND(LEN(B58)&gt;0,NOT(AF58),NOT(AB58),COUNTIF(Intransporter!$B$9:'Intransporter'!B557,B58)&gt;0),TRUE,FALSE)</f>
        <v>0</v>
      </c>
      <c r="AE58" s="21" t="str">
        <f t="shared" si="23"/>
        <v/>
      </c>
      <c r="AF58" s="21" t="b">
        <f>IF(LEN(B58)&gt;Admin!$D$17,TRUE,FALSE)</f>
        <v>0</v>
      </c>
      <c r="AG58" s="21" t="str">
        <f t="shared" si="24"/>
        <v/>
      </c>
      <c r="AH58" s="21" t="str">
        <f t="shared" si="25"/>
        <v/>
      </c>
      <c r="AI58" s="21" t="b">
        <f t="shared" si="26"/>
        <v>0</v>
      </c>
      <c r="AJ58" s="21" t="str">
        <f t="shared" si="27"/>
        <v/>
      </c>
      <c r="AK58" s="21" t="b">
        <f>IF(AND(COUNTA(B58:I58)&gt;0,'Börja här'!KOMMUN="",NOT(L58),NOT(N58),NOT(P58),NOT(R58),NOT(T58),NOT(V58),NOT(X58),NOT(Z58),NOT(AB58),NOT(AD58),NOT(AF58)),TRUE,FALSE)</f>
        <v>0</v>
      </c>
      <c r="AL58" s="21" t="str">
        <f t="shared" si="28"/>
        <v/>
      </c>
      <c r="AM58" s="97">
        <f t="shared" si="29"/>
        <v>0</v>
      </c>
      <c r="AN58" s="97" t="str">
        <f t="shared" si="30"/>
        <v>Nej</v>
      </c>
      <c r="AO58" s="21" t="b">
        <f t="shared" si="31"/>
        <v>0</v>
      </c>
      <c r="AP58" s="21" t="str">
        <f t="shared" si="32"/>
        <v/>
      </c>
      <c r="AQ58" s="97" t="str">
        <f t="shared" si="33"/>
        <v>Nej</v>
      </c>
    </row>
    <row r="59" spans="1:43" s="13" customFormat="1" x14ac:dyDescent="0.35">
      <c r="A59" s="53">
        <v>51</v>
      </c>
      <c r="B59" s="10"/>
      <c r="C59" s="23"/>
      <c r="D59" s="41"/>
      <c r="E59" s="74"/>
      <c r="F59" s="82"/>
      <c r="G59" s="74"/>
      <c r="H59" s="75"/>
      <c r="I59" s="23"/>
      <c r="J59" s="50" t="str">
        <f t="shared" si="4"/>
        <v/>
      </c>
      <c r="K59" s="56" t="str">
        <f t="shared" si="5"/>
        <v/>
      </c>
      <c r="L59" s="6" t="b">
        <f t="shared" si="6"/>
        <v>0</v>
      </c>
      <c r="M59" s="21" t="str">
        <f t="shared" si="7"/>
        <v/>
      </c>
      <c r="N59" s="21" t="b">
        <f t="shared" si="8"/>
        <v>0</v>
      </c>
      <c r="O59" s="21" t="str">
        <f t="shared" si="9"/>
        <v/>
      </c>
      <c r="P59" s="21" t="b">
        <f t="shared" si="10"/>
        <v>0</v>
      </c>
      <c r="Q59" s="21" t="str">
        <f t="shared" si="11"/>
        <v/>
      </c>
      <c r="R59" s="21" t="b">
        <f t="shared" si="12"/>
        <v>0</v>
      </c>
      <c r="S59" s="21" t="str">
        <f t="shared" si="13"/>
        <v/>
      </c>
      <c r="T59" s="21" t="b">
        <f t="shared" si="14"/>
        <v>0</v>
      </c>
      <c r="U59" s="21" t="str">
        <f t="shared" si="15"/>
        <v/>
      </c>
      <c r="V59" s="6" t="b">
        <f t="shared" si="16"/>
        <v>0</v>
      </c>
      <c r="W59" s="21" t="str">
        <f t="shared" si="17"/>
        <v/>
      </c>
      <c r="X59" s="21" t="b">
        <f t="shared" si="18"/>
        <v>0</v>
      </c>
      <c r="Y59" s="21" t="str">
        <f t="shared" si="19"/>
        <v/>
      </c>
      <c r="Z59" s="21" t="b">
        <f t="shared" si="20"/>
        <v>0</v>
      </c>
      <c r="AA59" s="21" t="str">
        <f t="shared" si="21"/>
        <v/>
      </c>
      <c r="AB59" s="21" t="b">
        <f>IF(AND(LEN(B59)&gt;0,NOT(AF59),COUNTIF($AH$9:AH558,AH59)&gt;1),TRUE,FALSE)</f>
        <v>0</v>
      </c>
      <c r="AC59" s="21" t="str">
        <f t="shared" si="22"/>
        <v/>
      </c>
      <c r="AD59" s="21" t="b">
        <f>IF(AND(LEN(B59)&gt;0,NOT(AF59),NOT(AB59),COUNTIF(Intransporter!$B$9:'Intransporter'!B558,B59)&gt;0),TRUE,FALSE)</f>
        <v>0</v>
      </c>
      <c r="AE59" s="21" t="str">
        <f t="shared" si="23"/>
        <v/>
      </c>
      <c r="AF59" s="21" t="b">
        <f>IF(LEN(B59)&gt;Admin!$D$17,TRUE,FALSE)</f>
        <v>0</v>
      </c>
      <c r="AG59" s="21" t="str">
        <f t="shared" si="24"/>
        <v/>
      </c>
      <c r="AH59" s="21" t="str">
        <f t="shared" si="25"/>
        <v/>
      </c>
      <c r="AI59" s="21" t="b">
        <f t="shared" si="26"/>
        <v>0</v>
      </c>
      <c r="AJ59" s="21" t="str">
        <f t="shared" si="27"/>
        <v/>
      </c>
      <c r="AK59" s="21" t="b">
        <f>IF(AND(COUNTA(B59:I59)&gt;0,'Börja här'!KOMMUN="",NOT(L59),NOT(N59),NOT(P59),NOT(R59),NOT(T59),NOT(V59),NOT(X59),NOT(Z59),NOT(AB59),NOT(AD59),NOT(AF59)),TRUE,FALSE)</f>
        <v>0</v>
      </c>
      <c r="AL59" s="21" t="str">
        <f t="shared" si="28"/>
        <v/>
      </c>
      <c r="AM59" s="97">
        <f t="shared" si="29"/>
        <v>0</v>
      </c>
      <c r="AN59" s="97" t="str">
        <f t="shared" si="30"/>
        <v>Nej</v>
      </c>
      <c r="AO59" s="21" t="b">
        <f t="shared" si="31"/>
        <v>0</v>
      </c>
      <c r="AP59" s="21" t="str">
        <f t="shared" si="32"/>
        <v/>
      </c>
      <c r="AQ59" s="97" t="str">
        <f t="shared" si="33"/>
        <v>Nej</v>
      </c>
    </row>
    <row r="60" spans="1:43" s="13" customFormat="1" x14ac:dyDescent="0.35">
      <c r="A60" s="53">
        <v>52</v>
      </c>
      <c r="B60" s="10"/>
      <c r="C60" s="23"/>
      <c r="D60" s="41"/>
      <c r="E60" s="74"/>
      <c r="F60" s="82"/>
      <c r="G60" s="74"/>
      <c r="H60" s="75"/>
      <c r="I60" s="23"/>
      <c r="J60" s="50" t="str">
        <f t="shared" si="4"/>
        <v/>
      </c>
      <c r="K60" s="56" t="str">
        <f t="shared" si="5"/>
        <v/>
      </c>
      <c r="L60" s="6" t="b">
        <f t="shared" si="6"/>
        <v>0</v>
      </c>
      <c r="M60" s="21" t="str">
        <f t="shared" si="7"/>
        <v/>
      </c>
      <c r="N60" s="21" t="b">
        <f t="shared" si="8"/>
        <v>0</v>
      </c>
      <c r="O60" s="21" t="str">
        <f t="shared" si="9"/>
        <v/>
      </c>
      <c r="P60" s="21" t="b">
        <f t="shared" si="10"/>
        <v>0</v>
      </c>
      <c r="Q60" s="21" t="str">
        <f t="shared" si="11"/>
        <v/>
      </c>
      <c r="R60" s="21" t="b">
        <f t="shared" si="12"/>
        <v>0</v>
      </c>
      <c r="S60" s="21" t="str">
        <f t="shared" si="13"/>
        <v/>
      </c>
      <c r="T60" s="21" t="b">
        <f t="shared" si="14"/>
        <v>0</v>
      </c>
      <c r="U60" s="21" t="str">
        <f t="shared" si="15"/>
        <v/>
      </c>
      <c r="V60" s="6" t="b">
        <f t="shared" si="16"/>
        <v>0</v>
      </c>
      <c r="W60" s="21" t="str">
        <f t="shared" si="17"/>
        <v/>
      </c>
      <c r="X60" s="21" t="b">
        <f t="shared" si="18"/>
        <v>0</v>
      </c>
      <c r="Y60" s="21" t="str">
        <f t="shared" si="19"/>
        <v/>
      </c>
      <c r="Z60" s="21" t="b">
        <f t="shared" si="20"/>
        <v>0</v>
      </c>
      <c r="AA60" s="21" t="str">
        <f t="shared" si="21"/>
        <v/>
      </c>
      <c r="AB60" s="21" t="b">
        <f>IF(AND(LEN(B60)&gt;0,NOT(AF60),COUNTIF($AH$9:AH559,AH60)&gt;1),TRUE,FALSE)</f>
        <v>0</v>
      </c>
      <c r="AC60" s="21" t="str">
        <f t="shared" si="22"/>
        <v/>
      </c>
      <c r="AD60" s="21" t="b">
        <f>IF(AND(LEN(B60)&gt;0,NOT(AF60),NOT(AB60),COUNTIF(Intransporter!$B$9:'Intransporter'!B559,B60)&gt;0),TRUE,FALSE)</f>
        <v>0</v>
      </c>
      <c r="AE60" s="21" t="str">
        <f t="shared" si="23"/>
        <v/>
      </c>
      <c r="AF60" s="21" t="b">
        <f>IF(LEN(B60)&gt;Admin!$D$17,TRUE,FALSE)</f>
        <v>0</v>
      </c>
      <c r="AG60" s="21" t="str">
        <f t="shared" si="24"/>
        <v/>
      </c>
      <c r="AH60" s="21" t="str">
        <f t="shared" si="25"/>
        <v/>
      </c>
      <c r="AI60" s="21" t="b">
        <f t="shared" si="26"/>
        <v>0</v>
      </c>
      <c r="AJ60" s="21" t="str">
        <f t="shared" si="27"/>
        <v/>
      </c>
      <c r="AK60" s="21" t="b">
        <f>IF(AND(COUNTA(B60:I60)&gt;0,'Börja här'!KOMMUN="",NOT(L60),NOT(N60),NOT(P60),NOT(R60),NOT(T60),NOT(V60),NOT(X60),NOT(Z60),NOT(AB60),NOT(AD60),NOT(AF60)),TRUE,FALSE)</f>
        <v>0</v>
      </c>
      <c r="AL60" s="21" t="str">
        <f t="shared" si="28"/>
        <v/>
      </c>
      <c r="AM60" s="97">
        <f t="shared" si="29"/>
        <v>0</v>
      </c>
      <c r="AN60" s="97" t="str">
        <f t="shared" si="30"/>
        <v>Nej</v>
      </c>
      <c r="AO60" s="21" t="b">
        <f t="shared" si="31"/>
        <v>0</v>
      </c>
      <c r="AP60" s="21" t="str">
        <f t="shared" si="32"/>
        <v/>
      </c>
      <c r="AQ60" s="97" t="str">
        <f t="shared" si="33"/>
        <v>Nej</v>
      </c>
    </row>
    <row r="61" spans="1:43" s="13" customFormat="1" x14ac:dyDescent="0.35">
      <c r="A61" s="53">
        <v>53</v>
      </c>
      <c r="B61" s="10"/>
      <c r="C61" s="23"/>
      <c r="D61" s="41"/>
      <c r="E61" s="74"/>
      <c r="F61" s="82"/>
      <c r="G61" s="74"/>
      <c r="H61" s="75"/>
      <c r="I61" s="23"/>
      <c r="J61" s="50" t="str">
        <f t="shared" si="4"/>
        <v/>
      </c>
      <c r="K61" s="56" t="str">
        <f t="shared" si="5"/>
        <v/>
      </c>
      <c r="L61" s="6" t="b">
        <f t="shared" si="6"/>
        <v>0</v>
      </c>
      <c r="M61" s="21" t="str">
        <f t="shared" si="7"/>
        <v/>
      </c>
      <c r="N61" s="21" t="b">
        <f t="shared" si="8"/>
        <v>0</v>
      </c>
      <c r="O61" s="21" t="str">
        <f t="shared" si="9"/>
        <v/>
      </c>
      <c r="P61" s="21" t="b">
        <f t="shared" si="10"/>
        <v>0</v>
      </c>
      <c r="Q61" s="21" t="str">
        <f t="shared" si="11"/>
        <v/>
      </c>
      <c r="R61" s="21" t="b">
        <f t="shared" si="12"/>
        <v>0</v>
      </c>
      <c r="S61" s="21" t="str">
        <f t="shared" si="13"/>
        <v/>
      </c>
      <c r="T61" s="21" t="b">
        <f t="shared" si="14"/>
        <v>0</v>
      </c>
      <c r="U61" s="21" t="str">
        <f t="shared" si="15"/>
        <v/>
      </c>
      <c r="V61" s="6" t="b">
        <f t="shared" si="16"/>
        <v>0</v>
      </c>
      <c r="W61" s="21" t="str">
        <f t="shared" si="17"/>
        <v/>
      </c>
      <c r="X61" s="21" t="b">
        <f t="shared" si="18"/>
        <v>0</v>
      </c>
      <c r="Y61" s="21" t="str">
        <f t="shared" si="19"/>
        <v/>
      </c>
      <c r="Z61" s="21" t="b">
        <f t="shared" si="20"/>
        <v>0</v>
      </c>
      <c r="AA61" s="21" t="str">
        <f t="shared" si="21"/>
        <v/>
      </c>
      <c r="AB61" s="21" t="b">
        <f>IF(AND(LEN(B61)&gt;0,NOT(AF61),COUNTIF($AH$9:AH560,AH61)&gt;1),TRUE,FALSE)</f>
        <v>0</v>
      </c>
      <c r="AC61" s="21" t="str">
        <f t="shared" si="22"/>
        <v/>
      </c>
      <c r="AD61" s="21" t="b">
        <f>IF(AND(LEN(B61)&gt;0,NOT(AF61),NOT(AB61),COUNTIF(Intransporter!$B$9:'Intransporter'!B560,B61)&gt;0),TRUE,FALSE)</f>
        <v>0</v>
      </c>
      <c r="AE61" s="21" t="str">
        <f t="shared" si="23"/>
        <v/>
      </c>
      <c r="AF61" s="21" t="b">
        <f>IF(LEN(B61)&gt;Admin!$D$17,TRUE,FALSE)</f>
        <v>0</v>
      </c>
      <c r="AG61" s="21" t="str">
        <f t="shared" si="24"/>
        <v/>
      </c>
      <c r="AH61" s="21" t="str">
        <f t="shared" si="25"/>
        <v/>
      </c>
      <c r="AI61" s="21" t="b">
        <f t="shared" si="26"/>
        <v>0</v>
      </c>
      <c r="AJ61" s="21" t="str">
        <f t="shared" si="27"/>
        <v/>
      </c>
      <c r="AK61" s="21" t="b">
        <f>IF(AND(COUNTA(B61:I61)&gt;0,'Börja här'!KOMMUN="",NOT(L61),NOT(N61),NOT(P61),NOT(R61),NOT(T61),NOT(V61),NOT(X61),NOT(Z61),NOT(AB61),NOT(AD61),NOT(AF61)),TRUE,FALSE)</f>
        <v>0</v>
      </c>
      <c r="AL61" s="21" t="str">
        <f t="shared" si="28"/>
        <v/>
      </c>
      <c r="AM61" s="97">
        <f t="shared" si="29"/>
        <v>0</v>
      </c>
      <c r="AN61" s="97" t="str">
        <f t="shared" si="30"/>
        <v>Nej</v>
      </c>
      <c r="AO61" s="21" t="b">
        <f t="shared" si="31"/>
        <v>0</v>
      </c>
      <c r="AP61" s="21" t="str">
        <f t="shared" si="32"/>
        <v/>
      </c>
      <c r="AQ61" s="97" t="str">
        <f t="shared" si="33"/>
        <v>Nej</v>
      </c>
    </row>
    <row r="62" spans="1:43" s="13" customFormat="1" x14ac:dyDescent="0.35">
      <c r="A62" s="53">
        <v>54</v>
      </c>
      <c r="B62" s="10"/>
      <c r="C62" s="23"/>
      <c r="D62" s="41"/>
      <c r="E62" s="74"/>
      <c r="F62" s="82"/>
      <c r="G62" s="74"/>
      <c r="H62" s="75"/>
      <c r="I62" s="23"/>
      <c r="J62" s="50" t="str">
        <f t="shared" si="4"/>
        <v/>
      </c>
      <c r="K62" s="56" t="str">
        <f t="shared" si="5"/>
        <v/>
      </c>
      <c r="L62" s="6" t="b">
        <f t="shared" si="6"/>
        <v>0</v>
      </c>
      <c r="M62" s="21" t="str">
        <f t="shared" si="7"/>
        <v/>
      </c>
      <c r="N62" s="21" t="b">
        <f t="shared" si="8"/>
        <v>0</v>
      </c>
      <c r="O62" s="21" t="str">
        <f t="shared" si="9"/>
        <v/>
      </c>
      <c r="P62" s="21" t="b">
        <f t="shared" si="10"/>
        <v>0</v>
      </c>
      <c r="Q62" s="21" t="str">
        <f t="shared" si="11"/>
        <v/>
      </c>
      <c r="R62" s="21" t="b">
        <f t="shared" si="12"/>
        <v>0</v>
      </c>
      <c r="S62" s="21" t="str">
        <f t="shared" si="13"/>
        <v/>
      </c>
      <c r="T62" s="21" t="b">
        <f t="shared" si="14"/>
        <v>0</v>
      </c>
      <c r="U62" s="21" t="str">
        <f t="shared" si="15"/>
        <v/>
      </c>
      <c r="V62" s="6" t="b">
        <f t="shared" si="16"/>
        <v>0</v>
      </c>
      <c r="W62" s="21" t="str">
        <f t="shared" si="17"/>
        <v/>
      </c>
      <c r="X62" s="21" t="b">
        <f t="shared" si="18"/>
        <v>0</v>
      </c>
      <c r="Y62" s="21" t="str">
        <f t="shared" si="19"/>
        <v/>
      </c>
      <c r="Z62" s="21" t="b">
        <f t="shared" si="20"/>
        <v>0</v>
      </c>
      <c r="AA62" s="21" t="str">
        <f t="shared" si="21"/>
        <v/>
      </c>
      <c r="AB62" s="21" t="b">
        <f>IF(AND(LEN(B62)&gt;0,NOT(AF62),COUNTIF($AH$9:AH561,AH62)&gt;1),TRUE,FALSE)</f>
        <v>0</v>
      </c>
      <c r="AC62" s="21" t="str">
        <f t="shared" si="22"/>
        <v/>
      </c>
      <c r="AD62" s="21" t="b">
        <f>IF(AND(LEN(B62)&gt;0,NOT(AF62),NOT(AB62),COUNTIF(Intransporter!$B$9:'Intransporter'!B561,B62)&gt;0),TRUE,FALSE)</f>
        <v>0</v>
      </c>
      <c r="AE62" s="21" t="str">
        <f t="shared" si="23"/>
        <v/>
      </c>
      <c r="AF62" s="21" t="b">
        <f>IF(LEN(B62)&gt;Admin!$D$17,TRUE,FALSE)</f>
        <v>0</v>
      </c>
      <c r="AG62" s="21" t="str">
        <f t="shared" si="24"/>
        <v/>
      </c>
      <c r="AH62" s="21" t="str">
        <f t="shared" si="25"/>
        <v/>
      </c>
      <c r="AI62" s="21" t="b">
        <f t="shared" si="26"/>
        <v>0</v>
      </c>
      <c r="AJ62" s="21" t="str">
        <f t="shared" si="27"/>
        <v/>
      </c>
      <c r="AK62" s="21" t="b">
        <f>IF(AND(COUNTA(B62:I62)&gt;0,'Börja här'!KOMMUN="",NOT(L62),NOT(N62),NOT(P62),NOT(R62),NOT(T62),NOT(V62),NOT(X62),NOT(Z62),NOT(AB62),NOT(AD62),NOT(AF62)),TRUE,FALSE)</f>
        <v>0</v>
      </c>
      <c r="AL62" s="21" t="str">
        <f t="shared" si="28"/>
        <v/>
      </c>
      <c r="AM62" s="97">
        <f t="shared" si="29"/>
        <v>0</v>
      </c>
      <c r="AN62" s="97" t="str">
        <f t="shared" si="30"/>
        <v>Nej</v>
      </c>
      <c r="AO62" s="21" t="b">
        <f t="shared" si="31"/>
        <v>0</v>
      </c>
      <c r="AP62" s="21" t="str">
        <f t="shared" si="32"/>
        <v/>
      </c>
      <c r="AQ62" s="97" t="str">
        <f t="shared" si="33"/>
        <v>Nej</v>
      </c>
    </row>
    <row r="63" spans="1:43" s="13" customFormat="1" x14ac:dyDescent="0.35">
      <c r="A63" s="53">
        <v>55</v>
      </c>
      <c r="B63" s="10"/>
      <c r="C63" s="23"/>
      <c r="D63" s="41"/>
      <c r="E63" s="74"/>
      <c r="F63" s="82"/>
      <c r="G63" s="74"/>
      <c r="H63" s="75"/>
      <c r="I63" s="23"/>
      <c r="J63" s="50" t="str">
        <f t="shared" si="4"/>
        <v/>
      </c>
      <c r="K63" s="56" t="str">
        <f t="shared" si="5"/>
        <v/>
      </c>
      <c r="L63" s="6" t="b">
        <f t="shared" si="6"/>
        <v>0</v>
      </c>
      <c r="M63" s="21" t="str">
        <f t="shared" si="7"/>
        <v/>
      </c>
      <c r="N63" s="21" t="b">
        <f t="shared" si="8"/>
        <v>0</v>
      </c>
      <c r="O63" s="21" t="str">
        <f t="shared" si="9"/>
        <v/>
      </c>
      <c r="P63" s="21" t="b">
        <f t="shared" si="10"/>
        <v>0</v>
      </c>
      <c r="Q63" s="21" t="str">
        <f t="shared" si="11"/>
        <v/>
      </c>
      <c r="R63" s="21" t="b">
        <f t="shared" si="12"/>
        <v>0</v>
      </c>
      <c r="S63" s="21" t="str">
        <f t="shared" si="13"/>
        <v/>
      </c>
      <c r="T63" s="21" t="b">
        <f t="shared" si="14"/>
        <v>0</v>
      </c>
      <c r="U63" s="21" t="str">
        <f t="shared" si="15"/>
        <v/>
      </c>
      <c r="V63" s="6" t="b">
        <f t="shared" si="16"/>
        <v>0</v>
      </c>
      <c r="W63" s="21" t="str">
        <f t="shared" si="17"/>
        <v/>
      </c>
      <c r="X63" s="21" t="b">
        <f t="shared" si="18"/>
        <v>0</v>
      </c>
      <c r="Y63" s="21" t="str">
        <f t="shared" si="19"/>
        <v/>
      </c>
      <c r="Z63" s="21" t="b">
        <f t="shared" si="20"/>
        <v>0</v>
      </c>
      <c r="AA63" s="21" t="str">
        <f t="shared" si="21"/>
        <v/>
      </c>
      <c r="AB63" s="21" t="b">
        <f>IF(AND(LEN(B63)&gt;0,NOT(AF63),COUNTIF($AH$9:AH562,AH63)&gt;1),TRUE,FALSE)</f>
        <v>0</v>
      </c>
      <c r="AC63" s="21" t="str">
        <f t="shared" si="22"/>
        <v/>
      </c>
      <c r="AD63" s="21" t="b">
        <f>IF(AND(LEN(B63)&gt;0,NOT(AF63),NOT(AB63),COUNTIF(Intransporter!$B$9:'Intransporter'!B562,B63)&gt;0),TRUE,FALSE)</f>
        <v>0</v>
      </c>
      <c r="AE63" s="21" t="str">
        <f t="shared" si="23"/>
        <v/>
      </c>
      <c r="AF63" s="21" t="b">
        <f>IF(LEN(B63)&gt;Admin!$D$17,TRUE,FALSE)</f>
        <v>0</v>
      </c>
      <c r="AG63" s="21" t="str">
        <f t="shared" si="24"/>
        <v/>
      </c>
      <c r="AH63" s="21" t="str">
        <f t="shared" si="25"/>
        <v/>
      </c>
      <c r="AI63" s="21" t="b">
        <f t="shared" si="26"/>
        <v>0</v>
      </c>
      <c r="AJ63" s="21" t="str">
        <f t="shared" si="27"/>
        <v/>
      </c>
      <c r="AK63" s="21" t="b">
        <f>IF(AND(COUNTA(B63:I63)&gt;0,'Börja här'!KOMMUN="",NOT(L63),NOT(N63),NOT(P63),NOT(R63),NOT(T63),NOT(V63),NOT(X63),NOT(Z63),NOT(AB63),NOT(AD63),NOT(AF63)),TRUE,FALSE)</f>
        <v>0</v>
      </c>
      <c r="AL63" s="21" t="str">
        <f t="shared" si="28"/>
        <v/>
      </c>
      <c r="AM63" s="97">
        <f t="shared" si="29"/>
        <v>0</v>
      </c>
      <c r="AN63" s="97" t="str">
        <f t="shared" si="30"/>
        <v>Nej</v>
      </c>
      <c r="AO63" s="21" t="b">
        <f t="shared" si="31"/>
        <v>0</v>
      </c>
      <c r="AP63" s="21" t="str">
        <f t="shared" si="32"/>
        <v/>
      </c>
      <c r="AQ63" s="97" t="str">
        <f t="shared" si="33"/>
        <v>Nej</v>
      </c>
    </row>
    <row r="64" spans="1:43" s="13" customFormat="1" x14ac:dyDescent="0.35">
      <c r="A64" s="53">
        <v>56</v>
      </c>
      <c r="B64" s="10"/>
      <c r="C64" s="23"/>
      <c r="D64" s="41"/>
      <c r="E64" s="74"/>
      <c r="F64" s="82"/>
      <c r="G64" s="74"/>
      <c r="H64" s="75"/>
      <c r="I64" s="23"/>
      <c r="J64" s="50" t="str">
        <f t="shared" si="4"/>
        <v/>
      </c>
      <c r="K64" s="56" t="str">
        <f t="shared" si="5"/>
        <v/>
      </c>
      <c r="L64" s="6" t="b">
        <f t="shared" si="6"/>
        <v>0</v>
      </c>
      <c r="M64" s="21" t="str">
        <f t="shared" si="7"/>
        <v/>
      </c>
      <c r="N64" s="21" t="b">
        <f t="shared" si="8"/>
        <v>0</v>
      </c>
      <c r="O64" s="21" t="str">
        <f t="shared" si="9"/>
        <v/>
      </c>
      <c r="P64" s="21" t="b">
        <f t="shared" si="10"/>
        <v>0</v>
      </c>
      <c r="Q64" s="21" t="str">
        <f t="shared" si="11"/>
        <v/>
      </c>
      <c r="R64" s="21" t="b">
        <f t="shared" si="12"/>
        <v>0</v>
      </c>
      <c r="S64" s="21" t="str">
        <f t="shared" si="13"/>
        <v/>
      </c>
      <c r="T64" s="21" t="b">
        <f t="shared" si="14"/>
        <v>0</v>
      </c>
      <c r="U64" s="21" t="str">
        <f t="shared" si="15"/>
        <v/>
      </c>
      <c r="V64" s="6" t="b">
        <f t="shared" si="16"/>
        <v>0</v>
      </c>
      <c r="W64" s="21" t="str">
        <f t="shared" si="17"/>
        <v/>
      </c>
      <c r="X64" s="21" t="b">
        <f t="shared" si="18"/>
        <v>0</v>
      </c>
      <c r="Y64" s="21" t="str">
        <f t="shared" si="19"/>
        <v/>
      </c>
      <c r="Z64" s="21" t="b">
        <f t="shared" si="20"/>
        <v>0</v>
      </c>
      <c r="AA64" s="21" t="str">
        <f t="shared" si="21"/>
        <v/>
      </c>
      <c r="AB64" s="21" t="b">
        <f>IF(AND(LEN(B64)&gt;0,NOT(AF64),COUNTIF($AH$9:AH563,AH64)&gt;1),TRUE,FALSE)</f>
        <v>0</v>
      </c>
      <c r="AC64" s="21" t="str">
        <f t="shared" si="22"/>
        <v/>
      </c>
      <c r="AD64" s="21" t="b">
        <f>IF(AND(LEN(B64)&gt;0,NOT(AF64),NOT(AB64),COUNTIF(Intransporter!$B$9:'Intransporter'!B563,B64)&gt;0),TRUE,FALSE)</f>
        <v>0</v>
      </c>
      <c r="AE64" s="21" t="str">
        <f t="shared" si="23"/>
        <v/>
      </c>
      <c r="AF64" s="21" t="b">
        <f>IF(LEN(B64)&gt;Admin!$D$17,TRUE,FALSE)</f>
        <v>0</v>
      </c>
      <c r="AG64" s="21" t="str">
        <f t="shared" si="24"/>
        <v/>
      </c>
      <c r="AH64" s="21" t="str">
        <f t="shared" si="25"/>
        <v/>
      </c>
      <c r="AI64" s="21" t="b">
        <f t="shared" si="26"/>
        <v>0</v>
      </c>
      <c r="AJ64" s="21" t="str">
        <f t="shared" si="27"/>
        <v/>
      </c>
      <c r="AK64" s="21" t="b">
        <f>IF(AND(COUNTA(B64:I64)&gt;0,'Börja här'!KOMMUN="",NOT(L64),NOT(N64),NOT(P64),NOT(R64),NOT(T64),NOT(V64),NOT(X64),NOT(Z64),NOT(AB64),NOT(AD64),NOT(AF64)),TRUE,FALSE)</f>
        <v>0</v>
      </c>
      <c r="AL64" s="21" t="str">
        <f t="shared" si="28"/>
        <v/>
      </c>
      <c r="AM64" s="97">
        <f t="shared" si="29"/>
        <v>0</v>
      </c>
      <c r="AN64" s="97" t="str">
        <f t="shared" si="30"/>
        <v>Nej</v>
      </c>
      <c r="AO64" s="21" t="b">
        <f t="shared" si="31"/>
        <v>0</v>
      </c>
      <c r="AP64" s="21" t="str">
        <f t="shared" si="32"/>
        <v/>
      </c>
      <c r="AQ64" s="97" t="str">
        <f t="shared" si="33"/>
        <v>Nej</v>
      </c>
    </row>
    <row r="65" spans="1:43" s="13" customFormat="1" x14ac:dyDescent="0.35">
      <c r="A65" s="53">
        <v>57</v>
      </c>
      <c r="B65" s="10"/>
      <c r="C65" s="23"/>
      <c r="D65" s="41"/>
      <c r="E65" s="74"/>
      <c r="F65" s="82"/>
      <c r="G65" s="74"/>
      <c r="H65" s="75"/>
      <c r="I65" s="23"/>
      <c r="J65" s="50" t="str">
        <f t="shared" si="4"/>
        <v/>
      </c>
      <c r="K65" s="56" t="str">
        <f t="shared" si="5"/>
        <v/>
      </c>
      <c r="L65" s="6" t="b">
        <f t="shared" si="6"/>
        <v>0</v>
      </c>
      <c r="M65" s="21" t="str">
        <f t="shared" si="7"/>
        <v/>
      </c>
      <c r="N65" s="21" t="b">
        <f t="shared" si="8"/>
        <v>0</v>
      </c>
      <c r="O65" s="21" t="str">
        <f t="shared" si="9"/>
        <v/>
      </c>
      <c r="P65" s="21" t="b">
        <f t="shared" si="10"/>
        <v>0</v>
      </c>
      <c r="Q65" s="21" t="str">
        <f t="shared" si="11"/>
        <v/>
      </c>
      <c r="R65" s="21" t="b">
        <f t="shared" si="12"/>
        <v>0</v>
      </c>
      <c r="S65" s="21" t="str">
        <f t="shared" si="13"/>
        <v/>
      </c>
      <c r="T65" s="21" t="b">
        <f t="shared" si="14"/>
        <v>0</v>
      </c>
      <c r="U65" s="21" t="str">
        <f t="shared" si="15"/>
        <v/>
      </c>
      <c r="V65" s="6" t="b">
        <f t="shared" si="16"/>
        <v>0</v>
      </c>
      <c r="W65" s="21" t="str">
        <f t="shared" si="17"/>
        <v/>
      </c>
      <c r="X65" s="21" t="b">
        <f t="shared" si="18"/>
        <v>0</v>
      </c>
      <c r="Y65" s="21" t="str">
        <f t="shared" si="19"/>
        <v/>
      </c>
      <c r="Z65" s="21" t="b">
        <f t="shared" si="20"/>
        <v>0</v>
      </c>
      <c r="AA65" s="21" t="str">
        <f t="shared" si="21"/>
        <v/>
      </c>
      <c r="AB65" s="21" t="b">
        <f>IF(AND(LEN(B65)&gt;0,NOT(AF65),COUNTIF($AH$9:AH564,AH65)&gt;1),TRUE,FALSE)</f>
        <v>0</v>
      </c>
      <c r="AC65" s="21" t="str">
        <f t="shared" si="22"/>
        <v/>
      </c>
      <c r="AD65" s="21" t="b">
        <f>IF(AND(LEN(B65)&gt;0,NOT(AF65),NOT(AB65),COUNTIF(Intransporter!$B$9:'Intransporter'!B564,B65)&gt;0),TRUE,FALSE)</f>
        <v>0</v>
      </c>
      <c r="AE65" s="21" t="str">
        <f t="shared" si="23"/>
        <v/>
      </c>
      <c r="AF65" s="21" t="b">
        <f>IF(LEN(B65)&gt;Admin!$D$17,TRUE,FALSE)</f>
        <v>0</v>
      </c>
      <c r="AG65" s="21" t="str">
        <f t="shared" si="24"/>
        <v/>
      </c>
      <c r="AH65" s="21" t="str">
        <f t="shared" si="25"/>
        <v/>
      </c>
      <c r="AI65" s="21" t="b">
        <f t="shared" si="26"/>
        <v>0</v>
      </c>
      <c r="AJ65" s="21" t="str">
        <f t="shared" si="27"/>
        <v/>
      </c>
      <c r="AK65" s="21" t="b">
        <f>IF(AND(COUNTA(B65:I65)&gt;0,'Börja här'!KOMMUN="",NOT(L65),NOT(N65),NOT(P65),NOT(R65),NOT(T65),NOT(V65),NOT(X65),NOT(Z65),NOT(AB65),NOT(AD65),NOT(AF65)),TRUE,FALSE)</f>
        <v>0</v>
      </c>
      <c r="AL65" s="21" t="str">
        <f t="shared" si="28"/>
        <v/>
      </c>
      <c r="AM65" s="97">
        <f t="shared" si="29"/>
        <v>0</v>
      </c>
      <c r="AN65" s="97" t="str">
        <f t="shared" si="30"/>
        <v>Nej</v>
      </c>
      <c r="AO65" s="21" t="b">
        <f t="shared" si="31"/>
        <v>0</v>
      </c>
      <c r="AP65" s="21" t="str">
        <f t="shared" si="32"/>
        <v/>
      </c>
      <c r="AQ65" s="97" t="str">
        <f t="shared" si="33"/>
        <v>Nej</v>
      </c>
    </row>
    <row r="66" spans="1:43" s="13" customFormat="1" x14ac:dyDescent="0.35">
      <c r="A66" s="53">
        <v>58</v>
      </c>
      <c r="B66" s="10"/>
      <c r="C66" s="23"/>
      <c r="D66" s="41"/>
      <c r="E66" s="74"/>
      <c r="F66" s="82"/>
      <c r="G66" s="74"/>
      <c r="H66" s="75"/>
      <c r="I66" s="23"/>
      <c r="J66" s="50" t="str">
        <f t="shared" si="4"/>
        <v/>
      </c>
      <c r="K66" s="56" t="str">
        <f t="shared" si="5"/>
        <v/>
      </c>
      <c r="L66" s="6" t="b">
        <f t="shared" si="6"/>
        <v>0</v>
      </c>
      <c r="M66" s="21" t="str">
        <f t="shared" si="7"/>
        <v/>
      </c>
      <c r="N66" s="21" t="b">
        <f t="shared" si="8"/>
        <v>0</v>
      </c>
      <c r="O66" s="21" t="str">
        <f t="shared" si="9"/>
        <v/>
      </c>
      <c r="P66" s="21" t="b">
        <f t="shared" si="10"/>
        <v>0</v>
      </c>
      <c r="Q66" s="21" t="str">
        <f t="shared" si="11"/>
        <v/>
      </c>
      <c r="R66" s="21" t="b">
        <f t="shared" si="12"/>
        <v>0</v>
      </c>
      <c r="S66" s="21" t="str">
        <f t="shared" si="13"/>
        <v/>
      </c>
      <c r="T66" s="21" t="b">
        <f t="shared" si="14"/>
        <v>0</v>
      </c>
      <c r="U66" s="21" t="str">
        <f t="shared" si="15"/>
        <v/>
      </c>
      <c r="V66" s="6" t="b">
        <f t="shared" si="16"/>
        <v>0</v>
      </c>
      <c r="W66" s="21" t="str">
        <f t="shared" si="17"/>
        <v/>
      </c>
      <c r="X66" s="21" t="b">
        <f t="shared" si="18"/>
        <v>0</v>
      </c>
      <c r="Y66" s="21" t="str">
        <f t="shared" si="19"/>
        <v/>
      </c>
      <c r="Z66" s="21" t="b">
        <f t="shared" si="20"/>
        <v>0</v>
      </c>
      <c r="AA66" s="21" t="str">
        <f t="shared" si="21"/>
        <v/>
      </c>
      <c r="AB66" s="21" t="b">
        <f>IF(AND(LEN(B66)&gt;0,NOT(AF66),COUNTIF($AH$9:AH565,AH66)&gt;1),TRUE,FALSE)</f>
        <v>0</v>
      </c>
      <c r="AC66" s="21" t="str">
        <f t="shared" si="22"/>
        <v/>
      </c>
      <c r="AD66" s="21" t="b">
        <f>IF(AND(LEN(B66)&gt;0,NOT(AF66),NOT(AB66),COUNTIF(Intransporter!$B$9:'Intransporter'!B565,B66)&gt;0),TRUE,FALSE)</f>
        <v>0</v>
      </c>
      <c r="AE66" s="21" t="str">
        <f t="shared" si="23"/>
        <v/>
      </c>
      <c r="AF66" s="21" t="b">
        <f>IF(LEN(B66)&gt;Admin!$D$17,TRUE,FALSE)</f>
        <v>0</v>
      </c>
      <c r="AG66" s="21" t="str">
        <f t="shared" si="24"/>
        <v/>
      </c>
      <c r="AH66" s="21" t="str">
        <f t="shared" si="25"/>
        <v/>
      </c>
      <c r="AI66" s="21" t="b">
        <f t="shared" si="26"/>
        <v>0</v>
      </c>
      <c r="AJ66" s="21" t="str">
        <f t="shared" si="27"/>
        <v/>
      </c>
      <c r="AK66" s="21" t="b">
        <f>IF(AND(COUNTA(B66:I66)&gt;0,'Börja här'!KOMMUN="",NOT(L66),NOT(N66),NOT(P66),NOT(R66),NOT(T66),NOT(V66),NOT(X66),NOT(Z66),NOT(AB66),NOT(AD66),NOT(AF66)),TRUE,FALSE)</f>
        <v>0</v>
      </c>
      <c r="AL66" s="21" t="str">
        <f t="shared" si="28"/>
        <v/>
      </c>
      <c r="AM66" s="97">
        <f t="shared" si="29"/>
        <v>0</v>
      </c>
      <c r="AN66" s="97" t="str">
        <f t="shared" si="30"/>
        <v>Nej</v>
      </c>
      <c r="AO66" s="21" t="b">
        <f t="shared" si="31"/>
        <v>0</v>
      </c>
      <c r="AP66" s="21" t="str">
        <f t="shared" si="32"/>
        <v/>
      </c>
      <c r="AQ66" s="97" t="str">
        <f t="shared" si="33"/>
        <v>Nej</v>
      </c>
    </row>
    <row r="67" spans="1:43" s="13" customFormat="1" x14ac:dyDescent="0.35">
      <c r="A67" s="53">
        <v>59</v>
      </c>
      <c r="B67" s="10"/>
      <c r="C67" s="23"/>
      <c r="D67" s="41"/>
      <c r="E67" s="74"/>
      <c r="F67" s="82"/>
      <c r="G67" s="74"/>
      <c r="H67" s="75"/>
      <c r="I67" s="23"/>
      <c r="J67" s="50" t="str">
        <f t="shared" si="4"/>
        <v/>
      </c>
      <c r="K67" s="56" t="str">
        <f t="shared" si="5"/>
        <v/>
      </c>
      <c r="L67" s="6" t="b">
        <f t="shared" si="6"/>
        <v>0</v>
      </c>
      <c r="M67" s="21" t="str">
        <f t="shared" si="7"/>
        <v/>
      </c>
      <c r="N67" s="21" t="b">
        <f t="shared" si="8"/>
        <v>0</v>
      </c>
      <c r="O67" s="21" t="str">
        <f t="shared" si="9"/>
        <v/>
      </c>
      <c r="P67" s="21" t="b">
        <f t="shared" si="10"/>
        <v>0</v>
      </c>
      <c r="Q67" s="21" t="str">
        <f t="shared" si="11"/>
        <v/>
      </c>
      <c r="R67" s="21" t="b">
        <f t="shared" si="12"/>
        <v>0</v>
      </c>
      <c r="S67" s="21" t="str">
        <f t="shared" si="13"/>
        <v/>
      </c>
      <c r="T67" s="21" t="b">
        <f t="shared" si="14"/>
        <v>0</v>
      </c>
      <c r="U67" s="21" t="str">
        <f t="shared" si="15"/>
        <v/>
      </c>
      <c r="V67" s="6" t="b">
        <f t="shared" si="16"/>
        <v>0</v>
      </c>
      <c r="W67" s="21" t="str">
        <f t="shared" si="17"/>
        <v/>
      </c>
      <c r="X67" s="21" t="b">
        <f t="shared" si="18"/>
        <v>0</v>
      </c>
      <c r="Y67" s="21" t="str">
        <f t="shared" si="19"/>
        <v/>
      </c>
      <c r="Z67" s="21" t="b">
        <f t="shared" si="20"/>
        <v>0</v>
      </c>
      <c r="AA67" s="21" t="str">
        <f t="shared" si="21"/>
        <v/>
      </c>
      <c r="AB67" s="21" t="b">
        <f>IF(AND(LEN(B67)&gt;0,NOT(AF67),COUNTIF($AH$9:AH566,AH67)&gt;1),TRUE,FALSE)</f>
        <v>0</v>
      </c>
      <c r="AC67" s="21" t="str">
        <f t="shared" si="22"/>
        <v/>
      </c>
      <c r="AD67" s="21" t="b">
        <f>IF(AND(LEN(B67)&gt;0,NOT(AF67),NOT(AB67),COUNTIF(Intransporter!$B$9:'Intransporter'!B566,B67)&gt;0),TRUE,FALSE)</f>
        <v>0</v>
      </c>
      <c r="AE67" s="21" t="str">
        <f t="shared" si="23"/>
        <v/>
      </c>
      <c r="AF67" s="21" t="b">
        <f>IF(LEN(B67)&gt;Admin!$D$17,TRUE,FALSE)</f>
        <v>0</v>
      </c>
      <c r="AG67" s="21" t="str">
        <f t="shared" si="24"/>
        <v/>
      </c>
      <c r="AH67" s="21" t="str">
        <f t="shared" si="25"/>
        <v/>
      </c>
      <c r="AI67" s="21" t="b">
        <f t="shared" si="26"/>
        <v>0</v>
      </c>
      <c r="AJ67" s="21" t="str">
        <f t="shared" si="27"/>
        <v/>
      </c>
      <c r="AK67" s="21" t="b">
        <f>IF(AND(COUNTA(B67:I67)&gt;0,'Börja här'!KOMMUN="",NOT(L67),NOT(N67),NOT(P67),NOT(R67),NOT(T67),NOT(V67),NOT(X67),NOT(Z67),NOT(AB67),NOT(AD67),NOT(AF67)),TRUE,FALSE)</f>
        <v>0</v>
      </c>
      <c r="AL67" s="21" t="str">
        <f t="shared" si="28"/>
        <v/>
      </c>
      <c r="AM67" s="97">
        <f t="shared" si="29"/>
        <v>0</v>
      </c>
      <c r="AN67" s="97" t="str">
        <f t="shared" si="30"/>
        <v>Nej</v>
      </c>
      <c r="AO67" s="21" t="b">
        <f t="shared" si="31"/>
        <v>0</v>
      </c>
      <c r="AP67" s="21" t="str">
        <f t="shared" si="32"/>
        <v/>
      </c>
      <c r="AQ67" s="97" t="str">
        <f t="shared" si="33"/>
        <v>Nej</v>
      </c>
    </row>
    <row r="68" spans="1:43" s="13" customFormat="1" x14ac:dyDescent="0.35">
      <c r="A68" s="53">
        <v>60</v>
      </c>
      <c r="B68" s="10"/>
      <c r="C68" s="23"/>
      <c r="D68" s="41"/>
      <c r="E68" s="74"/>
      <c r="F68" s="82"/>
      <c r="G68" s="74"/>
      <c r="H68" s="75"/>
      <c r="I68" s="23"/>
      <c r="J68" s="50" t="str">
        <f t="shared" si="4"/>
        <v/>
      </c>
      <c r="K68" s="56" t="str">
        <f t="shared" si="5"/>
        <v/>
      </c>
      <c r="L68" s="6" t="b">
        <f t="shared" si="6"/>
        <v>0</v>
      </c>
      <c r="M68" s="21" t="str">
        <f t="shared" si="7"/>
        <v/>
      </c>
      <c r="N68" s="21" t="b">
        <f t="shared" si="8"/>
        <v>0</v>
      </c>
      <c r="O68" s="21" t="str">
        <f t="shared" si="9"/>
        <v/>
      </c>
      <c r="P68" s="21" t="b">
        <f t="shared" si="10"/>
        <v>0</v>
      </c>
      <c r="Q68" s="21" t="str">
        <f t="shared" si="11"/>
        <v/>
      </c>
      <c r="R68" s="21" t="b">
        <f t="shared" si="12"/>
        <v>0</v>
      </c>
      <c r="S68" s="21" t="str">
        <f t="shared" si="13"/>
        <v/>
      </c>
      <c r="T68" s="21" t="b">
        <f t="shared" si="14"/>
        <v>0</v>
      </c>
      <c r="U68" s="21" t="str">
        <f t="shared" si="15"/>
        <v/>
      </c>
      <c r="V68" s="6" t="b">
        <f t="shared" si="16"/>
        <v>0</v>
      </c>
      <c r="W68" s="21" t="str">
        <f t="shared" si="17"/>
        <v/>
      </c>
      <c r="X68" s="21" t="b">
        <f t="shared" si="18"/>
        <v>0</v>
      </c>
      <c r="Y68" s="21" t="str">
        <f t="shared" si="19"/>
        <v/>
      </c>
      <c r="Z68" s="21" t="b">
        <f t="shared" si="20"/>
        <v>0</v>
      </c>
      <c r="AA68" s="21" t="str">
        <f t="shared" si="21"/>
        <v/>
      </c>
      <c r="AB68" s="21" t="b">
        <f>IF(AND(LEN(B68)&gt;0,NOT(AF68),COUNTIF($AH$9:AH567,AH68)&gt;1),TRUE,FALSE)</f>
        <v>0</v>
      </c>
      <c r="AC68" s="21" t="str">
        <f t="shared" si="22"/>
        <v/>
      </c>
      <c r="AD68" s="21" t="b">
        <f>IF(AND(LEN(B68)&gt;0,NOT(AF68),NOT(AB68),COUNTIF(Intransporter!$B$9:'Intransporter'!B567,B68)&gt;0),TRUE,FALSE)</f>
        <v>0</v>
      </c>
      <c r="AE68" s="21" t="str">
        <f t="shared" si="23"/>
        <v/>
      </c>
      <c r="AF68" s="21" t="b">
        <f>IF(LEN(B68)&gt;Admin!$D$17,TRUE,FALSE)</f>
        <v>0</v>
      </c>
      <c r="AG68" s="21" t="str">
        <f t="shared" si="24"/>
        <v/>
      </c>
      <c r="AH68" s="21" t="str">
        <f t="shared" si="25"/>
        <v/>
      </c>
      <c r="AI68" s="21" t="b">
        <f t="shared" si="26"/>
        <v>0</v>
      </c>
      <c r="AJ68" s="21" t="str">
        <f t="shared" si="27"/>
        <v/>
      </c>
      <c r="AK68" s="21" t="b">
        <f>IF(AND(COUNTA(B68:I68)&gt;0,'Börja här'!KOMMUN="",NOT(L68),NOT(N68),NOT(P68),NOT(R68),NOT(T68),NOT(V68),NOT(X68),NOT(Z68),NOT(AB68),NOT(AD68),NOT(AF68)),TRUE,FALSE)</f>
        <v>0</v>
      </c>
      <c r="AL68" s="21" t="str">
        <f t="shared" si="28"/>
        <v/>
      </c>
      <c r="AM68" s="97">
        <f t="shared" si="29"/>
        <v>0</v>
      </c>
      <c r="AN68" s="97" t="str">
        <f t="shared" si="30"/>
        <v>Nej</v>
      </c>
      <c r="AO68" s="21" t="b">
        <f t="shared" si="31"/>
        <v>0</v>
      </c>
      <c r="AP68" s="21" t="str">
        <f t="shared" si="32"/>
        <v/>
      </c>
      <c r="AQ68" s="97" t="str">
        <f t="shared" si="33"/>
        <v>Nej</v>
      </c>
    </row>
    <row r="69" spans="1:43" s="13" customFormat="1" x14ac:dyDescent="0.35">
      <c r="A69" s="53">
        <v>61</v>
      </c>
      <c r="B69" s="10"/>
      <c r="C69" s="23"/>
      <c r="D69" s="41"/>
      <c r="E69" s="74"/>
      <c r="F69" s="82"/>
      <c r="G69" s="74"/>
      <c r="H69" s="75"/>
      <c r="I69" s="23"/>
      <c r="J69" s="50" t="str">
        <f t="shared" si="4"/>
        <v/>
      </c>
      <c r="K69" s="56" t="str">
        <f t="shared" si="5"/>
        <v/>
      </c>
      <c r="L69" s="6" t="b">
        <f t="shared" si="6"/>
        <v>0</v>
      </c>
      <c r="M69" s="21" t="str">
        <f t="shared" si="7"/>
        <v/>
      </c>
      <c r="N69" s="21" t="b">
        <f t="shared" si="8"/>
        <v>0</v>
      </c>
      <c r="O69" s="21" t="str">
        <f t="shared" si="9"/>
        <v/>
      </c>
      <c r="P69" s="21" t="b">
        <f t="shared" si="10"/>
        <v>0</v>
      </c>
      <c r="Q69" s="21" t="str">
        <f t="shared" si="11"/>
        <v/>
      </c>
      <c r="R69" s="21" t="b">
        <f t="shared" si="12"/>
        <v>0</v>
      </c>
      <c r="S69" s="21" t="str">
        <f t="shared" si="13"/>
        <v/>
      </c>
      <c r="T69" s="21" t="b">
        <f t="shared" si="14"/>
        <v>0</v>
      </c>
      <c r="U69" s="21" t="str">
        <f t="shared" si="15"/>
        <v/>
      </c>
      <c r="V69" s="6" t="b">
        <f t="shared" si="16"/>
        <v>0</v>
      </c>
      <c r="W69" s="21" t="str">
        <f t="shared" si="17"/>
        <v/>
      </c>
      <c r="X69" s="21" t="b">
        <f t="shared" si="18"/>
        <v>0</v>
      </c>
      <c r="Y69" s="21" t="str">
        <f t="shared" si="19"/>
        <v/>
      </c>
      <c r="Z69" s="21" t="b">
        <f t="shared" si="20"/>
        <v>0</v>
      </c>
      <c r="AA69" s="21" t="str">
        <f t="shared" si="21"/>
        <v/>
      </c>
      <c r="AB69" s="21" t="b">
        <f>IF(AND(LEN(B69)&gt;0,NOT(AF69),COUNTIF($AH$9:AH568,AH69)&gt;1),TRUE,FALSE)</f>
        <v>0</v>
      </c>
      <c r="AC69" s="21" t="str">
        <f t="shared" si="22"/>
        <v/>
      </c>
      <c r="AD69" s="21" t="b">
        <f>IF(AND(LEN(B69)&gt;0,NOT(AF69),NOT(AB69),COUNTIF(Intransporter!$B$9:'Intransporter'!B568,B69)&gt;0),TRUE,FALSE)</f>
        <v>0</v>
      </c>
      <c r="AE69" s="21" t="str">
        <f t="shared" si="23"/>
        <v/>
      </c>
      <c r="AF69" s="21" t="b">
        <f>IF(LEN(B69)&gt;Admin!$D$17,TRUE,FALSE)</f>
        <v>0</v>
      </c>
      <c r="AG69" s="21" t="str">
        <f t="shared" si="24"/>
        <v/>
      </c>
      <c r="AH69" s="21" t="str">
        <f t="shared" si="25"/>
        <v/>
      </c>
      <c r="AI69" s="21" t="b">
        <f t="shared" si="26"/>
        <v>0</v>
      </c>
      <c r="AJ69" s="21" t="str">
        <f t="shared" si="27"/>
        <v/>
      </c>
      <c r="AK69" s="21" t="b">
        <f>IF(AND(COUNTA(B69:I69)&gt;0,'Börja här'!KOMMUN="",NOT(L69),NOT(N69),NOT(P69),NOT(R69),NOT(T69),NOT(V69),NOT(X69),NOT(Z69),NOT(AB69),NOT(AD69),NOT(AF69)),TRUE,FALSE)</f>
        <v>0</v>
      </c>
      <c r="AL69" s="21" t="str">
        <f t="shared" si="28"/>
        <v/>
      </c>
      <c r="AM69" s="97">
        <f t="shared" si="29"/>
        <v>0</v>
      </c>
      <c r="AN69" s="97" t="str">
        <f t="shared" si="30"/>
        <v>Nej</v>
      </c>
      <c r="AO69" s="21" t="b">
        <f t="shared" si="31"/>
        <v>0</v>
      </c>
      <c r="AP69" s="21" t="str">
        <f t="shared" si="32"/>
        <v/>
      </c>
      <c r="AQ69" s="97" t="str">
        <f t="shared" si="33"/>
        <v>Nej</v>
      </c>
    </row>
    <row r="70" spans="1:43" s="13" customFormat="1" x14ac:dyDescent="0.35">
      <c r="A70" s="53">
        <v>62</v>
      </c>
      <c r="B70" s="10"/>
      <c r="C70" s="23"/>
      <c r="D70" s="41"/>
      <c r="E70" s="74"/>
      <c r="F70" s="82"/>
      <c r="G70" s="74"/>
      <c r="H70" s="75"/>
      <c r="I70" s="23"/>
      <c r="J70" s="50" t="str">
        <f t="shared" si="4"/>
        <v/>
      </c>
      <c r="K70" s="56" t="str">
        <f t="shared" si="5"/>
        <v/>
      </c>
      <c r="L70" s="6" t="b">
        <f t="shared" si="6"/>
        <v>0</v>
      </c>
      <c r="M70" s="21" t="str">
        <f t="shared" si="7"/>
        <v/>
      </c>
      <c r="N70" s="21" t="b">
        <f t="shared" si="8"/>
        <v>0</v>
      </c>
      <c r="O70" s="21" t="str">
        <f t="shared" si="9"/>
        <v/>
      </c>
      <c r="P70" s="21" t="b">
        <f t="shared" si="10"/>
        <v>0</v>
      </c>
      <c r="Q70" s="21" t="str">
        <f t="shared" si="11"/>
        <v/>
      </c>
      <c r="R70" s="21" t="b">
        <f t="shared" si="12"/>
        <v>0</v>
      </c>
      <c r="S70" s="21" t="str">
        <f t="shared" si="13"/>
        <v/>
      </c>
      <c r="T70" s="21" t="b">
        <f t="shared" si="14"/>
        <v>0</v>
      </c>
      <c r="U70" s="21" t="str">
        <f t="shared" si="15"/>
        <v/>
      </c>
      <c r="V70" s="6" t="b">
        <f t="shared" si="16"/>
        <v>0</v>
      </c>
      <c r="W70" s="21" t="str">
        <f t="shared" si="17"/>
        <v/>
      </c>
      <c r="X70" s="21" t="b">
        <f t="shared" si="18"/>
        <v>0</v>
      </c>
      <c r="Y70" s="21" t="str">
        <f t="shared" si="19"/>
        <v/>
      </c>
      <c r="Z70" s="21" t="b">
        <f t="shared" si="20"/>
        <v>0</v>
      </c>
      <c r="AA70" s="21" t="str">
        <f t="shared" si="21"/>
        <v/>
      </c>
      <c r="AB70" s="21" t="b">
        <f>IF(AND(LEN(B70)&gt;0,NOT(AF70),COUNTIF($AH$9:AH569,AH70)&gt;1),TRUE,FALSE)</f>
        <v>0</v>
      </c>
      <c r="AC70" s="21" t="str">
        <f t="shared" si="22"/>
        <v/>
      </c>
      <c r="AD70" s="21" t="b">
        <f>IF(AND(LEN(B70)&gt;0,NOT(AF70),NOT(AB70),COUNTIF(Intransporter!$B$9:'Intransporter'!B569,B70)&gt;0),TRUE,FALSE)</f>
        <v>0</v>
      </c>
      <c r="AE70" s="21" t="str">
        <f t="shared" si="23"/>
        <v/>
      </c>
      <c r="AF70" s="21" t="b">
        <f>IF(LEN(B70)&gt;Admin!$D$17,TRUE,FALSE)</f>
        <v>0</v>
      </c>
      <c r="AG70" s="21" t="str">
        <f t="shared" si="24"/>
        <v/>
      </c>
      <c r="AH70" s="21" t="str">
        <f t="shared" si="25"/>
        <v/>
      </c>
      <c r="AI70" s="21" t="b">
        <f t="shared" si="26"/>
        <v>0</v>
      </c>
      <c r="AJ70" s="21" t="str">
        <f t="shared" si="27"/>
        <v/>
      </c>
      <c r="AK70" s="21" t="b">
        <f>IF(AND(COUNTA(B70:I70)&gt;0,'Börja här'!KOMMUN="",NOT(L70),NOT(N70),NOT(P70),NOT(R70),NOT(T70),NOT(V70),NOT(X70),NOT(Z70),NOT(AB70),NOT(AD70),NOT(AF70)),TRUE,FALSE)</f>
        <v>0</v>
      </c>
      <c r="AL70" s="21" t="str">
        <f t="shared" si="28"/>
        <v/>
      </c>
      <c r="AM70" s="97">
        <f t="shared" si="29"/>
        <v>0</v>
      </c>
      <c r="AN70" s="97" t="str">
        <f t="shared" si="30"/>
        <v>Nej</v>
      </c>
      <c r="AO70" s="21" t="b">
        <f t="shared" si="31"/>
        <v>0</v>
      </c>
      <c r="AP70" s="21" t="str">
        <f t="shared" si="32"/>
        <v/>
      </c>
      <c r="AQ70" s="97" t="str">
        <f t="shared" si="33"/>
        <v>Nej</v>
      </c>
    </row>
    <row r="71" spans="1:43" s="13" customFormat="1" x14ac:dyDescent="0.35">
      <c r="A71" s="53">
        <v>63</v>
      </c>
      <c r="B71" s="10"/>
      <c r="C71" s="23"/>
      <c r="D71" s="41"/>
      <c r="E71" s="74"/>
      <c r="F71" s="82"/>
      <c r="G71" s="74"/>
      <c r="H71" s="75"/>
      <c r="I71" s="23"/>
      <c r="J71" s="50" t="str">
        <f t="shared" si="4"/>
        <v/>
      </c>
      <c r="K71" s="56" t="str">
        <f t="shared" si="5"/>
        <v/>
      </c>
      <c r="L71" s="6" t="b">
        <f t="shared" si="6"/>
        <v>0</v>
      </c>
      <c r="M71" s="21" t="str">
        <f t="shared" si="7"/>
        <v/>
      </c>
      <c r="N71" s="21" t="b">
        <f t="shared" si="8"/>
        <v>0</v>
      </c>
      <c r="O71" s="21" t="str">
        <f t="shared" si="9"/>
        <v/>
      </c>
      <c r="P71" s="21" t="b">
        <f t="shared" si="10"/>
        <v>0</v>
      </c>
      <c r="Q71" s="21" t="str">
        <f t="shared" si="11"/>
        <v/>
      </c>
      <c r="R71" s="21" t="b">
        <f t="shared" si="12"/>
        <v>0</v>
      </c>
      <c r="S71" s="21" t="str">
        <f t="shared" si="13"/>
        <v/>
      </c>
      <c r="T71" s="21" t="b">
        <f t="shared" si="14"/>
        <v>0</v>
      </c>
      <c r="U71" s="21" t="str">
        <f t="shared" si="15"/>
        <v/>
      </c>
      <c r="V71" s="6" t="b">
        <f t="shared" si="16"/>
        <v>0</v>
      </c>
      <c r="W71" s="21" t="str">
        <f t="shared" si="17"/>
        <v/>
      </c>
      <c r="X71" s="21" t="b">
        <f t="shared" si="18"/>
        <v>0</v>
      </c>
      <c r="Y71" s="21" t="str">
        <f t="shared" si="19"/>
        <v/>
      </c>
      <c r="Z71" s="21" t="b">
        <f t="shared" si="20"/>
        <v>0</v>
      </c>
      <c r="AA71" s="21" t="str">
        <f t="shared" si="21"/>
        <v/>
      </c>
      <c r="AB71" s="21" t="b">
        <f>IF(AND(LEN(B71)&gt;0,NOT(AF71),COUNTIF($AH$9:AH570,AH71)&gt;1),TRUE,FALSE)</f>
        <v>0</v>
      </c>
      <c r="AC71" s="21" t="str">
        <f t="shared" si="22"/>
        <v/>
      </c>
      <c r="AD71" s="21" t="b">
        <f>IF(AND(LEN(B71)&gt;0,NOT(AF71),NOT(AB71),COUNTIF(Intransporter!$B$9:'Intransporter'!B570,B71)&gt;0),TRUE,FALSE)</f>
        <v>0</v>
      </c>
      <c r="AE71" s="21" t="str">
        <f t="shared" si="23"/>
        <v/>
      </c>
      <c r="AF71" s="21" t="b">
        <f>IF(LEN(B71)&gt;Admin!$D$17,TRUE,FALSE)</f>
        <v>0</v>
      </c>
      <c r="AG71" s="21" t="str">
        <f t="shared" si="24"/>
        <v/>
      </c>
      <c r="AH71" s="21" t="str">
        <f t="shared" si="25"/>
        <v/>
      </c>
      <c r="AI71" s="21" t="b">
        <f t="shared" si="26"/>
        <v>0</v>
      </c>
      <c r="AJ71" s="21" t="str">
        <f t="shared" si="27"/>
        <v/>
      </c>
      <c r="AK71" s="21" t="b">
        <f>IF(AND(COUNTA(B71:I71)&gt;0,'Börja här'!KOMMUN="",NOT(L71),NOT(N71),NOT(P71),NOT(R71),NOT(T71),NOT(V71),NOT(X71),NOT(Z71),NOT(AB71),NOT(AD71),NOT(AF71)),TRUE,FALSE)</f>
        <v>0</v>
      </c>
      <c r="AL71" s="21" t="str">
        <f t="shared" si="28"/>
        <v/>
      </c>
      <c r="AM71" s="97">
        <f t="shared" si="29"/>
        <v>0</v>
      </c>
      <c r="AN71" s="97" t="str">
        <f t="shared" si="30"/>
        <v>Nej</v>
      </c>
      <c r="AO71" s="21" t="b">
        <f t="shared" si="31"/>
        <v>0</v>
      </c>
      <c r="AP71" s="21" t="str">
        <f t="shared" si="32"/>
        <v/>
      </c>
      <c r="AQ71" s="97" t="str">
        <f t="shared" si="33"/>
        <v>Nej</v>
      </c>
    </row>
    <row r="72" spans="1:43" s="13" customFormat="1" x14ac:dyDescent="0.35">
      <c r="A72" s="53">
        <v>64</v>
      </c>
      <c r="B72" s="10"/>
      <c r="C72" s="23"/>
      <c r="D72" s="41"/>
      <c r="E72" s="74"/>
      <c r="F72" s="82"/>
      <c r="G72" s="74"/>
      <c r="H72" s="75"/>
      <c r="I72" s="23"/>
      <c r="J72" s="50" t="str">
        <f t="shared" si="4"/>
        <v/>
      </c>
      <c r="K72" s="56" t="str">
        <f t="shared" si="5"/>
        <v/>
      </c>
      <c r="L72" s="6" t="b">
        <f t="shared" si="6"/>
        <v>0</v>
      </c>
      <c r="M72" s="21" t="str">
        <f t="shared" si="7"/>
        <v/>
      </c>
      <c r="N72" s="21" t="b">
        <f t="shared" si="8"/>
        <v>0</v>
      </c>
      <c r="O72" s="21" t="str">
        <f t="shared" si="9"/>
        <v/>
      </c>
      <c r="P72" s="21" t="b">
        <f t="shared" si="10"/>
        <v>0</v>
      </c>
      <c r="Q72" s="21" t="str">
        <f t="shared" si="11"/>
        <v/>
      </c>
      <c r="R72" s="21" t="b">
        <f t="shared" si="12"/>
        <v>0</v>
      </c>
      <c r="S72" s="21" t="str">
        <f t="shared" si="13"/>
        <v/>
      </c>
      <c r="T72" s="21" t="b">
        <f t="shared" si="14"/>
        <v>0</v>
      </c>
      <c r="U72" s="21" t="str">
        <f t="shared" si="15"/>
        <v/>
      </c>
      <c r="V72" s="6" t="b">
        <f t="shared" si="16"/>
        <v>0</v>
      </c>
      <c r="W72" s="21" t="str">
        <f t="shared" si="17"/>
        <v/>
      </c>
      <c r="X72" s="21" t="b">
        <f t="shared" si="18"/>
        <v>0</v>
      </c>
      <c r="Y72" s="21" t="str">
        <f t="shared" si="19"/>
        <v/>
      </c>
      <c r="Z72" s="21" t="b">
        <f t="shared" si="20"/>
        <v>0</v>
      </c>
      <c r="AA72" s="21" t="str">
        <f t="shared" si="21"/>
        <v/>
      </c>
      <c r="AB72" s="21" t="b">
        <f>IF(AND(LEN(B72)&gt;0,NOT(AF72),COUNTIF($AH$9:AH571,AH72)&gt;1),TRUE,FALSE)</f>
        <v>0</v>
      </c>
      <c r="AC72" s="21" t="str">
        <f t="shared" si="22"/>
        <v/>
      </c>
      <c r="AD72" s="21" t="b">
        <f>IF(AND(LEN(B72)&gt;0,NOT(AF72),NOT(AB72),COUNTIF(Intransporter!$B$9:'Intransporter'!B571,B72)&gt;0),TRUE,FALSE)</f>
        <v>0</v>
      </c>
      <c r="AE72" s="21" t="str">
        <f t="shared" si="23"/>
        <v/>
      </c>
      <c r="AF72" s="21" t="b">
        <f>IF(LEN(B72)&gt;Admin!$D$17,TRUE,FALSE)</f>
        <v>0</v>
      </c>
      <c r="AG72" s="21" t="str">
        <f t="shared" si="24"/>
        <v/>
      </c>
      <c r="AH72" s="21" t="str">
        <f t="shared" si="25"/>
        <v/>
      </c>
      <c r="AI72" s="21" t="b">
        <f t="shared" si="26"/>
        <v>0</v>
      </c>
      <c r="AJ72" s="21" t="str">
        <f t="shared" si="27"/>
        <v/>
      </c>
      <c r="AK72" s="21" t="b">
        <f>IF(AND(COUNTA(B72:I72)&gt;0,'Börja här'!KOMMUN="",NOT(L72),NOT(N72),NOT(P72),NOT(R72),NOT(T72),NOT(V72),NOT(X72),NOT(Z72),NOT(AB72),NOT(AD72),NOT(AF72)),TRUE,FALSE)</f>
        <v>0</v>
      </c>
      <c r="AL72" s="21" t="str">
        <f t="shared" si="28"/>
        <v/>
      </c>
      <c r="AM72" s="97">
        <f t="shared" si="29"/>
        <v>0</v>
      </c>
      <c r="AN72" s="97" t="str">
        <f t="shared" si="30"/>
        <v>Nej</v>
      </c>
      <c r="AO72" s="21" t="b">
        <f t="shared" si="31"/>
        <v>0</v>
      </c>
      <c r="AP72" s="21" t="str">
        <f t="shared" si="32"/>
        <v/>
      </c>
      <c r="AQ72" s="97" t="str">
        <f t="shared" si="33"/>
        <v>Nej</v>
      </c>
    </row>
    <row r="73" spans="1:43" s="13" customFormat="1" x14ac:dyDescent="0.35">
      <c r="A73" s="53">
        <v>65</v>
      </c>
      <c r="B73" s="10"/>
      <c r="C73" s="23"/>
      <c r="D73" s="41"/>
      <c r="E73" s="74"/>
      <c r="F73" s="82"/>
      <c r="G73" s="74"/>
      <c r="H73" s="75"/>
      <c r="I73" s="23"/>
      <c r="J73" s="50" t="str">
        <f t="shared" si="4"/>
        <v/>
      </c>
      <c r="K73" s="56" t="str">
        <f t="shared" si="5"/>
        <v/>
      </c>
      <c r="L73" s="6" t="b">
        <f t="shared" si="6"/>
        <v>0</v>
      </c>
      <c r="M73" s="21" t="str">
        <f t="shared" si="7"/>
        <v/>
      </c>
      <c r="N73" s="21" t="b">
        <f t="shared" si="8"/>
        <v>0</v>
      </c>
      <c r="O73" s="21" t="str">
        <f t="shared" si="9"/>
        <v/>
      </c>
      <c r="P73" s="21" t="b">
        <f t="shared" si="10"/>
        <v>0</v>
      </c>
      <c r="Q73" s="21" t="str">
        <f t="shared" si="11"/>
        <v/>
      </c>
      <c r="R73" s="21" t="b">
        <f t="shared" si="12"/>
        <v>0</v>
      </c>
      <c r="S73" s="21" t="str">
        <f t="shared" si="13"/>
        <v/>
      </c>
      <c r="T73" s="21" t="b">
        <f t="shared" si="14"/>
        <v>0</v>
      </c>
      <c r="U73" s="21" t="str">
        <f t="shared" si="15"/>
        <v/>
      </c>
      <c r="V73" s="6" t="b">
        <f t="shared" si="16"/>
        <v>0</v>
      </c>
      <c r="W73" s="21" t="str">
        <f t="shared" si="17"/>
        <v/>
      </c>
      <c r="X73" s="21" t="b">
        <f t="shared" si="18"/>
        <v>0</v>
      </c>
      <c r="Y73" s="21" t="str">
        <f t="shared" si="19"/>
        <v/>
      </c>
      <c r="Z73" s="21" t="b">
        <f t="shared" si="20"/>
        <v>0</v>
      </c>
      <c r="AA73" s="21" t="str">
        <f t="shared" si="21"/>
        <v/>
      </c>
      <c r="AB73" s="21" t="b">
        <f>IF(AND(LEN(B73)&gt;0,NOT(AF73),COUNTIF($AH$9:AH572,AH73)&gt;1),TRUE,FALSE)</f>
        <v>0</v>
      </c>
      <c r="AC73" s="21" t="str">
        <f t="shared" si="22"/>
        <v/>
      </c>
      <c r="AD73" s="21" t="b">
        <f>IF(AND(LEN(B73)&gt;0,NOT(AF73),NOT(AB73),COUNTIF(Intransporter!$B$9:'Intransporter'!B572,B73)&gt;0),TRUE,FALSE)</f>
        <v>0</v>
      </c>
      <c r="AE73" s="21" t="str">
        <f t="shared" si="23"/>
        <v/>
      </c>
      <c r="AF73" s="21" t="b">
        <f>IF(LEN(B73)&gt;Admin!$D$17,TRUE,FALSE)</f>
        <v>0</v>
      </c>
      <c r="AG73" s="21" t="str">
        <f t="shared" si="24"/>
        <v/>
      </c>
      <c r="AH73" s="21" t="str">
        <f t="shared" si="25"/>
        <v/>
      </c>
      <c r="AI73" s="21" t="b">
        <f t="shared" si="26"/>
        <v>0</v>
      </c>
      <c r="AJ73" s="21" t="str">
        <f t="shared" si="27"/>
        <v/>
      </c>
      <c r="AK73" s="21" t="b">
        <f>IF(AND(COUNTA(B73:I73)&gt;0,'Börja här'!KOMMUN="",NOT(L73),NOT(N73),NOT(P73),NOT(R73),NOT(T73),NOT(V73),NOT(X73),NOT(Z73),NOT(AB73),NOT(AD73),NOT(AF73)),TRUE,FALSE)</f>
        <v>0</v>
      </c>
      <c r="AL73" s="21" t="str">
        <f t="shared" si="28"/>
        <v/>
      </c>
      <c r="AM73" s="97">
        <f t="shared" si="29"/>
        <v>0</v>
      </c>
      <c r="AN73" s="97" t="str">
        <f t="shared" si="30"/>
        <v>Nej</v>
      </c>
      <c r="AO73" s="21" t="b">
        <f t="shared" si="31"/>
        <v>0</v>
      </c>
      <c r="AP73" s="21" t="str">
        <f t="shared" si="32"/>
        <v/>
      </c>
      <c r="AQ73" s="97" t="str">
        <f t="shared" si="33"/>
        <v>Nej</v>
      </c>
    </row>
    <row r="74" spans="1:43" s="13" customFormat="1" x14ac:dyDescent="0.35">
      <c r="A74" s="53">
        <v>66</v>
      </c>
      <c r="B74" s="10"/>
      <c r="C74" s="23"/>
      <c r="D74" s="41"/>
      <c r="E74" s="74"/>
      <c r="F74" s="82"/>
      <c r="G74" s="74"/>
      <c r="H74" s="75"/>
      <c r="I74" s="23"/>
      <c r="J74" s="50" t="str">
        <f t="shared" ref="J74:J137" si="34">IF(OR(L74,N74,P74,R74,T74,V74,X74,Z74,AB74,AD74,AF74,AO74),"",IF(ISNUMBER($J$4),ROUNDUP($J$4*ROUNDUP(G74,0),0),""))</f>
        <v/>
      </c>
      <c r="K74" s="56" t="str">
        <f t="shared" ref="K74:K137" si="35">IF(O74="","",O74&amp;". ")&amp;IF(Q74="","",Q74&amp;". ")&amp;IF(S74="","",S74&amp;". ")&amp;IF(U74="","",U74&amp;". ")&amp;IF(Y74="","",Y74&amp;". ")&amp;IF(AA74="","",AA74&amp;". ")&amp;IF(M74="","",M74&amp;". ")&amp;IF(W74="","",W74&amp;". ")&amp;IF(AC74="","",AC74&amp;". ")&amp;IF(AE74="","",AE74&amp;". ")&amp;IF(AG74="","",AG74&amp;". ")&amp;IF(AL74="","",AL74&amp;". ")&amp;IF(AP74="","",AP74&amp;". ")</f>
        <v/>
      </c>
      <c r="L74" s="6" t="b">
        <f t="shared" ref="L74:L137" si="36">AND(COUNTA(B74:I74)&gt;0,AND(NOT(N74),NOT(X74)),OR(B74="",C74="",D74="",E74="",F74="",G74=""))</f>
        <v>0</v>
      </c>
      <c r="M74" s="21" t="str">
        <f t="shared" ref="M74:M137" si="37">IF(L74,M$7,"")</f>
        <v/>
      </c>
      <c r="N74" s="21" t="b">
        <f t="shared" ref="N74:N137" si="38">IF(C74&lt;&gt;"",IF(COUNTIF(TblVarukoderEXT,C74),FALSE,TRUE),FALSE)</f>
        <v>0</v>
      </c>
      <c r="O74" s="21" t="str">
        <f t="shared" ref="O74:O137" si="39">IF(N74,O$7,"")</f>
        <v/>
      </c>
      <c r="P74" s="21" t="b">
        <f t="shared" ref="P74:P137" si="40">IF(F74&lt;&gt;"",IF(AND(ISNUMBER(F74),F74&gt;0),FALSE,TRUE),FALSE)</f>
        <v>0</v>
      </c>
      <c r="Q74" s="21" t="str">
        <f t="shared" ref="Q74:Q137" si="41">IF(P74,Q$7,"")</f>
        <v/>
      </c>
      <c r="R74" s="21" t="b">
        <f t="shared" ref="R74:R137" si="42">IF(G74&lt;&gt;"",IF(ISNUMBER(G74),IF(G74&gt;=0.01,FALSE,TRUE),TRUE))</f>
        <v>0</v>
      </c>
      <c r="S74" s="21" t="str">
        <f t="shared" ref="S74:S137" si="43">IF(R74,S$7,"")</f>
        <v/>
      </c>
      <c r="T74" s="21" t="b">
        <f t="shared" ref="T74:T137" si="44">IF(H74&lt;&gt;"",IF(COUNTIF(TblUtomlandsEXT,H74),FALSE,TRUE),FALSE)</f>
        <v>0</v>
      </c>
      <c r="U74" s="21" t="str">
        <f t="shared" ref="U74:U137" si="45">IF(T74,U$7,"")</f>
        <v/>
      </c>
      <c r="V74" s="6" t="b">
        <f t="shared" ref="V74:V137" si="46">IF(AND($D74&lt;&gt;"",NOT(L74)),IF(AND(ISNUMBER(SEARCH("Sjö",$D74)),I74=""),TRUE,FALSE),FALSE)</f>
        <v>0</v>
      </c>
      <c r="W74" s="21" t="str">
        <f t="shared" ref="W74:W137" si="47">IF(V74,W$7,"")</f>
        <v/>
      </c>
      <c r="X74" s="21" t="b">
        <f t="shared" ref="X74:X137" si="48">IF(D74&lt;&gt;"",IF(COUNTIF(TblTransportsätt,D74),FALSE,TRUE),FALSE)</f>
        <v>0</v>
      </c>
      <c r="Y74" s="21" t="str">
        <f t="shared" ref="Y74:Y137" si="49">IF(X74,Y$7,"")</f>
        <v/>
      </c>
      <c r="Z74" s="21" t="b">
        <f t="shared" ref="Z74:Z137" si="50">IF(E74&lt;&gt;"",IF(ISNUMBER(E74),IF(AND(E74&gt;0,E74-INT(E74)=0),FALSE,TRUE),TRUE))</f>
        <v>0</v>
      </c>
      <c r="AA74" s="21" t="str">
        <f t="shared" ref="AA74:AA137" si="51">IF(Z74,AA$7,"")</f>
        <v/>
      </c>
      <c r="AB74" s="21" t="b">
        <f>IF(AND(LEN(B74)&gt;0,NOT(AF74),COUNTIF($AH$9:AH573,AH74)&gt;1),TRUE,FALSE)</f>
        <v>0</v>
      </c>
      <c r="AC74" s="21" t="str">
        <f t="shared" ref="AC74:AC137" si="52">IF(AB74,AC$7,"")</f>
        <v/>
      </c>
      <c r="AD74" s="21" t="b">
        <f>IF(AND(LEN(B74)&gt;0,NOT(AF74),NOT(AB74),COUNTIF(Intransporter!$B$9:'Intransporter'!B573,B74)&gt;0),TRUE,FALSE)</f>
        <v>0</v>
      </c>
      <c r="AE74" s="21" t="str">
        <f t="shared" ref="AE74:AE137" si="53">IF(AD74,AE$7,"")</f>
        <v/>
      </c>
      <c r="AF74" s="21" t="b">
        <f>IF(LEN(B74)&gt;Admin!$D$17,TRUE,FALSE)</f>
        <v>0</v>
      </c>
      <c r="AG74" s="21" t="str">
        <f t="shared" ref="AG74:AG137" si="54">IF(AF74,AG$7,"")</f>
        <v/>
      </c>
      <c r="AH74" s="21" t="str">
        <f t="shared" ref="AH74:AH137" si="55">TRIM(B74)</f>
        <v/>
      </c>
      <c r="AI74" s="21" t="b">
        <f t="shared" ref="AI74:AI137" si="56">IF(AND(COUNTA(C74:I74)&gt;0,B74=""),TRUE,FALSE)</f>
        <v>0</v>
      </c>
      <c r="AJ74" s="21" t="str">
        <f t="shared" ref="AJ74:AJ137" si="57">IF(AI74,AJ$7,"")</f>
        <v/>
      </c>
      <c r="AK74" s="21" t="b">
        <f>IF(AND(COUNTA(B74:I74)&gt;0,'Börja här'!KOMMUN="",NOT(L74),NOT(N74),NOT(P74),NOT(R74),NOT(T74),NOT(V74),NOT(X74),NOT(Z74),NOT(AB74),NOT(AD74),NOT(AF74)),TRUE,FALSE)</f>
        <v>0</v>
      </c>
      <c r="AL74" s="21" t="str">
        <f t="shared" ref="AL74:AL137" si="58">IF(AK74,AL$7,"")</f>
        <v/>
      </c>
      <c r="AM74" s="97">
        <f t="shared" ref="AM74:AM137" si="59">ROUNDUP(G74,0)</f>
        <v>0</v>
      </c>
      <c r="AN74" s="97" t="str">
        <f t="shared" ref="AN74:AN137" si="60">IF(AND(J74&lt;&gt;"",J74&gt;0),"Ja","Nej")</f>
        <v>Nej</v>
      </c>
      <c r="AO74" s="21" t="b">
        <f t="shared" ref="AO74:AO137" si="61">IF(I74&lt;&gt;"",IF(COUNTIF(TblHamnkoder,I74),FALSE,TRUE),FALSE)</f>
        <v>0</v>
      </c>
      <c r="AP74" s="21" t="str">
        <f t="shared" ref="AP74:AP137" si="62">IF(AO74,AP$7,"")</f>
        <v/>
      </c>
      <c r="AQ74" s="97" t="str">
        <f t="shared" ref="AQ74:AQ137" si="63">IF(AND(K74&lt;&gt;"",K74&gt;0),"Ja","Nej")</f>
        <v>Nej</v>
      </c>
    </row>
    <row r="75" spans="1:43" s="13" customFormat="1" x14ac:dyDescent="0.35">
      <c r="A75" s="53">
        <v>67</v>
      </c>
      <c r="B75" s="10"/>
      <c r="C75" s="23"/>
      <c r="D75" s="41"/>
      <c r="E75" s="74"/>
      <c r="F75" s="82"/>
      <c r="G75" s="74"/>
      <c r="H75" s="75"/>
      <c r="I75" s="23"/>
      <c r="J75" s="50" t="str">
        <f t="shared" si="34"/>
        <v/>
      </c>
      <c r="K75" s="56" t="str">
        <f t="shared" si="35"/>
        <v/>
      </c>
      <c r="L75" s="6" t="b">
        <f t="shared" si="36"/>
        <v>0</v>
      </c>
      <c r="M75" s="21" t="str">
        <f t="shared" si="37"/>
        <v/>
      </c>
      <c r="N75" s="21" t="b">
        <f t="shared" si="38"/>
        <v>0</v>
      </c>
      <c r="O75" s="21" t="str">
        <f t="shared" si="39"/>
        <v/>
      </c>
      <c r="P75" s="21" t="b">
        <f t="shared" si="40"/>
        <v>0</v>
      </c>
      <c r="Q75" s="21" t="str">
        <f t="shared" si="41"/>
        <v/>
      </c>
      <c r="R75" s="21" t="b">
        <f t="shared" si="42"/>
        <v>0</v>
      </c>
      <c r="S75" s="21" t="str">
        <f t="shared" si="43"/>
        <v/>
      </c>
      <c r="T75" s="21" t="b">
        <f t="shared" si="44"/>
        <v>0</v>
      </c>
      <c r="U75" s="21" t="str">
        <f t="shared" si="45"/>
        <v/>
      </c>
      <c r="V75" s="6" t="b">
        <f t="shared" si="46"/>
        <v>0</v>
      </c>
      <c r="W75" s="21" t="str">
        <f t="shared" si="47"/>
        <v/>
      </c>
      <c r="X75" s="21" t="b">
        <f t="shared" si="48"/>
        <v>0</v>
      </c>
      <c r="Y75" s="21" t="str">
        <f t="shared" si="49"/>
        <v/>
      </c>
      <c r="Z75" s="21" t="b">
        <f t="shared" si="50"/>
        <v>0</v>
      </c>
      <c r="AA75" s="21" t="str">
        <f t="shared" si="51"/>
        <v/>
      </c>
      <c r="AB75" s="21" t="b">
        <f>IF(AND(LEN(B75)&gt;0,NOT(AF75),COUNTIF($AH$9:AH574,AH75)&gt;1),TRUE,FALSE)</f>
        <v>0</v>
      </c>
      <c r="AC75" s="21" t="str">
        <f t="shared" si="52"/>
        <v/>
      </c>
      <c r="AD75" s="21" t="b">
        <f>IF(AND(LEN(B75)&gt;0,NOT(AF75),NOT(AB75),COUNTIF(Intransporter!$B$9:'Intransporter'!B574,B75)&gt;0),TRUE,FALSE)</f>
        <v>0</v>
      </c>
      <c r="AE75" s="21" t="str">
        <f t="shared" si="53"/>
        <v/>
      </c>
      <c r="AF75" s="21" t="b">
        <f>IF(LEN(B75)&gt;Admin!$D$17,TRUE,FALSE)</f>
        <v>0</v>
      </c>
      <c r="AG75" s="21" t="str">
        <f t="shared" si="54"/>
        <v/>
      </c>
      <c r="AH75" s="21" t="str">
        <f t="shared" si="55"/>
        <v/>
      </c>
      <c r="AI75" s="21" t="b">
        <f t="shared" si="56"/>
        <v>0</v>
      </c>
      <c r="AJ75" s="21" t="str">
        <f t="shared" si="57"/>
        <v/>
      </c>
      <c r="AK75" s="21" t="b">
        <f>IF(AND(COUNTA(B75:I75)&gt;0,'Börja här'!KOMMUN="",NOT(L75),NOT(N75),NOT(P75),NOT(R75),NOT(T75),NOT(V75),NOT(X75),NOT(Z75),NOT(AB75),NOT(AD75),NOT(AF75)),TRUE,FALSE)</f>
        <v>0</v>
      </c>
      <c r="AL75" s="21" t="str">
        <f t="shared" si="58"/>
        <v/>
      </c>
      <c r="AM75" s="97">
        <f t="shared" si="59"/>
        <v>0</v>
      </c>
      <c r="AN75" s="97" t="str">
        <f t="shared" si="60"/>
        <v>Nej</v>
      </c>
      <c r="AO75" s="21" t="b">
        <f t="shared" si="61"/>
        <v>0</v>
      </c>
      <c r="AP75" s="21" t="str">
        <f t="shared" si="62"/>
        <v/>
      </c>
      <c r="AQ75" s="97" t="str">
        <f t="shared" si="63"/>
        <v>Nej</v>
      </c>
    </row>
    <row r="76" spans="1:43" s="13" customFormat="1" x14ac:dyDescent="0.35">
      <c r="A76" s="53">
        <v>68</v>
      </c>
      <c r="B76" s="10"/>
      <c r="C76" s="23"/>
      <c r="D76" s="41"/>
      <c r="E76" s="74"/>
      <c r="F76" s="82"/>
      <c r="G76" s="74"/>
      <c r="H76" s="75"/>
      <c r="I76" s="23"/>
      <c r="J76" s="50" t="str">
        <f t="shared" si="34"/>
        <v/>
      </c>
      <c r="K76" s="56" t="str">
        <f t="shared" si="35"/>
        <v/>
      </c>
      <c r="L76" s="6" t="b">
        <f t="shared" si="36"/>
        <v>0</v>
      </c>
      <c r="M76" s="21" t="str">
        <f t="shared" si="37"/>
        <v/>
      </c>
      <c r="N76" s="21" t="b">
        <f t="shared" si="38"/>
        <v>0</v>
      </c>
      <c r="O76" s="21" t="str">
        <f t="shared" si="39"/>
        <v/>
      </c>
      <c r="P76" s="21" t="b">
        <f t="shared" si="40"/>
        <v>0</v>
      </c>
      <c r="Q76" s="21" t="str">
        <f t="shared" si="41"/>
        <v/>
      </c>
      <c r="R76" s="21" t="b">
        <f t="shared" si="42"/>
        <v>0</v>
      </c>
      <c r="S76" s="21" t="str">
        <f t="shared" si="43"/>
        <v/>
      </c>
      <c r="T76" s="21" t="b">
        <f t="shared" si="44"/>
        <v>0</v>
      </c>
      <c r="U76" s="21" t="str">
        <f t="shared" si="45"/>
        <v/>
      </c>
      <c r="V76" s="6" t="b">
        <f t="shared" si="46"/>
        <v>0</v>
      </c>
      <c r="W76" s="21" t="str">
        <f t="shared" si="47"/>
        <v/>
      </c>
      <c r="X76" s="21" t="b">
        <f t="shared" si="48"/>
        <v>0</v>
      </c>
      <c r="Y76" s="21" t="str">
        <f t="shared" si="49"/>
        <v/>
      </c>
      <c r="Z76" s="21" t="b">
        <f t="shared" si="50"/>
        <v>0</v>
      </c>
      <c r="AA76" s="21" t="str">
        <f t="shared" si="51"/>
        <v/>
      </c>
      <c r="AB76" s="21" t="b">
        <f>IF(AND(LEN(B76)&gt;0,NOT(AF76),COUNTIF($AH$9:AH575,AH76)&gt;1),TRUE,FALSE)</f>
        <v>0</v>
      </c>
      <c r="AC76" s="21" t="str">
        <f t="shared" si="52"/>
        <v/>
      </c>
      <c r="AD76" s="21" t="b">
        <f>IF(AND(LEN(B76)&gt;0,NOT(AF76),NOT(AB76),COUNTIF(Intransporter!$B$9:'Intransporter'!B575,B76)&gt;0),TRUE,FALSE)</f>
        <v>0</v>
      </c>
      <c r="AE76" s="21" t="str">
        <f t="shared" si="53"/>
        <v/>
      </c>
      <c r="AF76" s="21" t="b">
        <f>IF(LEN(B76)&gt;Admin!$D$17,TRUE,FALSE)</f>
        <v>0</v>
      </c>
      <c r="AG76" s="21" t="str">
        <f t="shared" si="54"/>
        <v/>
      </c>
      <c r="AH76" s="21" t="str">
        <f t="shared" si="55"/>
        <v/>
      </c>
      <c r="AI76" s="21" t="b">
        <f t="shared" si="56"/>
        <v>0</v>
      </c>
      <c r="AJ76" s="21" t="str">
        <f t="shared" si="57"/>
        <v/>
      </c>
      <c r="AK76" s="21" t="b">
        <f>IF(AND(COUNTA(B76:I76)&gt;0,'Börja här'!KOMMUN="",NOT(L76),NOT(N76),NOT(P76),NOT(R76),NOT(T76),NOT(V76),NOT(X76),NOT(Z76),NOT(AB76),NOT(AD76),NOT(AF76)),TRUE,FALSE)</f>
        <v>0</v>
      </c>
      <c r="AL76" s="21" t="str">
        <f t="shared" si="58"/>
        <v/>
      </c>
      <c r="AM76" s="97">
        <f t="shared" si="59"/>
        <v>0</v>
      </c>
      <c r="AN76" s="97" t="str">
        <f t="shared" si="60"/>
        <v>Nej</v>
      </c>
      <c r="AO76" s="21" t="b">
        <f t="shared" si="61"/>
        <v>0</v>
      </c>
      <c r="AP76" s="21" t="str">
        <f t="shared" si="62"/>
        <v/>
      </c>
      <c r="AQ76" s="97" t="str">
        <f t="shared" si="63"/>
        <v>Nej</v>
      </c>
    </row>
    <row r="77" spans="1:43" s="13" customFormat="1" x14ac:dyDescent="0.35">
      <c r="A77" s="53">
        <v>69</v>
      </c>
      <c r="B77" s="10"/>
      <c r="C77" s="23"/>
      <c r="D77" s="41"/>
      <c r="E77" s="74"/>
      <c r="F77" s="82"/>
      <c r="G77" s="74"/>
      <c r="H77" s="75"/>
      <c r="I77" s="23"/>
      <c r="J77" s="50" t="str">
        <f t="shared" si="34"/>
        <v/>
      </c>
      <c r="K77" s="56" t="str">
        <f t="shared" si="35"/>
        <v/>
      </c>
      <c r="L77" s="6" t="b">
        <f t="shared" si="36"/>
        <v>0</v>
      </c>
      <c r="M77" s="21" t="str">
        <f t="shared" si="37"/>
        <v/>
      </c>
      <c r="N77" s="21" t="b">
        <f t="shared" si="38"/>
        <v>0</v>
      </c>
      <c r="O77" s="21" t="str">
        <f t="shared" si="39"/>
        <v/>
      </c>
      <c r="P77" s="21" t="b">
        <f t="shared" si="40"/>
        <v>0</v>
      </c>
      <c r="Q77" s="21" t="str">
        <f t="shared" si="41"/>
        <v/>
      </c>
      <c r="R77" s="21" t="b">
        <f t="shared" si="42"/>
        <v>0</v>
      </c>
      <c r="S77" s="21" t="str">
        <f t="shared" si="43"/>
        <v/>
      </c>
      <c r="T77" s="21" t="b">
        <f t="shared" si="44"/>
        <v>0</v>
      </c>
      <c r="U77" s="21" t="str">
        <f t="shared" si="45"/>
        <v/>
      </c>
      <c r="V77" s="6" t="b">
        <f t="shared" si="46"/>
        <v>0</v>
      </c>
      <c r="W77" s="21" t="str">
        <f t="shared" si="47"/>
        <v/>
      </c>
      <c r="X77" s="21" t="b">
        <f t="shared" si="48"/>
        <v>0</v>
      </c>
      <c r="Y77" s="21" t="str">
        <f t="shared" si="49"/>
        <v/>
      </c>
      <c r="Z77" s="21" t="b">
        <f t="shared" si="50"/>
        <v>0</v>
      </c>
      <c r="AA77" s="21" t="str">
        <f t="shared" si="51"/>
        <v/>
      </c>
      <c r="AB77" s="21" t="b">
        <f>IF(AND(LEN(B77)&gt;0,NOT(AF77),COUNTIF($AH$9:AH576,AH77)&gt;1),TRUE,FALSE)</f>
        <v>0</v>
      </c>
      <c r="AC77" s="21" t="str">
        <f t="shared" si="52"/>
        <v/>
      </c>
      <c r="AD77" s="21" t="b">
        <f>IF(AND(LEN(B77)&gt;0,NOT(AF77),NOT(AB77),COUNTIF(Intransporter!$B$9:'Intransporter'!B576,B77)&gt;0),TRUE,FALSE)</f>
        <v>0</v>
      </c>
      <c r="AE77" s="21" t="str">
        <f t="shared" si="53"/>
        <v/>
      </c>
      <c r="AF77" s="21" t="b">
        <f>IF(LEN(B77)&gt;Admin!$D$17,TRUE,FALSE)</f>
        <v>0</v>
      </c>
      <c r="AG77" s="21" t="str">
        <f t="shared" si="54"/>
        <v/>
      </c>
      <c r="AH77" s="21" t="str">
        <f t="shared" si="55"/>
        <v/>
      </c>
      <c r="AI77" s="21" t="b">
        <f t="shared" si="56"/>
        <v>0</v>
      </c>
      <c r="AJ77" s="21" t="str">
        <f t="shared" si="57"/>
        <v/>
      </c>
      <c r="AK77" s="21" t="b">
        <f>IF(AND(COUNTA(B77:I77)&gt;0,'Börja här'!KOMMUN="",NOT(L77),NOT(N77),NOT(P77),NOT(R77),NOT(T77),NOT(V77),NOT(X77),NOT(Z77),NOT(AB77),NOT(AD77),NOT(AF77)),TRUE,FALSE)</f>
        <v>0</v>
      </c>
      <c r="AL77" s="21" t="str">
        <f t="shared" si="58"/>
        <v/>
      </c>
      <c r="AM77" s="97">
        <f t="shared" si="59"/>
        <v>0</v>
      </c>
      <c r="AN77" s="97" t="str">
        <f t="shared" si="60"/>
        <v>Nej</v>
      </c>
      <c r="AO77" s="21" t="b">
        <f t="shared" si="61"/>
        <v>0</v>
      </c>
      <c r="AP77" s="21" t="str">
        <f t="shared" si="62"/>
        <v/>
      </c>
      <c r="AQ77" s="97" t="str">
        <f t="shared" si="63"/>
        <v>Nej</v>
      </c>
    </row>
    <row r="78" spans="1:43" s="13" customFormat="1" x14ac:dyDescent="0.35">
      <c r="A78" s="53">
        <v>70</v>
      </c>
      <c r="B78" s="10"/>
      <c r="C78" s="23"/>
      <c r="D78" s="41"/>
      <c r="E78" s="74"/>
      <c r="F78" s="82"/>
      <c r="G78" s="74"/>
      <c r="H78" s="75"/>
      <c r="I78" s="23"/>
      <c r="J78" s="50" t="str">
        <f t="shared" si="34"/>
        <v/>
      </c>
      <c r="K78" s="56" t="str">
        <f t="shared" si="35"/>
        <v/>
      </c>
      <c r="L78" s="6" t="b">
        <f t="shared" si="36"/>
        <v>0</v>
      </c>
      <c r="M78" s="21" t="str">
        <f t="shared" si="37"/>
        <v/>
      </c>
      <c r="N78" s="21" t="b">
        <f t="shared" si="38"/>
        <v>0</v>
      </c>
      <c r="O78" s="21" t="str">
        <f t="shared" si="39"/>
        <v/>
      </c>
      <c r="P78" s="21" t="b">
        <f t="shared" si="40"/>
        <v>0</v>
      </c>
      <c r="Q78" s="21" t="str">
        <f t="shared" si="41"/>
        <v/>
      </c>
      <c r="R78" s="21" t="b">
        <f t="shared" si="42"/>
        <v>0</v>
      </c>
      <c r="S78" s="21" t="str">
        <f t="shared" si="43"/>
        <v/>
      </c>
      <c r="T78" s="21" t="b">
        <f t="shared" si="44"/>
        <v>0</v>
      </c>
      <c r="U78" s="21" t="str">
        <f t="shared" si="45"/>
        <v/>
      </c>
      <c r="V78" s="6" t="b">
        <f t="shared" si="46"/>
        <v>0</v>
      </c>
      <c r="W78" s="21" t="str">
        <f t="shared" si="47"/>
        <v/>
      </c>
      <c r="X78" s="21" t="b">
        <f t="shared" si="48"/>
        <v>0</v>
      </c>
      <c r="Y78" s="21" t="str">
        <f t="shared" si="49"/>
        <v/>
      </c>
      <c r="Z78" s="21" t="b">
        <f t="shared" si="50"/>
        <v>0</v>
      </c>
      <c r="AA78" s="21" t="str">
        <f t="shared" si="51"/>
        <v/>
      </c>
      <c r="AB78" s="21" t="b">
        <f>IF(AND(LEN(B78)&gt;0,NOT(AF78),COUNTIF($AH$9:AH577,AH78)&gt;1),TRUE,FALSE)</f>
        <v>0</v>
      </c>
      <c r="AC78" s="21" t="str">
        <f t="shared" si="52"/>
        <v/>
      </c>
      <c r="AD78" s="21" t="b">
        <f>IF(AND(LEN(B78)&gt;0,NOT(AF78),NOT(AB78),COUNTIF(Intransporter!$B$9:'Intransporter'!B577,B78)&gt;0),TRUE,FALSE)</f>
        <v>0</v>
      </c>
      <c r="AE78" s="21" t="str">
        <f t="shared" si="53"/>
        <v/>
      </c>
      <c r="AF78" s="21" t="b">
        <f>IF(LEN(B78)&gt;Admin!$D$17,TRUE,FALSE)</f>
        <v>0</v>
      </c>
      <c r="AG78" s="21" t="str">
        <f t="shared" si="54"/>
        <v/>
      </c>
      <c r="AH78" s="21" t="str">
        <f t="shared" si="55"/>
        <v/>
      </c>
      <c r="AI78" s="21" t="b">
        <f t="shared" si="56"/>
        <v>0</v>
      </c>
      <c r="AJ78" s="21" t="str">
        <f t="shared" si="57"/>
        <v/>
      </c>
      <c r="AK78" s="21" t="b">
        <f>IF(AND(COUNTA(B78:I78)&gt;0,'Börja här'!KOMMUN="",NOT(L78),NOT(N78),NOT(P78),NOT(R78),NOT(T78),NOT(V78),NOT(X78),NOT(Z78),NOT(AB78),NOT(AD78),NOT(AF78)),TRUE,FALSE)</f>
        <v>0</v>
      </c>
      <c r="AL78" s="21" t="str">
        <f t="shared" si="58"/>
        <v/>
      </c>
      <c r="AM78" s="97">
        <f t="shared" si="59"/>
        <v>0</v>
      </c>
      <c r="AN78" s="97" t="str">
        <f t="shared" si="60"/>
        <v>Nej</v>
      </c>
      <c r="AO78" s="21" t="b">
        <f t="shared" si="61"/>
        <v>0</v>
      </c>
      <c r="AP78" s="21" t="str">
        <f t="shared" si="62"/>
        <v/>
      </c>
      <c r="AQ78" s="97" t="str">
        <f t="shared" si="63"/>
        <v>Nej</v>
      </c>
    </row>
    <row r="79" spans="1:43" s="13" customFormat="1" x14ac:dyDescent="0.35">
      <c r="A79" s="53">
        <v>71</v>
      </c>
      <c r="B79" s="10"/>
      <c r="C79" s="23"/>
      <c r="D79" s="41"/>
      <c r="E79" s="74"/>
      <c r="F79" s="82"/>
      <c r="G79" s="74"/>
      <c r="H79" s="75"/>
      <c r="I79" s="23"/>
      <c r="J79" s="50" t="str">
        <f t="shared" si="34"/>
        <v/>
      </c>
      <c r="K79" s="56" t="str">
        <f t="shared" si="35"/>
        <v/>
      </c>
      <c r="L79" s="6" t="b">
        <f t="shared" si="36"/>
        <v>0</v>
      </c>
      <c r="M79" s="21" t="str">
        <f t="shared" si="37"/>
        <v/>
      </c>
      <c r="N79" s="21" t="b">
        <f t="shared" si="38"/>
        <v>0</v>
      </c>
      <c r="O79" s="21" t="str">
        <f t="shared" si="39"/>
        <v/>
      </c>
      <c r="P79" s="21" t="b">
        <f t="shared" si="40"/>
        <v>0</v>
      </c>
      <c r="Q79" s="21" t="str">
        <f t="shared" si="41"/>
        <v/>
      </c>
      <c r="R79" s="21" t="b">
        <f t="shared" si="42"/>
        <v>0</v>
      </c>
      <c r="S79" s="21" t="str">
        <f t="shared" si="43"/>
        <v/>
      </c>
      <c r="T79" s="21" t="b">
        <f t="shared" si="44"/>
        <v>0</v>
      </c>
      <c r="U79" s="21" t="str">
        <f t="shared" si="45"/>
        <v/>
      </c>
      <c r="V79" s="6" t="b">
        <f t="shared" si="46"/>
        <v>0</v>
      </c>
      <c r="W79" s="21" t="str">
        <f t="shared" si="47"/>
        <v/>
      </c>
      <c r="X79" s="21" t="b">
        <f t="shared" si="48"/>
        <v>0</v>
      </c>
      <c r="Y79" s="21" t="str">
        <f t="shared" si="49"/>
        <v/>
      </c>
      <c r="Z79" s="21" t="b">
        <f t="shared" si="50"/>
        <v>0</v>
      </c>
      <c r="AA79" s="21" t="str">
        <f t="shared" si="51"/>
        <v/>
      </c>
      <c r="AB79" s="21" t="b">
        <f>IF(AND(LEN(B79)&gt;0,NOT(AF79),COUNTIF($AH$9:AH578,AH79)&gt;1),TRUE,FALSE)</f>
        <v>0</v>
      </c>
      <c r="AC79" s="21" t="str">
        <f t="shared" si="52"/>
        <v/>
      </c>
      <c r="AD79" s="21" t="b">
        <f>IF(AND(LEN(B79)&gt;0,NOT(AF79),NOT(AB79),COUNTIF(Intransporter!$B$9:'Intransporter'!B578,B79)&gt;0),TRUE,FALSE)</f>
        <v>0</v>
      </c>
      <c r="AE79" s="21" t="str">
        <f t="shared" si="53"/>
        <v/>
      </c>
      <c r="AF79" s="21" t="b">
        <f>IF(LEN(B79)&gt;Admin!$D$17,TRUE,FALSE)</f>
        <v>0</v>
      </c>
      <c r="AG79" s="21" t="str">
        <f t="shared" si="54"/>
        <v/>
      </c>
      <c r="AH79" s="21" t="str">
        <f t="shared" si="55"/>
        <v/>
      </c>
      <c r="AI79" s="21" t="b">
        <f t="shared" si="56"/>
        <v>0</v>
      </c>
      <c r="AJ79" s="21" t="str">
        <f t="shared" si="57"/>
        <v/>
      </c>
      <c r="AK79" s="21" t="b">
        <f>IF(AND(COUNTA(B79:I79)&gt;0,'Börja här'!KOMMUN="",NOT(L79),NOT(N79),NOT(P79),NOT(R79),NOT(T79),NOT(V79),NOT(X79),NOT(Z79),NOT(AB79),NOT(AD79),NOT(AF79)),TRUE,FALSE)</f>
        <v>0</v>
      </c>
      <c r="AL79" s="21" t="str">
        <f t="shared" si="58"/>
        <v/>
      </c>
      <c r="AM79" s="97">
        <f t="shared" si="59"/>
        <v>0</v>
      </c>
      <c r="AN79" s="97" t="str">
        <f t="shared" si="60"/>
        <v>Nej</v>
      </c>
      <c r="AO79" s="21" t="b">
        <f t="shared" si="61"/>
        <v>0</v>
      </c>
      <c r="AP79" s="21" t="str">
        <f t="shared" si="62"/>
        <v/>
      </c>
      <c r="AQ79" s="97" t="str">
        <f t="shared" si="63"/>
        <v>Nej</v>
      </c>
    </row>
    <row r="80" spans="1:43" s="13" customFormat="1" x14ac:dyDescent="0.35">
      <c r="A80" s="53">
        <v>72</v>
      </c>
      <c r="B80" s="10"/>
      <c r="C80" s="23"/>
      <c r="D80" s="41"/>
      <c r="E80" s="74"/>
      <c r="F80" s="82"/>
      <c r="G80" s="74"/>
      <c r="H80" s="75"/>
      <c r="I80" s="23"/>
      <c r="J80" s="50" t="str">
        <f t="shared" si="34"/>
        <v/>
      </c>
      <c r="K80" s="56" t="str">
        <f t="shared" si="35"/>
        <v/>
      </c>
      <c r="L80" s="6" t="b">
        <f t="shared" si="36"/>
        <v>0</v>
      </c>
      <c r="M80" s="21" t="str">
        <f t="shared" si="37"/>
        <v/>
      </c>
      <c r="N80" s="21" t="b">
        <f t="shared" si="38"/>
        <v>0</v>
      </c>
      <c r="O80" s="21" t="str">
        <f t="shared" si="39"/>
        <v/>
      </c>
      <c r="P80" s="21" t="b">
        <f t="shared" si="40"/>
        <v>0</v>
      </c>
      <c r="Q80" s="21" t="str">
        <f t="shared" si="41"/>
        <v/>
      </c>
      <c r="R80" s="21" t="b">
        <f t="shared" si="42"/>
        <v>0</v>
      </c>
      <c r="S80" s="21" t="str">
        <f t="shared" si="43"/>
        <v/>
      </c>
      <c r="T80" s="21" t="b">
        <f t="shared" si="44"/>
        <v>0</v>
      </c>
      <c r="U80" s="21" t="str">
        <f t="shared" si="45"/>
        <v/>
      </c>
      <c r="V80" s="6" t="b">
        <f t="shared" si="46"/>
        <v>0</v>
      </c>
      <c r="W80" s="21" t="str">
        <f t="shared" si="47"/>
        <v/>
      </c>
      <c r="X80" s="21" t="b">
        <f t="shared" si="48"/>
        <v>0</v>
      </c>
      <c r="Y80" s="21" t="str">
        <f t="shared" si="49"/>
        <v/>
      </c>
      <c r="Z80" s="21" t="b">
        <f t="shared" si="50"/>
        <v>0</v>
      </c>
      <c r="AA80" s="21" t="str">
        <f t="shared" si="51"/>
        <v/>
      </c>
      <c r="AB80" s="21" t="b">
        <f>IF(AND(LEN(B80)&gt;0,NOT(AF80),COUNTIF($AH$9:AH579,AH80)&gt;1),TRUE,FALSE)</f>
        <v>0</v>
      </c>
      <c r="AC80" s="21" t="str">
        <f t="shared" si="52"/>
        <v/>
      </c>
      <c r="AD80" s="21" t="b">
        <f>IF(AND(LEN(B80)&gt;0,NOT(AF80),NOT(AB80),COUNTIF(Intransporter!$B$9:'Intransporter'!B579,B80)&gt;0),TRUE,FALSE)</f>
        <v>0</v>
      </c>
      <c r="AE80" s="21" t="str">
        <f t="shared" si="53"/>
        <v/>
      </c>
      <c r="AF80" s="21" t="b">
        <f>IF(LEN(B80)&gt;Admin!$D$17,TRUE,FALSE)</f>
        <v>0</v>
      </c>
      <c r="AG80" s="21" t="str">
        <f t="shared" si="54"/>
        <v/>
      </c>
      <c r="AH80" s="21" t="str">
        <f t="shared" si="55"/>
        <v/>
      </c>
      <c r="AI80" s="21" t="b">
        <f t="shared" si="56"/>
        <v>0</v>
      </c>
      <c r="AJ80" s="21" t="str">
        <f t="shared" si="57"/>
        <v/>
      </c>
      <c r="AK80" s="21" t="b">
        <f>IF(AND(COUNTA(B80:I80)&gt;0,'Börja här'!KOMMUN="",NOT(L80),NOT(N80),NOT(P80),NOT(R80),NOT(T80),NOT(V80),NOT(X80),NOT(Z80),NOT(AB80),NOT(AD80),NOT(AF80)),TRUE,FALSE)</f>
        <v>0</v>
      </c>
      <c r="AL80" s="21" t="str">
        <f t="shared" si="58"/>
        <v/>
      </c>
      <c r="AM80" s="97">
        <f t="shared" si="59"/>
        <v>0</v>
      </c>
      <c r="AN80" s="97" t="str">
        <f t="shared" si="60"/>
        <v>Nej</v>
      </c>
      <c r="AO80" s="21" t="b">
        <f t="shared" si="61"/>
        <v>0</v>
      </c>
      <c r="AP80" s="21" t="str">
        <f t="shared" si="62"/>
        <v/>
      </c>
      <c r="AQ80" s="97" t="str">
        <f t="shared" si="63"/>
        <v>Nej</v>
      </c>
    </row>
    <row r="81" spans="1:43" s="13" customFormat="1" x14ac:dyDescent="0.35">
      <c r="A81" s="53">
        <v>73</v>
      </c>
      <c r="B81" s="10"/>
      <c r="C81" s="23"/>
      <c r="D81" s="41"/>
      <c r="E81" s="74"/>
      <c r="F81" s="82"/>
      <c r="G81" s="74"/>
      <c r="H81" s="75"/>
      <c r="I81" s="23"/>
      <c r="J81" s="50" t="str">
        <f t="shared" si="34"/>
        <v/>
      </c>
      <c r="K81" s="56" t="str">
        <f t="shared" si="35"/>
        <v/>
      </c>
      <c r="L81" s="6" t="b">
        <f t="shared" si="36"/>
        <v>0</v>
      </c>
      <c r="M81" s="21" t="str">
        <f t="shared" si="37"/>
        <v/>
      </c>
      <c r="N81" s="21" t="b">
        <f t="shared" si="38"/>
        <v>0</v>
      </c>
      <c r="O81" s="21" t="str">
        <f t="shared" si="39"/>
        <v/>
      </c>
      <c r="P81" s="21" t="b">
        <f t="shared" si="40"/>
        <v>0</v>
      </c>
      <c r="Q81" s="21" t="str">
        <f t="shared" si="41"/>
        <v/>
      </c>
      <c r="R81" s="21" t="b">
        <f t="shared" si="42"/>
        <v>0</v>
      </c>
      <c r="S81" s="21" t="str">
        <f t="shared" si="43"/>
        <v/>
      </c>
      <c r="T81" s="21" t="b">
        <f t="shared" si="44"/>
        <v>0</v>
      </c>
      <c r="U81" s="21" t="str">
        <f t="shared" si="45"/>
        <v/>
      </c>
      <c r="V81" s="6" t="b">
        <f t="shared" si="46"/>
        <v>0</v>
      </c>
      <c r="W81" s="21" t="str">
        <f t="shared" si="47"/>
        <v/>
      </c>
      <c r="X81" s="21" t="b">
        <f t="shared" si="48"/>
        <v>0</v>
      </c>
      <c r="Y81" s="21" t="str">
        <f t="shared" si="49"/>
        <v/>
      </c>
      <c r="Z81" s="21" t="b">
        <f t="shared" si="50"/>
        <v>0</v>
      </c>
      <c r="AA81" s="21" t="str">
        <f t="shared" si="51"/>
        <v/>
      </c>
      <c r="AB81" s="21" t="b">
        <f>IF(AND(LEN(B81)&gt;0,NOT(AF81),COUNTIF($AH$9:AH580,AH81)&gt;1),TRUE,FALSE)</f>
        <v>0</v>
      </c>
      <c r="AC81" s="21" t="str">
        <f t="shared" si="52"/>
        <v/>
      </c>
      <c r="AD81" s="21" t="b">
        <f>IF(AND(LEN(B81)&gt;0,NOT(AF81),NOT(AB81),COUNTIF(Intransporter!$B$9:'Intransporter'!B580,B81)&gt;0),TRUE,FALSE)</f>
        <v>0</v>
      </c>
      <c r="AE81" s="21" t="str">
        <f t="shared" si="53"/>
        <v/>
      </c>
      <c r="AF81" s="21" t="b">
        <f>IF(LEN(B81)&gt;Admin!$D$17,TRUE,FALSE)</f>
        <v>0</v>
      </c>
      <c r="AG81" s="21" t="str">
        <f t="shared" si="54"/>
        <v/>
      </c>
      <c r="AH81" s="21" t="str">
        <f t="shared" si="55"/>
        <v/>
      </c>
      <c r="AI81" s="21" t="b">
        <f t="shared" si="56"/>
        <v>0</v>
      </c>
      <c r="AJ81" s="21" t="str">
        <f t="shared" si="57"/>
        <v/>
      </c>
      <c r="AK81" s="21" t="b">
        <f>IF(AND(COUNTA(B81:I81)&gt;0,'Börja här'!KOMMUN="",NOT(L81),NOT(N81),NOT(P81),NOT(R81),NOT(T81),NOT(V81),NOT(X81),NOT(Z81),NOT(AB81),NOT(AD81),NOT(AF81)),TRUE,FALSE)</f>
        <v>0</v>
      </c>
      <c r="AL81" s="21" t="str">
        <f t="shared" si="58"/>
        <v/>
      </c>
      <c r="AM81" s="97">
        <f t="shared" si="59"/>
        <v>0</v>
      </c>
      <c r="AN81" s="97" t="str">
        <f t="shared" si="60"/>
        <v>Nej</v>
      </c>
      <c r="AO81" s="21" t="b">
        <f t="shared" si="61"/>
        <v>0</v>
      </c>
      <c r="AP81" s="21" t="str">
        <f t="shared" si="62"/>
        <v/>
      </c>
      <c r="AQ81" s="97" t="str">
        <f t="shared" si="63"/>
        <v>Nej</v>
      </c>
    </row>
    <row r="82" spans="1:43" s="13" customFormat="1" x14ac:dyDescent="0.35">
      <c r="A82" s="53">
        <v>74</v>
      </c>
      <c r="B82" s="10"/>
      <c r="C82" s="23"/>
      <c r="D82" s="41"/>
      <c r="E82" s="74"/>
      <c r="F82" s="82"/>
      <c r="G82" s="74"/>
      <c r="H82" s="75"/>
      <c r="I82" s="23"/>
      <c r="J82" s="50" t="str">
        <f t="shared" si="34"/>
        <v/>
      </c>
      <c r="K82" s="56" t="str">
        <f t="shared" si="35"/>
        <v/>
      </c>
      <c r="L82" s="6" t="b">
        <f t="shared" si="36"/>
        <v>0</v>
      </c>
      <c r="M82" s="21" t="str">
        <f t="shared" si="37"/>
        <v/>
      </c>
      <c r="N82" s="21" t="b">
        <f t="shared" si="38"/>
        <v>0</v>
      </c>
      <c r="O82" s="21" t="str">
        <f t="shared" si="39"/>
        <v/>
      </c>
      <c r="P82" s="21" t="b">
        <f t="shared" si="40"/>
        <v>0</v>
      </c>
      <c r="Q82" s="21" t="str">
        <f t="shared" si="41"/>
        <v/>
      </c>
      <c r="R82" s="21" t="b">
        <f t="shared" si="42"/>
        <v>0</v>
      </c>
      <c r="S82" s="21" t="str">
        <f t="shared" si="43"/>
        <v/>
      </c>
      <c r="T82" s="21" t="b">
        <f t="shared" si="44"/>
        <v>0</v>
      </c>
      <c r="U82" s="21" t="str">
        <f t="shared" si="45"/>
        <v/>
      </c>
      <c r="V82" s="6" t="b">
        <f t="shared" si="46"/>
        <v>0</v>
      </c>
      <c r="W82" s="21" t="str">
        <f t="shared" si="47"/>
        <v/>
      </c>
      <c r="X82" s="21" t="b">
        <f t="shared" si="48"/>
        <v>0</v>
      </c>
      <c r="Y82" s="21" t="str">
        <f t="shared" si="49"/>
        <v/>
      </c>
      <c r="Z82" s="21" t="b">
        <f t="shared" si="50"/>
        <v>0</v>
      </c>
      <c r="AA82" s="21" t="str">
        <f t="shared" si="51"/>
        <v/>
      </c>
      <c r="AB82" s="21" t="b">
        <f>IF(AND(LEN(B82)&gt;0,NOT(AF82),COUNTIF($AH$9:AH581,AH82)&gt;1),TRUE,FALSE)</f>
        <v>0</v>
      </c>
      <c r="AC82" s="21" t="str">
        <f t="shared" si="52"/>
        <v/>
      </c>
      <c r="AD82" s="21" t="b">
        <f>IF(AND(LEN(B82)&gt;0,NOT(AF82),NOT(AB82),COUNTIF(Intransporter!$B$9:'Intransporter'!B581,B82)&gt;0),TRUE,FALSE)</f>
        <v>0</v>
      </c>
      <c r="AE82" s="21" t="str">
        <f t="shared" si="53"/>
        <v/>
      </c>
      <c r="AF82" s="21" t="b">
        <f>IF(LEN(B82)&gt;Admin!$D$17,TRUE,FALSE)</f>
        <v>0</v>
      </c>
      <c r="AG82" s="21" t="str">
        <f t="shared" si="54"/>
        <v/>
      </c>
      <c r="AH82" s="21" t="str">
        <f t="shared" si="55"/>
        <v/>
      </c>
      <c r="AI82" s="21" t="b">
        <f t="shared" si="56"/>
        <v>0</v>
      </c>
      <c r="AJ82" s="21" t="str">
        <f t="shared" si="57"/>
        <v/>
      </c>
      <c r="AK82" s="21" t="b">
        <f>IF(AND(COUNTA(B82:I82)&gt;0,'Börja här'!KOMMUN="",NOT(L82),NOT(N82),NOT(P82),NOT(R82),NOT(T82),NOT(V82),NOT(X82),NOT(Z82),NOT(AB82),NOT(AD82),NOT(AF82)),TRUE,FALSE)</f>
        <v>0</v>
      </c>
      <c r="AL82" s="21" t="str">
        <f t="shared" si="58"/>
        <v/>
      </c>
      <c r="AM82" s="97">
        <f t="shared" si="59"/>
        <v>0</v>
      </c>
      <c r="AN82" s="97" t="str">
        <f t="shared" si="60"/>
        <v>Nej</v>
      </c>
      <c r="AO82" s="21" t="b">
        <f t="shared" si="61"/>
        <v>0</v>
      </c>
      <c r="AP82" s="21" t="str">
        <f t="shared" si="62"/>
        <v/>
      </c>
      <c r="AQ82" s="97" t="str">
        <f t="shared" si="63"/>
        <v>Nej</v>
      </c>
    </row>
    <row r="83" spans="1:43" s="13" customFormat="1" x14ac:dyDescent="0.35">
      <c r="A83" s="53">
        <v>75</v>
      </c>
      <c r="B83" s="10"/>
      <c r="C83" s="23"/>
      <c r="D83" s="41"/>
      <c r="E83" s="74"/>
      <c r="F83" s="82"/>
      <c r="G83" s="74"/>
      <c r="H83" s="75"/>
      <c r="I83" s="23"/>
      <c r="J83" s="50" t="str">
        <f t="shared" si="34"/>
        <v/>
      </c>
      <c r="K83" s="56" t="str">
        <f t="shared" si="35"/>
        <v/>
      </c>
      <c r="L83" s="6" t="b">
        <f t="shared" si="36"/>
        <v>0</v>
      </c>
      <c r="M83" s="21" t="str">
        <f t="shared" si="37"/>
        <v/>
      </c>
      <c r="N83" s="21" t="b">
        <f t="shared" si="38"/>
        <v>0</v>
      </c>
      <c r="O83" s="21" t="str">
        <f t="shared" si="39"/>
        <v/>
      </c>
      <c r="P83" s="21" t="b">
        <f t="shared" si="40"/>
        <v>0</v>
      </c>
      <c r="Q83" s="21" t="str">
        <f t="shared" si="41"/>
        <v/>
      </c>
      <c r="R83" s="21" t="b">
        <f t="shared" si="42"/>
        <v>0</v>
      </c>
      <c r="S83" s="21" t="str">
        <f t="shared" si="43"/>
        <v/>
      </c>
      <c r="T83" s="21" t="b">
        <f t="shared" si="44"/>
        <v>0</v>
      </c>
      <c r="U83" s="21" t="str">
        <f t="shared" si="45"/>
        <v/>
      </c>
      <c r="V83" s="6" t="b">
        <f t="shared" si="46"/>
        <v>0</v>
      </c>
      <c r="W83" s="21" t="str">
        <f t="shared" si="47"/>
        <v/>
      </c>
      <c r="X83" s="21" t="b">
        <f t="shared" si="48"/>
        <v>0</v>
      </c>
      <c r="Y83" s="21" t="str">
        <f t="shared" si="49"/>
        <v/>
      </c>
      <c r="Z83" s="21" t="b">
        <f t="shared" si="50"/>
        <v>0</v>
      </c>
      <c r="AA83" s="21" t="str">
        <f t="shared" si="51"/>
        <v/>
      </c>
      <c r="AB83" s="21" t="b">
        <f>IF(AND(LEN(B83)&gt;0,NOT(AF83),COUNTIF($AH$9:AH582,AH83)&gt;1),TRUE,FALSE)</f>
        <v>0</v>
      </c>
      <c r="AC83" s="21" t="str">
        <f t="shared" si="52"/>
        <v/>
      </c>
      <c r="AD83" s="21" t="b">
        <f>IF(AND(LEN(B83)&gt;0,NOT(AF83),NOT(AB83),COUNTIF(Intransporter!$B$9:'Intransporter'!B582,B83)&gt;0),TRUE,FALSE)</f>
        <v>0</v>
      </c>
      <c r="AE83" s="21" t="str">
        <f t="shared" si="53"/>
        <v/>
      </c>
      <c r="AF83" s="21" t="b">
        <f>IF(LEN(B83)&gt;Admin!$D$17,TRUE,FALSE)</f>
        <v>0</v>
      </c>
      <c r="AG83" s="21" t="str">
        <f t="shared" si="54"/>
        <v/>
      </c>
      <c r="AH83" s="21" t="str">
        <f t="shared" si="55"/>
        <v/>
      </c>
      <c r="AI83" s="21" t="b">
        <f t="shared" si="56"/>
        <v>0</v>
      </c>
      <c r="AJ83" s="21" t="str">
        <f t="shared" si="57"/>
        <v/>
      </c>
      <c r="AK83" s="21" t="b">
        <f>IF(AND(COUNTA(B83:I83)&gt;0,'Börja här'!KOMMUN="",NOT(L83),NOT(N83),NOT(P83),NOT(R83),NOT(T83),NOT(V83),NOT(X83),NOT(Z83),NOT(AB83),NOT(AD83),NOT(AF83)),TRUE,FALSE)</f>
        <v>0</v>
      </c>
      <c r="AL83" s="21" t="str">
        <f t="shared" si="58"/>
        <v/>
      </c>
      <c r="AM83" s="97">
        <f t="shared" si="59"/>
        <v>0</v>
      </c>
      <c r="AN83" s="97" t="str">
        <f t="shared" si="60"/>
        <v>Nej</v>
      </c>
      <c r="AO83" s="21" t="b">
        <f t="shared" si="61"/>
        <v>0</v>
      </c>
      <c r="AP83" s="21" t="str">
        <f t="shared" si="62"/>
        <v/>
      </c>
      <c r="AQ83" s="97" t="str">
        <f t="shared" si="63"/>
        <v>Nej</v>
      </c>
    </row>
    <row r="84" spans="1:43" s="13" customFormat="1" x14ac:dyDescent="0.35">
      <c r="A84" s="53">
        <v>76</v>
      </c>
      <c r="B84" s="10"/>
      <c r="C84" s="23"/>
      <c r="D84" s="41"/>
      <c r="E84" s="74"/>
      <c r="F84" s="82"/>
      <c r="G84" s="74"/>
      <c r="H84" s="75"/>
      <c r="I84" s="23"/>
      <c r="J84" s="50" t="str">
        <f t="shared" si="34"/>
        <v/>
      </c>
      <c r="K84" s="56" t="str">
        <f t="shared" si="35"/>
        <v/>
      </c>
      <c r="L84" s="6" t="b">
        <f t="shared" si="36"/>
        <v>0</v>
      </c>
      <c r="M84" s="21" t="str">
        <f t="shared" si="37"/>
        <v/>
      </c>
      <c r="N84" s="21" t="b">
        <f t="shared" si="38"/>
        <v>0</v>
      </c>
      <c r="O84" s="21" t="str">
        <f t="shared" si="39"/>
        <v/>
      </c>
      <c r="P84" s="21" t="b">
        <f t="shared" si="40"/>
        <v>0</v>
      </c>
      <c r="Q84" s="21" t="str">
        <f t="shared" si="41"/>
        <v/>
      </c>
      <c r="R84" s="21" t="b">
        <f t="shared" si="42"/>
        <v>0</v>
      </c>
      <c r="S84" s="21" t="str">
        <f t="shared" si="43"/>
        <v/>
      </c>
      <c r="T84" s="21" t="b">
        <f t="shared" si="44"/>
        <v>0</v>
      </c>
      <c r="U84" s="21" t="str">
        <f t="shared" si="45"/>
        <v/>
      </c>
      <c r="V84" s="6" t="b">
        <f t="shared" si="46"/>
        <v>0</v>
      </c>
      <c r="W84" s="21" t="str">
        <f t="shared" si="47"/>
        <v/>
      </c>
      <c r="X84" s="21" t="b">
        <f t="shared" si="48"/>
        <v>0</v>
      </c>
      <c r="Y84" s="21" t="str">
        <f t="shared" si="49"/>
        <v/>
      </c>
      <c r="Z84" s="21" t="b">
        <f t="shared" si="50"/>
        <v>0</v>
      </c>
      <c r="AA84" s="21" t="str">
        <f t="shared" si="51"/>
        <v/>
      </c>
      <c r="AB84" s="21" t="b">
        <f>IF(AND(LEN(B84)&gt;0,NOT(AF84),COUNTIF($AH$9:AH583,AH84)&gt;1),TRUE,FALSE)</f>
        <v>0</v>
      </c>
      <c r="AC84" s="21" t="str">
        <f t="shared" si="52"/>
        <v/>
      </c>
      <c r="AD84" s="21" t="b">
        <f>IF(AND(LEN(B84)&gt;0,NOT(AF84),NOT(AB84),COUNTIF(Intransporter!$B$9:'Intransporter'!B583,B84)&gt;0),TRUE,FALSE)</f>
        <v>0</v>
      </c>
      <c r="AE84" s="21" t="str">
        <f t="shared" si="53"/>
        <v/>
      </c>
      <c r="AF84" s="21" t="b">
        <f>IF(LEN(B84)&gt;Admin!$D$17,TRUE,FALSE)</f>
        <v>0</v>
      </c>
      <c r="AG84" s="21" t="str">
        <f t="shared" si="54"/>
        <v/>
      </c>
      <c r="AH84" s="21" t="str">
        <f t="shared" si="55"/>
        <v/>
      </c>
      <c r="AI84" s="21" t="b">
        <f t="shared" si="56"/>
        <v>0</v>
      </c>
      <c r="AJ84" s="21" t="str">
        <f t="shared" si="57"/>
        <v/>
      </c>
      <c r="AK84" s="21" t="b">
        <f>IF(AND(COUNTA(B84:I84)&gt;0,'Börja här'!KOMMUN="",NOT(L84),NOT(N84),NOT(P84),NOT(R84),NOT(T84),NOT(V84),NOT(X84),NOT(Z84),NOT(AB84),NOT(AD84),NOT(AF84)),TRUE,FALSE)</f>
        <v>0</v>
      </c>
      <c r="AL84" s="21" t="str">
        <f t="shared" si="58"/>
        <v/>
      </c>
      <c r="AM84" s="97">
        <f t="shared" si="59"/>
        <v>0</v>
      </c>
      <c r="AN84" s="97" t="str">
        <f t="shared" si="60"/>
        <v>Nej</v>
      </c>
      <c r="AO84" s="21" t="b">
        <f t="shared" si="61"/>
        <v>0</v>
      </c>
      <c r="AP84" s="21" t="str">
        <f t="shared" si="62"/>
        <v/>
      </c>
      <c r="AQ84" s="97" t="str">
        <f t="shared" si="63"/>
        <v>Nej</v>
      </c>
    </row>
    <row r="85" spans="1:43" s="13" customFormat="1" x14ac:dyDescent="0.35">
      <c r="A85" s="53">
        <v>77</v>
      </c>
      <c r="B85" s="10"/>
      <c r="C85" s="23"/>
      <c r="D85" s="41"/>
      <c r="E85" s="74"/>
      <c r="F85" s="82"/>
      <c r="G85" s="74"/>
      <c r="H85" s="75"/>
      <c r="I85" s="23"/>
      <c r="J85" s="50" t="str">
        <f t="shared" si="34"/>
        <v/>
      </c>
      <c r="K85" s="56" t="str">
        <f t="shared" si="35"/>
        <v/>
      </c>
      <c r="L85" s="6" t="b">
        <f t="shared" si="36"/>
        <v>0</v>
      </c>
      <c r="M85" s="21" t="str">
        <f t="shared" si="37"/>
        <v/>
      </c>
      <c r="N85" s="21" t="b">
        <f t="shared" si="38"/>
        <v>0</v>
      </c>
      <c r="O85" s="21" t="str">
        <f t="shared" si="39"/>
        <v/>
      </c>
      <c r="P85" s="21" t="b">
        <f t="shared" si="40"/>
        <v>0</v>
      </c>
      <c r="Q85" s="21" t="str">
        <f t="shared" si="41"/>
        <v/>
      </c>
      <c r="R85" s="21" t="b">
        <f t="shared" si="42"/>
        <v>0</v>
      </c>
      <c r="S85" s="21" t="str">
        <f t="shared" si="43"/>
        <v/>
      </c>
      <c r="T85" s="21" t="b">
        <f t="shared" si="44"/>
        <v>0</v>
      </c>
      <c r="U85" s="21" t="str">
        <f t="shared" si="45"/>
        <v/>
      </c>
      <c r="V85" s="6" t="b">
        <f t="shared" si="46"/>
        <v>0</v>
      </c>
      <c r="W85" s="21" t="str">
        <f t="shared" si="47"/>
        <v/>
      </c>
      <c r="X85" s="21" t="b">
        <f t="shared" si="48"/>
        <v>0</v>
      </c>
      <c r="Y85" s="21" t="str">
        <f t="shared" si="49"/>
        <v/>
      </c>
      <c r="Z85" s="21" t="b">
        <f t="shared" si="50"/>
        <v>0</v>
      </c>
      <c r="AA85" s="21" t="str">
        <f t="shared" si="51"/>
        <v/>
      </c>
      <c r="AB85" s="21" t="b">
        <f>IF(AND(LEN(B85)&gt;0,NOT(AF85),COUNTIF($AH$9:AH584,AH85)&gt;1),TRUE,FALSE)</f>
        <v>0</v>
      </c>
      <c r="AC85" s="21" t="str">
        <f t="shared" si="52"/>
        <v/>
      </c>
      <c r="AD85" s="21" t="b">
        <f>IF(AND(LEN(B85)&gt;0,NOT(AF85),NOT(AB85),COUNTIF(Intransporter!$B$9:'Intransporter'!B584,B85)&gt;0),TRUE,FALSE)</f>
        <v>0</v>
      </c>
      <c r="AE85" s="21" t="str">
        <f t="shared" si="53"/>
        <v/>
      </c>
      <c r="AF85" s="21" t="b">
        <f>IF(LEN(B85)&gt;Admin!$D$17,TRUE,FALSE)</f>
        <v>0</v>
      </c>
      <c r="AG85" s="21" t="str">
        <f t="shared" si="54"/>
        <v/>
      </c>
      <c r="AH85" s="21" t="str">
        <f t="shared" si="55"/>
        <v/>
      </c>
      <c r="AI85" s="21" t="b">
        <f t="shared" si="56"/>
        <v>0</v>
      </c>
      <c r="AJ85" s="21" t="str">
        <f t="shared" si="57"/>
        <v/>
      </c>
      <c r="AK85" s="21" t="b">
        <f>IF(AND(COUNTA(B85:I85)&gt;0,'Börja här'!KOMMUN="",NOT(L85),NOT(N85),NOT(P85),NOT(R85),NOT(T85),NOT(V85),NOT(X85),NOT(Z85),NOT(AB85),NOT(AD85),NOT(AF85)),TRUE,FALSE)</f>
        <v>0</v>
      </c>
      <c r="AL85" s="21" t="str">
        <f t="shared" si="58"/>
        <v/>
      </c>
      <c r="AM85" s="97">
        <f t="shared" si="59"/>
        <v>0</v>
      </c>
      <c r="AN85" s="97" t="str">
        <f t="shared" si="60"/>
        <v>Nej</v>
      </c>
      <c r="AO85" s="21" t="b">
        <f t="shared" si="61"/>
        <v>0</v>
      </c>
      <c r="AP85" s="21" t="str">
        <f t="shared" si="62"/>
        <v/>
      </c>
      <c r="AQ85" s="97" t="str">
        <f t="shared" si="63"/>
        <v>Nej</v>
      </c>
    </row>
    <row r="86" spans="1:43" s="13" customFormat="1" x14ac:dyDescent="0.35">
      <c r="A86" s="53">
        <v>78</v>
      </c>
      <c r="B86" s="10"/>
      <c r="C86" s="23"/>
      <c r="D86" s="41"/>
      <c r="E86" s="74"/>
      <c r="F86" s="82"/>
      <c r="G86" s="74"/>
      <c r="H86" s="75"/>
      <c r="I86" s="23"/>
      <c r="J86" s="50" t="str">
        <f t="shared" si="34"/>
        <v/>
      </c>
      <c r="K86" s="56" t="str">
        <f t="shared" si="35"/>
        <v/>
      </c>
      <c r="L86" s="6" t="b">
        <f t="shared" si="36"/>
        <v>0</v>
      </c>
      <c r="M86" s="21" t="str">
        <f t="shared" si="37"/>
        <v/>
      </c>
      <c r="N86" s="21" t="b">
        <f t="shared" si="38"/>
        <v>0</v>
      </c>
      <c r="O86" s="21" t="str">
        <f t="shared" si="39"/>
        <v/>
      </c>
      <c r="P86" s="21" t="b">
        <f t="shared" si="40"/>
        <v>0</v>
      </c>
      <c r="Q86" s="21" t="str">
        <f t="shared" si="41"/>
        <v/>
      </c>
      <c r="R86" s="21" t="b">
        <f t="shared" si="42"/>
        <v>0</v>
      </c>
      <c r="S86" s="21" t="str">
        <f t="shared" si="43"/>
        <v/>
      </c>
      <c r="T86" s="21" t="b">
        <f t="shared" si="44"/>
        <v>0</v>
      </c>
      <c r="U86" s="21" t="str">
        <f t="shared" si="45"/>
        <v/>
      </c>
      <c r="V86" s="6" t="b">
        <f t="shared" si="46"/>
        <v>0</v>
      </c>
      <c r="W86" s="21" t="str">
        <f t="shared" si="47"/>
        <v/>
      </c>
      <c r="X86" s="21" t="b">
        <f t="shared" si="48"/>
        <v>0</v>
      </c>
      <c r="Y86" s="21" t="str">
        <f t="shared" si="49"/>
        <v/>
      </c>
      <c r="Z86" s="21" t="b">
        <f t="shared" si="50"/>
        <v>0</v>
      </c>
      <c r="AA86" s="21" t="str">
        <f t="shared" si="51"/>
        <v/>
      </c>
      <c r="AB86" s="21" t="b">
        <f>IF(AND(LEN(B86)&gt;0,NOT(AF86),COUNTIF($AH$9:AH585,AH86)&gt;1),TRUE,FALSE)</f>
        <v>0</v>
      </c>
      <c r="AC86" s="21" t="str">
        <f t="shared" si="52"/>
        <v/>
      </c>
      <c r="AD86" s="21" t="b">
        <f>IF(AND(LEN(B86)&gt;0,NOT(AF86),NOT(AB86),COUNTIF(Intransporter!$B$9:'Intransporter'!B585,B86)&gt;0),TRUE,FALSE)</f>
        <v>0</v>
      </c>
      <c r="AE86" s="21" t="str">
        <f t="shared" si="53"/>
        <v/>
      </c>
      <c r="AF86" s="21" t="b">
        <f>IF(LEN(B86)&gt;Admin!$D$17,TRUE,FALSE)</f>
        <v>0</v>
      </c>
      <c r="AG86" s="21" t="str">
        <f t="shared" si="54"/>
        <v/>
      </c>
      <c r="AH86" s="21" t="str">
        <f t="shared" si="55"/>
        <v/>
      </c>
      <c r="AI86" s="21" t="b">
        <f t="shared" si="56"/>
        <v>0</v>
      </c>
      <c r="AJ86" s="21" t="str">
        <f t="shared" si="57"/>
        <v/>
      </c>
      <c r="AK86" s="21" t="b">
        <f>IF(AND(COUNTA(B86:I86)&gt;0,'Börja här'!KOMMUN="",NOT(L86),NOT(N86),NOT(P86),NOT(R86),NOT(T86),NOT(V86),NOT(X86),NOT(Z86),NOT(AB86),NOT(AD86),NOT(AF86)),TRUE,FALSE)</f>
        <v>0</v>
      </c>
      <c r="AL86" s="21" t="str">
        <f t="shared" si="58"/>
        <v/>
      </c>
      <c r="AM86" s="97">
        <f t="shared" si="59"/>
        <v>0</v>
      </c>
      <c r="AN86" s="97" t="str">
        <f t="shared" si="60"/>
        <v>Nej</v>
      </c>
      <c r="AO86" s="21" t="b">
        <f t="shared" si="61"/>
        <v>0</v>
      </c>
      <c r="AP86" s="21" t="str">
        <f t="shared" si="62"/>
        <v/>
      </c>
      <c r="AQ86" s="97" t="str">
        <f t="shared" si="63"/>
        <v>Nej</v>
      </c>
    </row>
    <row r="87" spans="1:43" s="13" customFormat="1" x14ac:dyDescent="0.35">
      <c r="A87" s="53">
        <v>79</v>
      </c>
      <c r="B87" s="10"/>
      <c r="C87" s="23"/>
      <c r="D87" s="41"/>
      <c r="E87" s="74"/>
      <c r="F87" s="82"/>
      <c r="G87" s="74"/>
      <c r="H87" s="75"/>
      <c r="I87" s="23"/>
      <c r="J87" s="50" t="str">
        <f t="shared" si="34"/>
        <v/>
      </c>
      <c r="K87" s="56" t="str">
        <f t="shared" si="35"/>
        <v/>
      </c>
      <c r="L87" s="6" t="b">
        <f t="shared" si="36"/>
        <v>0</v>
      </c>
      <c r="M87" s="21" t="str">
        <f t="shared" si="37"/>
        <v/>
      </c>
      <c r="N87" s="21" t="b">
        <f t="shared" si="38"/>
        <v>0</v>
      </c>
      <c r="O87" s="21" t="str">
        <f t="shared" si="39"/>
        <v/>
      </c>
      <c r="P87" s="21" t="b">
        <f t="shared" si="40"/>
        <v>0</v>
      </c>
      <c r="Q87" s="21" t="str">
        <f t="shared" si="41"/>
        <v/>
      </c>
      <c r="R87" s="21" t="b">
        <f t="shared" si="42"/>
        <v>0</v>
      </c>
      <c r="S87" s="21" t="str">
        <f t="shared" si="43"/>
        <v/>
      </c>
      <c r="T87" s="21" t="b">
        <f t="shared" si="44"/>
        <v>0</v>
      </c>
      <c r="U87" s="21" t="str">
        <f t="shared" si="45"/>
        <v/>
      </c>
      <c r="V87" s="6" t="b">
        <f t="shared" si="46"/>
        <v>0</v>
      </c>
      <c r="W87" s="21" t="str">
        <f t="shared" si="47"/>
        <v/>
      </c>
      <c r="X87" s="21" t="b">
        <f t="shared" si="48"/>
        <v>0</v>
      </c>
      <c r="Y87" s="21" t="str">
        <f t="shared" si="49"/>
        <v/>
      </c>
      <c r="Z87" s="21" t="b">
        <f t="shared" si="50"/>
        <v>0</v>
      </c>
      <c r="AA87" s="21" t="str">
        <f t="shared" si="51"/>
        <v/>
      </c>
      <c r="AB87" s="21" t="b">
        <f>IF(AND(LEN(B87)&gt;0,NOT(AF87),COUNTIF($AH$9:AH586,AH87)&gt;1),TRUE,FALSE)</f>
        <v>0</v>
      </c>
      <c r="AC87" s="21" t="str">
        <f t="shared" si="52"/>
        <v/>
      </c>
      <c r="AD87" s="21" t="b">
        <f>IF(AND(LEN(B87)&gt;0,NOT(AF87),NOT(AB87),COUNTIF(Intransporter!$B$9:'Intransporter'!B586,B87)&gt;0),TRUE,FALSE)</f>
        <v>0</v>
      </c>
      <c r="AE87" s="21" t="str">
        <f t="shared" si="53"/>
        <v/>
      </c>
      <c r="AF87" s="21" t="b">
        <f>IF(LEN(B87)&gt;Admin!$D$17,TRUE,FALSE)</f>
        <v>0</v>
      </c>
      <c r="AG87" s="21" t="str">
        <f t="shared" si="54"/>
        <v/>
      </c>
      <c r="AH87" s="21" t="str">
        <f t="shared" si="55"/>
        <v/>
      </c>
      <c r="AI87" s="21" t="b">
        <f t="shared" si="56"/>
        <v>0</v>
      </c>
      <c r="AJ87" s="21" t="str">
        <f t="shared" si="57"/>
        <v/>
      </c>
      <c r="AK87" s="21" t="b">
        <f>IF(AND(COUNTA(B87:I87)&gt;0,'Börja här'!KOMMUN="",NOT(L87),NOT(N87),NOT(P87),NOT(R87),NOT(T87),NOT(V87),NOT(X87),NOT(Z87),NOT(AB87),NOT(AD87),NOT(AF87)),TRUE,FALSE)</f>
        <v>0</v>
      </c>
      <c r="AL87" s="21" t="str">
        <f t="shared" si="58"/>
        <v/>
      </c>
      <c r="AM87" s="97">
        <f t="shared" si="59"/>
        <v>0</v>
      </c>
      <c r="AN87" s="97" t="str">
        <f t="shared" si="60"/>
        <v>Nej</v>
      </c>
      <c r="AO87" s="21" t="b">
        <f t="shared" si="61"/>
        <v>0</v>
      </c>
      <c r="AP87" s="21" t="str">
        <f t="shared" si="62"/>
        <v/>
      </c>
      <c r="AQ87" s="97" t="str">
        <f t="shared" si="63"/>
        <v>Nej</v>
      </c>
    </row>
    <row r="88" spans="1:43" s="13" customFormat="1" x14ac:dyDescent="0.35">
      <c r="A88" s="53">
        <v>80</v>
      </c>
      <c r="B88" s="10"/>
      <c r="C88" s="23"/>
      <c r="D88" s="41"/>
      <c r="E88" s="74"/>
      <c r="F88" s="82"/>
      <c r="G88" s="74"/>
      <c r="H88" s="75"/>
      <c r="I88" s="23"/>
      <c r="J88" s="50" t="str">
        <f t="shared" si="34"/>
        <v/>
      </c>
      <c r="K88" s="56" t="str">
        <f t="shared" si="35"/>
        <v/>
      </c>
      <c r="L88" s="6" t="b">
        <f t="shared" si="36"/>
        <v>0</v>
      </c>
      <c r="M88" s="21" t="str">
        <f t="shared" si="37"/>
        <v/>
      </c>
      <c r="N88" s="21" t="b">
        <f t="shared" si="38"/>
        <v>0</v>
      </c>
      <c r="O88" s="21" t="str">
        <f t="shared" si="39"/>
        <v/>
      </c>
      <c r="P88" s="21" t="b">
        <f t="shared" si="40"/>
        <v>0</v>
      </c>
      <c r="Q88" s="21" t="str">
        <f t="shared" si="41"/>
        <v/>
      </c>
      <c r="R88" s="21" t="b">
        <f t="shared" si="42"/>
        <v>0</v>
      </c>
      <c r="S88" s="21" t="str">
        <f t="shared" si="43"/>
        <v/>
      </c>
      <c r="T88" s="21" t="b">
        <f t="shared" si="44"/>
        <v>0</v>
      </c>
      <c r="U88" s="21" t="str">
        <f t="shared" si="45"/>
        <v/>
      </c>
      <c r="V88" s="6" t="b">
        <f t="shared" si="46"/>
        <v>0</v>
      </c>
      <c r="W88" s="21" t="str">
        <f t="shared" si="47"/>
        <v/>
      </c>
      <c r="X88" s="21" t="b">
        <f t="shared" si="48"/>
        <v>0</v>
      </c>
      <c r="Y88" s="21" t="str">
        <f t="shared" si="49"/>
        <v/>
      </c>
      <c r="Z88" s="21" t="b">
        <f t="shared" si="50"/>
        <v>0</v>
      </c>
      <c r="AA88" s="21" t="str">
        <f t="shared" si="51"/>
        <v/>
      </c>
      <c r="AB88" s="21" t="b">
        <f>IF(AND(LEN(B88)&gt;0,NOT(AF88),COUNTIF($AH$9:AH587,AH88)&gt;1),TRUE,FALSE)</f>
        <v>0</v>
      </c>
      <c r="AC88" s="21" t="str">
        <f t="shared" si="52"/>
        <v/>
      </c>
      <c r="AD88" s="21" t="b">
        <f>IF(AND(LEN(B88)&gt;0,NOT(AF88),NOT(AB88),COUNTIF(Intransporter!$B$9:'Intransporter'!B587,B88)&gt;0),TRUE,FALSE)</f>
        <v>0</v>
      </c>
      <c r="AE88" s="21" t="str">
        <f t="shared" si="53"/>
        <v/>
      </c>
      <c r="AF88" s="21" t="b">
        <f>IF(LEN(B88)&gt;Admin!$D$17,TRUE,FALSE)</f>
        <v>0</v>
      </c>
      <c r="AG88" s="21" t="str">
        <f t="shared" si="54"/>
        <v/>
      </c>
      <c r="AH88" s="21" t="str">
        <f t="shared" si="55"/>
        <v/>
      </c>
      <c r="AI88" s="21" t="b">
        <f t="shared" si="56"/>
        <v>0</v>
      </c>
      <c r="AJ88" s="21" t="str">
        <f t="shared" si="57"/>
        <v/>
      </c>
      <c r="AK88" s="21" t="b">
        <f>IF(AND(COUNTA(B88:I88)&gt;0,'Börja här'!KOMMUN="",NOT(L88),NOT(N88),NOT(P88),NOT(R88),NOT(T88),NOT(V88),NOT(X88),NOT(Z88),NOT(AB88),NOT(AD88),NOT(AF88)),TRUE,FALSE)</f>
        <v>0</v>
      </c>
      <c r="AL88" s="21" t="str">
        <f t="shared" si="58"/>
        <v/>
      </c>
      <c r="AM88" s="97">
        <f t="shared" si="59"/>
        <v>0</v>
      </c>
      <c r="AN88" s="97" t="str">
        <f t="shared" si="60"/>
        <v>Nej</v>
      </c>
      <c r="AO88" s="21" t="b">
        <f t="shared" si="61"/>
        <v>0</v>
      </c>
      <c r="AP88" s="21" t="str">
        <f t="shared" si="62"/>
        <v/>
      </c>
      <c r="AQ88" s="97" t="str">
        <f t="shared" si="63"/>
        <v>Nej</v>
      </c>
    </row>
    <row r="89" spans="1:43" s="13" customFormat="1" x14ac:dyDescent="0.35">
      <c r="A89" s="53">
        <v>81</v>
      </c>
      <c r="B89" s="10"/>
      <c r="C89" s="23"/>
      <c r="D89" s="41"/>
      <c r="E89" s="74"/>
      <c r="F89" s="82"/>
      <c r="G89" s="74"/>
      <c r="H89" s="75"/>
      <c r="I89" s="23"/>
      <c r="J89" s="50" t="str">
        <f t="shared" si="34"/>
        <v/>
      </c>
      <c r="K89" s="56" t="str">
        <f t="shared" si="35"/>
        <v/>
      </c>
      <c r="L89" s="6" t="b">
        <f t="shared" si="36"/>
        <v>0</v>
      </c>
      <c r="M89" s="21" t="str">
        <f t="shared" si="37"/>
        <v/>
      </c>
      <c r="N89" s="21" t="b">
        <f t="shared" si="38"/>
        <v>0</v>
      </c>
      <c r="O89" s="21" t="str">
        <f t="shared" si="39"/>
        <v/>
      </c>
      <c r="P89" s="21" t="b">
        <f t="shared" si="40"/>
        <v>0</v>
      </c>
      <c r="Q89" s="21" t="str">
        <f t="shared" si="41"/>
        <v/>
      </c>
      <c r="R89" s="21" t="b">
        <f t="shared" si="42"/>
        <v>0</v>
      </c>
      <c r="S89" s="21" t="str">
        <f t="shared" si="43"/>
        <v/>
      </c>
      <c r="T89" s="21" t="b">
        <f t="shared" si="44"/>
        <v>0</v>
      </c>
      <c r="U89" s="21" t="str">
        <f t="shared" si="45"/>
        <v/>
      </c>
      <c r="V89" s="6" t="b">
        <f t="shared" si="46"/>
        <v>0</v>
      </c>
      <c r="W89" s="21" t="str">
        <f t="shared" si="47"/>
        <v/>
      </c>
      <c r="X89" s="21" t="b">
        <f t="shared" si="48"/>
        <v>0</v>
      </c>
      <c r="Y89" s="21" t="str">
        <f t="shared" si="49"/>
        <v/>
      </c>
      <c r="Z89" s="21" t="b">
        <f t="shared" si="50"/>
        <v>0</v>
      </c>
      <c r="AA89" s="21" t="str">
        <f t="shared" si="51"/>
        <v/>
      </c>
      <c r="AB89" s="21" t="b">
        <f>IF(AND(LEN(B89)&gt;0,NOT(AF89),COUNTIF($AH$9:AH588,AH89)&gt;1),TRUE,FALSE)</f>
        <v>0</v>
      </c>
      <c r="AC89" s="21" t="str">
        <f t="shared" si="52"/>
        <v/>
      </c>
      <c r="AD89" s="21" t="b">
        <f>IF(AND(LEN(B89)&gt;0,NOT(AF89),NOT(AB89),COUNTIF(Intransporter!$B$9:'Intransporter'!B588,B89)&gt;0),TRUE,FALSE)</f>
        <v>0</v>
      </c>
      <c r="AE89" s="21" t="str">
        <f t="shared" si="53"/>
        <v/>
      </c>
      <c r="AF89" s="21" t="b">
        <f>IF(LEN(B89)&gt;Admin!$D$17,TRUE,FALSE)</f>
        <v>0</v>
      </c>
      <c r="AG89" s="21" t="str">
        <f t="shared" si="54"/>
        <v/>
      </c>
      <c r="AH89" s="21" t="str">
        <f t="shared" si="55"/>
        <v/>
      </c>
      <c r="AI89" s="21" t="b">
        <f t="shared" si="56"/>
        <v>0</v>
      </c>
      <c r="AJ89" s="21" t="str">
        <f t="shared" si="57"/>
        <v/>
      </c>
      <c r="AK89" s="21" t="b">
        <f>IF(AND(COUNTA(B89:I89)&gt;0,'Börja här'!KOMMUN="",NOT(L89),NOT(N89),NOT(P89),NOT(R89),NOT(T89),NOT(V89),NOT(X89),NOT(Z89),NOT(AB89),NOT(AD89),NOT(AF89)),TRUE,FALSE)</f>
        <v>0</v>
      </c>
      <c r="AL89" s="21" t="str">
        <f t="shared" si="58"/>
        <v/>
      </c>
      <c r="AM89" s="97">
        <f t="shared" si="59"/>
        <v>0</v>
      </c>
      <c r="AN89" s="97" t="str">
        <f t="shared" si="60"/>
        <v>Nej</v>
      </c>
      <c r="AO89" s="21" t="b">
        <f t="shared" si="61"/>
        <v>0</v>
      </c>
      <c r="AP89" s="21" t="str">
        <f t="shared" si="62"/>
        <v/>
      </c>
      <c r="AQ89" s="97" t="str">
        <f t="shared" si="63"/>
        <v>Nej</v>
      </c>
    </row>
    <row r="90" spans="1:43" s="13" customFormat="1" x14ac:dyDescent="0.35">
      <c r="A90" s="53">
        <v>82</v>
      </c>
      <c r="B90" s="10"/>
      <c r="C90" s="23"/>
      <c r="D90" s="41"/>
      <c r="E90" s="74"/>
      <c r="F90" s="82"/>
      <c r="G90" s="74"/>
      <c r="H90" s="75"/>
      <c r="I90" s="23"/>
      <c r="J90" s="50" t="str">
        <f t="shared" si="34"/>
        <v/>
      </c>
      <c r="K90" s="56" t="str">
        <f t="shared" si="35"/>
        <v/>
      </c>
      <c r="L90" s="6" t="b">
        <f t="shared" si="36"/>
        <v>0</v>
      </c>
      <c r="M90" s="21" t="str">
        <f t="shared" si="37"/>
        <v/>
      </c>
      <c r="N90" s="21" t="b">
        <f t="shared" si="38"/>
        <v>0</v>
      </c>
      <c r="O90" s="21" t="str">
        <f t="shared" si="39"/>
        <v/>
      </c>
      <c r="P90" s="21" t="b">
        <f t="shared" si="40"/>
        <v>0</v>
      </c>
      <c r="Q90" s="21" t="str">
        <f t="shared" si="41"/>
        <v/>
      </c>
      <c r="R90" s="21" t="b">
        <f t="shared" si="42"/>
        <v>0</v>
      </c>
      <c r="S90" s="21" t="str">
        <f t="shared" si="43"/>
        <v/>
      </c>
      <c r="T90" s="21" t="b">
        <f t="shared" si="44"/>
        <v>0</v>
      </c>
      <c r="U90" s="21" t="str">
        <f t="shared" si="45"/>
        <v/>
      </c>
      <c r="V90" s="6" t="b">
        <f t="shared" si="46"/>
        <v>0</v>
      </c>
      <c r="W90" s="21" t="str">
        <f t="shared" si="47"/>
        <v/>
      </c>
      <c r="X90" s="21" t="b">
        <f t="shared" si="48"/>
        <v>0</v>
      </c>
      <c r="Y90" s="21" t="str">
        <f t="shared" si="49"/>
        <v/>
      </c>
      <c r="Z90" s="21" t="b">
        <f t="shared" si="50"/>
        <v>0</v>
      </c>
      <c r="AA90" s="21" t="str">
        <f t="shared" si="51"/>
        <v/>
      </c>
      <c r="AB90" s="21" t="b">
        <f>IF(AND(LEN(B90)&gt;0,NOT(AF90),COUNTIF($AH$9:AH589,AH90)&gt;1),TRUE,FALSE)</f>
        <v>0</v>
      </c>
      <c r="AC90" s="21" t="str">
        <f t="shared" si="52"/>
        <v/>
      </c>
      <c r="AD90" s="21" t="b">
        <f>IF(AND(LEN(B90)&gt;0,NOT(AF90),NOT(AB90),COUNTIF(Intransporter!$B$9:'Intransporter'!B589,B90)&gt;0),TRUE,FALSE)</f>
        <v>0</v>
      </c>
      <c r="AE90" s="21" t="str">
        <f t="shared" si="53"/>
        <v/>
      </c>
      <c r="AF90" s="21" t="b">
        <f>IF(LEN(B90)&gt;Admin!$D$17,TRUE,FALSE)</f>
        <v>0</v>
      </c>
      <c r="AG90" s="21" t="str">
        <f t="shared" si="54"/>
        <v/>
      </c>
      <c r="AH90" s="21" t="str">
        <f t="shared" si="55"/>
        <v/>
      </c>
      <c r="AI90" s="21" t="b">
        <f t="shared" si="56"/>
        <v>0</v>
      </c>
      <c r="AJ90" s="21" t="str">
        <f t="shared" si="57"/>
        <v/>
      </c>
      <c r="AK90" s="21" t="b">
        <f>IF(AND(COUNTA(B90:I90)&gt;0,'Börja här'!KOMMUN="",NOT(L90),NOT(N90),NOT(P90),NOT(R90),NOT(T90),NOT(V90),NOT(X90),NOT(Z90),NOT(AB90),NOT(AD90),NOT(AF90)),TRUE,FALSE)</f>
        <v>0</v>
      </c>
      <c r="AL90" s="21" t="str">
        <f t="shared" si="58"/>
        <v/>
      </c>
      <c r="AM90" s="97">
        <f t="shared" si="59"/>
        <v>0</v>
      </c>
      <c r="AN90" s="97" t="str">
        <f t="shared" si="60"/>
        <v>Nej</v>
      </c>
      <c r="AO90" s="21" t="b">
        <f t="shared" si="61"/>
        <v>0</v>
      </c>
      <c r="AP90" s="21" t="str">
        <f t="shared" si="62"/>
        <v/>
      </c>
      <c r="AQ90" s="97" t="str">
        <f t="shared" si="63"/>
        <v>Nej</v>
      </c>
    </row>
    <row r="91" spans="1:43" s="13" customFormat="1" x14ac:dyDescent="0.35">
      <c r="A91" s="53">
        <v>83</v>
      </c>
      <c r="B91" s="10"/>
      <c r="C91" s="23"/>
      <c r="D91" s="41"/>
      <c r="E91" s="74"/>
      <c r="F91" s="82"/>
      <c r="G91" s="74"/>
      <c r="H91" s="75"/>
      <c r="I91" s="23"/>
      <c r="J91" s="50" t="str">
        <f t="shared" si="34"/>
        <v/>
      </c>
      <c r="K91" s="56" t="str">
        <f t="shared" si="35"/>
        <v/>
      </c>
      <c r="L91" s="6" t="b">
        <f t="shared" si="36"/>
        <v>0</v>
      </c>
      <c r="M91" s="21" t="str">
        <f t="shared" si="37"/>
        <v/>
      </c>
      <c r="N91" s="21" t="b">
        <f t="shared" si="38"/>
        <v>0</v>
      </c>
      <c r="O91" s="21" t="str">
        <f t="shared" si="39"/>
        <v/>
      </c>
      <c r="P91" s="21" t="b">
        <f t="shared" si="40"/>
        <v>0</v>
      </c>
      <c r="Q91" s="21" t="str">
        <f t="shared" si="41"/>
        <v/>
      </c>
      <c r="R91" s="21" t="b">
        <f t="shared" si="42"/>
        <v>0</v>
      </c>
      <c r="S91" s="21" t="str">
        <f t="shared" si="43"/>
        <v/>
      </c>
      <c r="T91" s="21" t="b">
        <f t="shared" si="44"/>
        <v>0</v>
      </c>
      <c r="U91" s="21" t="str">
        <f t="shared" si="45"/>
        <v/>
      </c>
      <c r="V91" s="6" t="b">
        <f t="shared" si="46"/>
        <v>0</v>
      </c>
      <c r="W91" s="21" t="str">
        <f t="shared" si="47"/>
        <v/>
      </c>
      <c r="X91" s="21" t="b">
        <f t="shared" si="48"/>
        <v>0</v>
      </c>
      <c r="Y91" s="21" t="str">
        <f t="shared" si="49"/>
        <v/>
      </c>
      <c r="Z91" s="21" t="b">
        <f t="shared" si="50"/>
        <v>0</v>
      </c>
      <c r="AA91" s="21" t="str">
        <f t="shared" si="51"/>
        <v/>
      </c>
      <c r="AB91" s="21" t="b">
        <f>IF(AND(LEN(B91)&gt;0,NOT(AF91),COUNTIF($AH$9:AH590,AH91)&gt;1),TRUE,FALSE)</f>
        <v>0</v>
      </c>
      <c r="AC91" s="21" t="str">
        <f t="shared" si="52"/>
        <v/>
      </c>
      <c r="AD91" s="21" t="b">
        <f>IF(AND(LEN(B91)&gt;0,NOT(AF91),NOT(AB91),COUNTIF(Intransporter!$B$9:'Intransporter'!B590,B91)&gt;0),TRUE,FALSE)</f>
        <v>0</v>
      </c>
      <c r="AE91" s="21" t="str">
        <f t="shared" si="53"/>
        <v/>
      </c>
      <c r="AF91" s="21" t="b">
        <f>IF(LEN(B91)&gt;Admin!$D$17,TRUE,FALSE)</f>
        <v>0</v>
      </c>
      <c r="AG91" s="21" t="str">
        <f t="shared" si="54"/>
        <v/>
      </c>
      <c r="AH91" s="21" t="str">
        <f t="shared" si="55"/>
        <v/>
      </c>
      <c r="AI91" s="21" t="b">
        <f t="shared" si="56"/>
        <v>0</v>
      </c>
      <c r="AJ91" s="21" t="str">
        <f t="shared" si="57"/>
        <v/>
      </c>
      <c r="AK91" s="21" t="b">
        <f>IF(AND(COUNTA(B91:I91)&gt;0,'Börja här'!KOMMUN="",NOT(L91),NOT(N91),NOT(P91),NOT(R91),NOT(T91),NOT(V91),NOT(X91),NOT(Z91),NOT(AB91),NOT(AD91),NOT(AF91)),TRUE,FALSE)</f>
        <v>0</v>
      </c>
      <c r="AL91" s="21" t="str">
        <f t="shared" si="58"/>
        <v/>
      </c>
      <c r="AM91" s="97">
        <f t="shared" si="59"/>
        <v>0</v>
      </c>
      <c r="AN91" s="97" t="str">
        <f t="shared" si="60"/>
        <v>Nej</v>
      </c>
      <c r="AO91" s="21" t="b">
        <f t="shared" si="61"/>
        <v>0</v>
      </c>
      <c r="AP91" s="21" t="str">
        <f t="shared" si="62"/>
        <v/>
      </c>
      <c r="AQ91" s="97" t="str">
        <f t="shared" si="63"/>
        <v>Nej</v>
      </c>
    </row>
    <row r="92" spans="1:43" s="13" customFormat="1" x14ac:dyDescent="0.35">
      <c r="A92" s="53">
        <v>84</v>
      </c>
      <c r="B92" s="10"/>
      <c r="C92" s="23"/>
      <c r="D92" s="41"/>
      <c r="E92" s="74"/>
      <c r="F92" s="82"/>
      <c r="G92" s="74"/>
      <c r="H92" s="75"/>
      <c r="I92" s="23"/>
      <c r="J92" s="50" t="str">
        <f t="shared" si="34"/>
        <v/>
      </c>
      <c r="K92" s="56" t="str">
        <f t="shared" si="35"/>
        <v/>
      </c>
      <c r="L92" s="6" t="b">
        <f t="shared" si="36"/>
        <v>0</v>
      </c>
      <c r="M92" s="21" t="str">
        <f t="shared" si="37"/>
        <v/>
      </c>
      <c r="N92" s="21" t="b">
        <f t="shared" si="38"/>
        <v>0</v>
      </c>
      <c r="O92" s="21" t="str">
        <f t="shared" si="39"/>
        <v/>
      </c>
      <c r="P92" s="21" t="b">
        <f t="shared" si="40"/>
        <v>0</v>
      </c>
      <c r="Q92" s="21" t="str">
        <f t="shared" si="41"/>
        <v/>
      </c>
      <c r="R92" s="21" t="b">
        <f t="shared" si="42"/>
        <v>0</v>
      </c>
      <c r="S92" s="21" t="str">
        <f t="shared" si="43"/>
        <v/>
      </c>
      <c r="T92" s="21" t="b">
        <f t="shared" si="44"/>
        <v>0</v>
      </c>
      <c r="U92" s="21" t="str">
        <f t="shared" si="45"/>
        <v/>
      </c>
      <c r="V92" s="6" t="b">
        <f t="shared" si="46"/>
        <v>0</v>
      </c>
      <c r="W92" s="21" t="str">
        <f t="shared" si="47"/>
        <v/>
      </c>
      <c r="X92" s="21" t="b">
        <f t="shared" si="48"/>
        <v>0</v>
      </c>
      <c r="Y92" s="21" t="str">
        <f t="shared" si="49"/>
        <v/>
      </c>
      <c r="Z92" s="21" t="b">
        <f t="shared" si="50"/>
        <v>0</v>
      </c>
      <c r="AA92" s="21" t="str">
        <f t="shared" si="51"/>
        <v/>
      </c>
      <c r="AB92" s="21" t="b">
        <f>IF(AND(LEN(B92)&gt;0,NOT(AF92),COUNTIF($AH$9:AH591,AH92)&gt;1),TRUE,FALSE)</f>
        <v>0</v>
      </c>
      <c r="AC92" s="21" t="str">
        <f t="shared" si="52"/>
        <v/>
      </c>
      <c r="AD92" s="21" t="b">
        <f>IF(AND(LEN(B92)&gt;0,NOT(AF92),NOT(AB92),COUNTIF(Intransporter!$B$9:'Intransporter'!B591,B92)&gt;0),TRUE,FALSE)</f>
        <v>0</v>
      </c>
      <c r="AE92" s="21" t="str">
        <f t="shared" si="53"/>
        <v/>
      </c>
      <c r="AF92" s="21" t="b">
        <f>IF(LEN(B92)&gt;Admin!$D$17,TRUE,FALSE)</f>
        <v>0</v>
      </c>
      <c r="AG92" s="21" t="str">
        <f t="shared" si="54"/>
        <v/>
      </c>
      <c r="AH92" s="21" t="str">
        <f t="shared" si="55"/>
        <v/>
      </c>
      <c r="AI92" s="21" t="b">
        <f t="shared" si="56"/>
        <v>0</v>
      </c>
      <c r="AJ92" s="21" t="str">
        <f t="shared" si="57"/>
        <v/>
      </c>
      <c r="AK92" s="21" t="b">
        <f>IF(AND(COUNTA(B92:I92)&gt;0,'Börja här'!KOMMUN="",NOT(L92),NOT(N92),NOT(P92),NOT(R92),NOT(T92),NOT(V92),NOT(X92),NOT(Z92),NOT(AB92),NOT(AD92),NOT(AF92)),TRUE,FALSE)</f>
        <v>0</v>
      </c>
      <c r="AL92" s="21" t="str">
        <f t="shared" si="58"/>
        <v/>
      </c>
      <c r="AM92" s="97">
        <f t="shared" si="59"/>
        <v>0</v>
      </c>
      <c r="AN92" s="97" t="str">
        <f t="shared" si="60"/>
        <v>Nej</v>
      </c>
      <c r="AO92" s="21" t="b">
        <f t="shared" si="61"/>
        <v>0</v>
      </c>
      <c r="AP92" s="21" t="str">
        <f t="shared" si="62"/>
        <v/>
      </c>
      <c r="AQ92" s="97" t="str">
        <f t="shared" si="63"/>
        <v>Nej</v>
      </c>
    </row>
    <row r="93" spans="1:43" s="13" customFormat="1" x14ac:dyDescent="0.35">
      <c r="A93" s="53">
        <v>85</v>
      </c>
      <c r="B93" s="10"/>
      <c r="C93" s="23"/>
      <c r="D93" s="41"/>
      <c r="E93" s="74"/>
      <c r="F93" s="82"/>
      <c r="G93" s="74"/>
      <c r="H93" s="75"/>
      <c r="I93" s="23"/>
      <c r="J93" s="50" t="str">
        <f t="shared" si="34"/>
        <v/>
      </c>
      <c r="K93" s="56" t="str">
        <f t="shared" si="35"/>
        <v/>
      </c>
      <c r="L93" s="6" t="b">
        <f t="shared" si="36"/>
        <v>0</v>
      </c>
      <c r="M93" s="21" t="str">
        <f t="shared" si="37"/>
        <v/>
      </c>
      <c r="N93" s="21" t="b">
        <f t="shared" si="38"/>
        <v>0</v>
      </c>
      <c r="O93" s="21" t="str">
        <f t="shared" si="39"/>
        <v/>
      </c>
      <c r="P93" s="21" t="b">
        <f t="shared" si="40"/>
        <v>0</v>
      </c>
      <c r="Q93" s="21" t="str">
        <f t="shared" si="41"/>
        <v/>
      </c>
      <c r="R93" s="21" t="b">
        <f t="shared" si="42"/>
        <v>0</v>
      </c>
      <c r="S93" s="21" t="str">
        <f t="shared" si="43"/>
        <v/>
      </c>
      <c r="T93" s="21" t="b">
        <f t="shared" si="44"/>
        <v>0</v>
      </c>
      <c r="U93" s="21" t="str">
        <f t="shared" si="45"/>
        <v/>
      </c>
      <c r="V93" s="6" t="b">
        <f t="shared" si="46"/>
        <v>0</v>
      </c>
      <c r="W93" s="21" t="str">
        <f t="shared" si="47"/>
        <v/>
      </c>
      <c r="X93" s="21" t="b">
        <f t="shared" si="48"/>
        <v>0</v>
      </c>
      <c r="Y93" s="21" t="str">
        <f t="shared" si="49"/>
        <v/>
      </c>
      <c r="Z93" s="21" t="b">
        <f t="shared" si="50"/>
        <v>0</v>
      </c>
      <c r="AA93" s="21" t="str">
        <f t="shared" si="51"/>
        <v/>
      </c>
      <c r="AB93" s="21" t="b">
        <f>IF(AND(LEN(B93)&gt;0,NOT(AF93),COUNTIF($AH$9:AH592,AH93)&gt;1),TRUE,FALSE)</f>
        <v>0</v>
      </c>
      <c r="AC93" s="21" t="str">
        <f t="shared" si="52"/>
        <v/>
      </c>
      <c r="AD93" s="21" t="b">
        <f>IF(AND(LEN(B93)&gt;0,NOT(AF93),NOT(AB93),COUNTIF(Intransporter!$B$9:'Intransporter'!B592,B93)&gt;0),TRUE,FALSE)</f>
        <v>0</v>
      </c>
      <c r="AE93" s="21" t="str">
        <f t="shared" si="53"/>
        <v/>
      </c>
      <c r="AF93" s="21" t="b">
        <f>IF(LEN(B93)&gt;Admin!$D$17,TRUE,FALSE)</f>
        <v>0</v>
      </c>
      <c r="AG93" s="21" t="str">
        <f t="shared" si="54"/>
        <v/>
      </c>
      <c r="AH93" s="21" t="str">
        <f t="shared" si="55"/>
        <v/>
      </c>
      <c r="AI93" s="21" t="b">
        <f t="shared" si="56"/>
        <v>0</v>
      </c>
      <c r="AJ93" s="21" t="str">
        <f t="shared" si="57"/>
        <v/>
      </c>
      <c r="AK93" s="21" t="b">
        <f>IF(AND(COUNTA(B93:I93)&gt;0,'Börja här'!KOMMUN="",NOT(L93),NOT(N93),NOT(P93),NOT(R93),NOT(T93),NOT(V93),NOT(X93),NOT(Z93),NOT(AB93),NOT(AD93),NOT(AF93)),TRUE,FALSE)</f>
        <v>0</v>
      </c>
      <c r="AL93" s="21" t="str">
        <f t="shared" si="58"/>
        <v/>
      </c>
      <c r="AM93" s="97">
        <f t="shared" si="59"/>
        <v>0</v>
      </c>
      <c r="AN93" s="97" t="str">
        <f t="shared" si="60"/>
        <v>Nej</v>
      </c>
      <c r="AO93" s="21" t="b">
        <f t="shared" si="61"/>
        <v>0</v>
      </c>
      <c r="AP93" s="21" t="str">
        <f t="shared" si="62"/>
        <v/>
      </c>
      <c r="AQ93" s="97" t="str">
        <f t="shared" si="63"/>
        <v>Nej</v>
      </c>
    </row>
    <row r="94" spans="1:43" s="13" customFormat="1" x14ac:dyDescent="0.35">
      <c r="A94" s="53">
        <v>86</v>
      </c>
      <c r="B94" s="10"/>
      <c r="C94" s="23"/>
      <c r="D94" s="41"/>
      <c r="E94" s="74"/>
      <c r="F94" s="82"/>
      <c r="G94" s="74"/>
      <c r="H94" s="75"/>
      <c r="I94" s="23"/>
      <c r="J94" s="50" t="str">
        <f t="shared" si="34"/>
        <v/>
      </c>
      <c r="K94" s="56" t="str">
        <f t="shared" si="35"/>
        <v/>
      </c>
      <c r="L94" s="6" t="b">
        <f t="shared" si="36"/>
        <v>0</v>
      </c>
      <c r="M94" s="21" t="str">
        <f t="shared" si="37"/>
        <v/>
      </c>
      <c r="N94" s="21" t="b">
        <f t="shared" si="38"/>
        <v>0</v>
      </c>
      <c r="O94" s="21" t="str">
        <f t="shared" si="39"/>
        <v/>
      </c>
      <c r="P94" s="21" t="b">
        <f t="shared" si="40"/>
        <v>0</v>
      </c>
      <c r="Q94" s="21" t="str">
        <f t="shared" si="41"/>
        <v/>
      </c>
      <c r="R94" s="21" t="b">
        <f t="shared" si="42"/>
        <v>0</v>
      </c>
      <c r="S94" s="21" t="str">
        <f t="shared" si="43"/>
        <v/>
      </c>
      <c r="T94" s="21" t="b">
        <f t="shared" si="44"/>
        <v>0</v>
      </c>
      <c r="U94" s="21" t="str">
        <f t="shared" si="45"/>
        <v/>
      </c>
      <c r="V94" s="6" t="b">
        <f t="shared" si="46"/>
        <v>0</v>
      </c>
      <c r="W94" s="21" t="str">
        <f t="shared" si="47"/>
        <v/>
      </c>
      <c r="X94" s="21" t="b">
        <f t="shared" si="48"/>
        <v>0</v>
      </c>
      <c r="Y94" s="21" t="str">
        <f t="shared" si="49"/>
        <v/>
      </c>
      <c r="Z94" s="21" t="b">
        <f t="shared" si="50"/>
        <v>0</v>
      </c>
      <c r="AA94" s="21" t="str">
        <f t="shared" si="51"/>
        <v/>
      </c>
      <c r="AB94" s="21" t="b">
        <f>IF(AND(LEN(B94)&gt;0,NOT(AF94),COUNTIF($AH$9:AH593,AH94)&gt;1),TRUE,FALSE)</f>
        <v>0</v>
      </c>
      <c r="AC94" s="21" t="str">
        <f t="shared" si="52"/>
        <v/>
      </c>
      <c r="AD94" s="21" t="b">
        <f>IF(AND(LEN(B94)&gt;0,NOT(AF94),NOT(AB94),COUNTIF(Intransporter!$B$9:'Intransporter'!B593,B94)&gt;0),TRUE,FALSE)</f>
        <v>0</v>
      </c>
      <c r="AE94" s="21" t="str">
        <f t="shared" si="53"/>
        <v/>
      </c>
      <c r="AF94" s="21" t="b">
        <f>IF(LEN(B94)&gt;Admin!$D$17,TRUE,FALSE)</f>
        <v>0</v>
      </c>
      <c r="AG94" s="21" t="str">
        <f t="shared" si="54"/>
        <v/>
      </c>
      <c r="AH94" s="21" t="str">
        <f t="shared" si="55"/>
        <v/>
      </c>
      <c r="AI94" s="21" t="b">
        <f t="shared" si="56"/>
        <v>0</v>
      </c>
      <c r="AJ94" s="21" t="str">
        <f t="shared" si="57"/>
        <v/>
      </c>
      <c r="AK94" s="21" t="b">
        <f>IF(AND(COUNTA(B94:I94)&gt;0,'Börja här'!KOMMUN="",NOT(L94),NOT(N94),NOT(P94),NOT(R94),NOT(T94),NOT(V94),NOT(X94),NOT(Z94),NOT(AB94),NOT(AD94),NOT(AF94)),TRUE,FALSE)</f>
        <v>0</v>
      </c>
      <c r="AL94" s="21" t="str">
        <f t="shared" si="58"/>
        <v/>
      </c>
      <c r="AM94" s="97">
        <f t="shared" si="59"/>
        <v>0</v>
      </c>
      <c r="AN94" s="97" t="str">
        <f t="shared" si="60"/>
        <v>Nej</v>
      </c>
      <c r="AO94" s="21" t="b">
        <f t="shared" si="61"/>
        <v>0</v>
      </c>
      <c r="AP94" s="21" t="str">
        <f t="shared" si="62"/>
        <v/>
      </c>
      <c r="AQ94" s="97" t="str">
        <f t="shared" si="63"/>
        <v>Nej</v>
      </c>
    </row>
    <row r="95" spans="1:43" s="13" customFormat="1" x14ac:dyDescent="0.35">
      <c r="A95" s="53">
        <v>87</v>
      </c>
      <c r="B95" s="10"/>
      <c r="C95" s="23"/>
      <c r="D95" s="41"/>
      <c r="E95" s="74"/>
      <c r="F95" s="82"/>
      <c r="G95" s="74"/>
      <c r="H95" s="75"/>
      <c r="I95" s="23"/>
      <c r="J95" s="50" t="str">
        <f t="shared" si="34"/>
        <v/>
      </c>
      <c r="K95" s="56" t="str">
        <f t="shared" si="35"/>
        <v/>
      </c>
      <c r="L95" s="6" t="b">
        <f t="shared" si="36"/>
        <v>0</v>
      </c>
      <c r="M95" s="21" t="str">
        <f t="shared" si="37"/>
        <v/>
      </c>
      <c r="N95" s="21" t="b">
        <f t="shared" si="38"/>
        <v>0</v>
      </c>
      <c r="O95" s="21" t="str">
        <f t="shared" si="39"/>
        <v/>
      </c>
      <c r="P95" s="21" t="b">
        <f t="shared" si="40"/>
        <v>0</v>
      </c>
      <c r="Q95" s="21" t="str">
        <f t="shared" si="41"/>
        <v/>
      </c>
      <c r="R95" s="21" t="b">
        <f t="shared" si="42"/>
        <v>0</v>
      </c>
      <c r="S95" s="21" t="str">
        <f t="shared" si="43"/>
        <v/>
      </c>
      <c r="T95" s="21" t="b">
        <f t="shared" si="44"/>
        <v>0</v>
      </c>
      <c r="U95" s="21" t="str">
        <f t="shared" si="45"/>
        <v/>
      </c>
      <c r="V95" s="6" t="b">
        <f t="shared" si="46"/>
        <v>0</v>
      </c>
      <c r="W95" s="21" t="str">
        <f t="shared" si="47"/>
        <v/>
      </c>
      <c r="X95" s="21" t="b">
        <f t="shared" si="48"/>
        <v>0</v>
      </c>
      <c r="Y95" s="21" t="str">
        <f t="shared" si="49"/>
        <v/>
      </c>
      <c r="Z95" s="21" t="b">
        <f t="shared" si="50"/>
        <v>0</v>
      </c>
      <c r="AA95" s="21" t="str">
        <f t="shared" si="51"/>
        <v/>
      </c>
      <c r="AB95" s="21" t="b">
        <f>IF(AND(LEN(B95)&gt;0,NOT(AF95),COUNTIF($AH$9:AH594,AH95)&gt;1),TRUE,FALSE)</f>
        <v>0</v>
      </c>
      <c r="AC95" s="21" t="str">
        <f t="shared" si="52"/>
        <v/>
      </c>
      <c r="AD95" s="21" t="b">
        <f>IF(AND(LEN(B95)&gt;0,NOT(AF95),NOT(AB95),COUNTIF(Intransporter!$B$9:'Intransporter'!B594,B95)&gt;0),TRUE,FALSE)</f>
        <v>0</v>
      </c>
      <c r="AE95" s="21" t="str">
        <f t="shared" si="53"/>
        <v/>
      </c>
      <c r="AF95" s="21" t="b">
        <f>IF(LEN(B95)&gt;Admin!$D$17,TRUE,FALSE)</f>
        <v>0</v>
      </c>
      <c r="AG95" s="21" t="str">
        <f t="shared" si="54"/>
        <v/>
      </c>
      <c r="AH95" s="21" t="str">
        <f t="shared" si="55"/>
        <v/>
      </c>
      <c r="AI95" s="21" t="b">
        <f t="shared" si="56"/>
        <v>0</v>
      </c>
      <c r="AJ95" s="21" t="str">
        <f t="shared" si="57"/>
        <v/>
      </c>
      <c r="AK95" s="21" t="b">
        <f>IF(AND(COUNTA(B95:I95)&gt;0,'Börja här'!KOMMUN="",NOT(L95),NOT(N95),NOT(P95),NOT(R95),NOT(T95),NOT(V95),NOT(X95),NOT(Z95),NOT(AB95),NOT(AD95),NOT(AF95)),TRUE,FALSE)</f>
        <v>0</v>
      </c>
      <c r="AL95" s="21" t="str">
        <f t="shared" si="58"/>
        <v/>
      </c>
      <c r="AM95" s="97">
        <f t="shared" si="59"/>
        <v>0</v>
      </c>
      <c r="AN95" s="97" t="str">
        <f t="shared" si="60"/>
        <v>Nej</v>
      </c>
      <c r="AO95" s="21" t="b">
        <f t="shared" si="61"/>
        <v>0</v>
      </c>
      <c r="AP95" s="21" t="str">
        <f t="shared" si="62"/>
        <v/>
      </c>
      <c r="AQ95" s="97" t="str">
        <f t="shared" si="63"/>
        <v>Nej</v>
      </c>
    </row>
    <row r="96" spans="1:43" s="13" customFormat="1" x14ac:dyDescent="0.35">
      <c r="A96" s="53">
        <v>88</v>
      </c>
      <c r="B96" s="10"/>
      <c r="C96" s="23"/>
      <c r="D96" s="41"/>
      <c r="E96" s="74"/>
      <c r="F96" s="82"/>
      <c r="G96" s="74"/>
      <c r="H96" s="75"/>
      <c r="I96" s="23"/>
      <c r="J96" s="50" t="str">
        <f t="shared" si="34"/>
        <v/>
      </c>
      <c r="K96" s="56" t="str">
        <f t="shared" si="35"/>
        <v/>
      </c>
      <c r="L96" s="6" t="b">
        <f t="shared" si="36"/>
        <v>0</v>
      </c>
      <c r="M96" s="21" t="str">
        <f t="shared" si="37"/>
        <v/>
      </c>
      <c r="N96" s="21" t="b">
        <f t="shared" si="38"/>
        <v>0</v>
      </c>
      <c r="O96" s="21" t="str">
        <f t="shared" si="39"/>
        <v/>
      </c>
      <c r="P96" s="21" t="b">
        <f t="shared" si="40"/>
        <v>0</v>
      </c>
      <c r="Q96" s="21" t="str">
        <f t="shared" si="41"/>
        <v/>
      </c>
      <c r="R96" s="21" t="b">
        <f t="shared" si="42"/>
        <v>0</v>
      </c>
      <c r="S96" s="21" t="str">
        <f t="shared" si="43"/>
        <v/>
      </c>
      <c r="T96" s="21" t="b">
        <f t="shared" si="44"/>
        <v>0</v>
      </c>
      <c r="U96" s="21" t="str">
        <f t="shared" si="45"/>
        <v/>
      </c>
      <c r="V96" s="6" t="b">
        <f t="shared" si="46"/>
        <v>0</v>
      </c>
      <c r="W96" s="21" t="str">
        <f t="shared" si="47"/>
        <v/>
      </c>
      <c r="X96" s="21" t="b">
        <f t="shared" si="48"/>
        <v>0</v>
      </c>
      <c r="Y96" s="21" t="str">
        <f t="shared" si="49"/>
        <v/>
      </c>
      <c r="Z96" s="21" t="b">
        <f t="shared" si="50"/>
        <v>0</v>
      </c>
      <c r="AA96" s="21" t="str">
        <f t="shared" si="51"/>
        <v/>
      </c>
      <c r="AB96" s="21" t="b">
        <f>IF(AND(LEN(B96)&gt;0,NOT(AF96),COUNTIF($AH$9:AH595,AH96)&gt;1),TRUE,FALSE)</f>
        <v>0</v>
      </c>
      <c r="AC96" s="21" t="str">
        <f t="shared" si="52"/>
        <v/>
      </c>
      <c r="AD96" s="21" t="b">
        <f>IF(AND(LEN(B96)&gt;0,NOT(AF96),NOT(AB96),COUNTIF(Intransporter!$B$9:'Intransporter'!B595,B96)&gt;0),TRUE,FALSE)</f>
        <v>0</v>
      </c>
      <c r="AE96" s="21" t="str">
        <f t="shared" si="53"/>
        <v/>
      </c>
      <c r="AF96" s="21" t="b">
        <f>IF(LEN(B96)&gt;Admin!$D$17,TRUE,FALSE)</f>
        <v>0</v>
      </c>
      <c r="AG96" s="21" t="str">
        <f t="shared" si="54"/>
        <v/>
      </c>
      <c r="AH96" s="21" t="str">
        <f t="shared" si="55"/>
        <v/>
      </c>
      <c r="AI96" s="21" t="b">
        <f t="shared" si="56"/>
        <v>0</v>
      </c>
      <c r="AJ96" s="21" t="str">
        <f t="shared" si="57"/>
        <v/>
      </c>
      <c r="AK96" s="21" t="b">
        <f>IF(AND(COUNTA(B96:I96)&gt;0,'Börja här'!KOMMUN="",NOT(L96),NOT(N96),NOT(P96),NOT(R96),NOT(T96),NOT(V96),NOT(X96),NOT(Z96),NOT(AB96),NOT(AD96),NOT(AF96)),TRUE,FALSE)</f>
        <v>0</v>
      </c>
      <c r="AL96" s="21" t="str">
        <f t="shared" si="58"/>
        <v/>
      </c>
      <c r="AM96" s="97">
        <f t="shared" si="59"/>
        <v>0</v>
      </c>
      <c r="AN96" s="97" t="str">
        <f t="shared" si="60"/>
        <v>Nej</v>
      </c>
      <c r="AO96" s="21" t="b">
        <f t="shared" si="61"/>
        <v>0</v>
      </c>
      <c r="AP96" s="21" t="str">
        <f t="shared" si="62"/>
        <v/>
      </c>
      <c r="AQ96" s="97" t="str">
        <f t="shared" si="63"/>
        <v>Nej</v>
      </c>
    </row>
    <row r="97" spans="1:43" s="13" customFormat="1" x14ac:dyDescent="0.35">
      <c r="A97" s="53">
        <v>89</v>
      </c>
      <c r="B97" s="10"/>
      <c r="C97" s="23"/>
      <c r="D97" s="41"/>
      <c r="E97" s="74"/>
      <c r="F97" s="82"/>
      <c r="G97" s="74"/>
      <c r="H97" s="75"/>
      <c r="I97" s="23"/>
      <c r="J97" s="50" t="str">
        <f t="shared" si="34"/>
        <v/>
      </c>
      <c r="K97" s="56" t="str">
        <f t="shared" si="35"/>
        <v/>
      </c>
      <c r="L97" s="6" t="b">
        <f t="shared" si="36"/>
        <v>0</v>
      </c>
      <c r="M97" s="21" t="str">
        <f t="shared" si="37"/>
        <v/>
      </c>
      <c r="N97" s="21" t="b">
        <f t="shared" si="38"/>
        <v>0</v>
      </c>
      <c r="O97" s="21" t="str">
        <f t="shared" si="39"/>
        <v/>
      </c>
      <c r="P97" s="21" t="b">
        <f t="shared" si="40"/>
        <v>0</v>
      </c>
      <c r="Q97" s="21" t="str">
        <f t="shared" si="41"/>
        <v/>
      </c>
      <c r="R97" s="21" t="b">
        <f t="shared" si="42"/>
        <v>0</v>
      </c>
      <c r="S97" s="21" t="str">
        <f t="shared" si="43"/>
        <v/>
      </c>
      <c r="T97" s="21" t="b">
        <f t="shared" si="44"/>
        <v>0</v>
      </c>
      <c r="U97" s="21" t="str">
        <f t="shared" si="45"/>
        <v/>
      </c>
      <c r="V97" s="6" t="b">
        <f t="shared" si="46"/>
        <v>0</v>
      </c>
      <c r="W97" s="21" t="str">
        <f t="shared" si="47"/>
        <v/>
      </c>
      <c r="X97" s="21" t="b">
        <f t="shared" si="48"/>
        <v>0</v>
      </c>
      <c r="Y97" s="21" t="str">
        <f t="shared" si="49"/>
        <v/>
      </c>
      <c r="Z97" s="21" t="b">
        <f t="shared" si="50"/>
        <v>0</v>
      </c>
      <c r="AA97" s="21" t="str">
        <f t="shared" si="51"/>
        <v/>
      </c>
      <c r="AB97" s="21" t="b">
        <f>IF(AND(LEN(B97)&gt;0,NOT(AF97),COUNTIF($AH$9:AH596,AH97)&gt;1),TRUE,FALSE)</f>
        <v>0</v>
      </c>
      <c r="AC97" s="21" t="str">
        <f t="shared" si="52"/>
        <v/>
      </c>
      <c r="AD97" s="21" t="b">
        <f>IF(AND(LEN(B97)&gt;0,NOT(AF97),NOT(AB97),COUNTIF(Intransporter!$B$9:'Intransporter'!B596,B97)&gt;0),TRUE,FALSE)</f>
        <v>0</v>
      </c>
      <c r="AE97" s="21" t="str">
        <f t="shared" si="53"/>
        <v/>
      </c>
      <c r="AF97" s="21" t="b">
        <f>IF(LEN(B97)&gt;Admin!$D$17,TRUE,FALSE)</f>
        <v>0</v>
      </c>
      <c r="AG97" s="21" t="str">
        <f t="shared" si="54"/>
        <v/>
      </c>
      <c r="AH97" s="21" t="str">
        <f t="shared" si="55"/>
        <v/>
      </c>
      <c r="AI97" s="21" t="b">
        <f t="shared" si="56"/>
        <v>0</v>
      </c>
      <c r="AJ97" s="21" t="str">
        <f t="shared" si="57"/>
        <v/>
      </c>
      <c r="AK97" s="21" t="b">
        <f>IF(AND(COUNTA(B97:I97)&gt;0,'Börja här'!KOMMUN="",NOT(L97),NOT(N97),NOT(P97),NOT(R97),NOT(T97),NOT(V97),NOT(X97),NOT(Z97),NOT(AB97),NOT(AD97),NOT(AF97)),TRUE,FALSE)</f>
        <v>0</v>
      </c>
      <c r="AL97" s="21" t="str">
        <f t="shared" si="58"/>
        <v/>
      </c>
      <c r="AM97" s="97">
        <f t="shared" si="59"/>
        <v>0</v>
      </c>
      <c r="AN97" s="97" t="str">
        <f t="shared" si="60"/>
        <v>Nej</v>
      </c>
      <c r="AO97" s="21" t="b">
        <f t="shared" si="61"/>
        <v>0</v>
      </c>
      <c r="AP97" s="21" t="str">
        <f t="shared" si="62"/>
        <v/>
      </c>
      <c r="AQ97" s="97" t="str">
        <f t="shared" si="63"/>
        <v>Nej</v>
      </c>
    </row>
    <row r="98" spans="1:43" s="13" customFormat="1" x14ac:dyDescent="0.35">
      <c r="A98" s="53">
        <v>90</v>
      </c>
      <c r="B98" s="10"/>
      <c r="C98" s="23"/>
      <c r="D98" s="41"/>
      <c r="E98" s="74"/>
      <c r="F98" s="82"/>
      <c r="G98" s="74"/>
      <c r="H98" s="75"/>
      <c r="I98" s="23"/>
      <c r="J98" s="50" t="str">
        <f t="shared" si="34"/>
        <v/>
      </c>
      <c r="K98" s="56" t="str">
        <f t="shared" si="35"/>
        <v/>
      </c>
      <c r="L98" s="6" t="b">
        <f t="shared" si="36"/>
        <v>0</v>
      </c>
      <c r="M98" s="21" t="str">
        <f t="shared" si="37"/>
        <v/>
      </c>
      <c r="N98" s="21" t="b">
        <f t="shared" si="38"/>
        <v>0</v>
      </c>
      <c r="O98" s="21" t="str">
        <f t="shared" si="39"/>
        <v/>
      </c>
      <c r="P98" s="21" t="b">
        <f t="shared" si="40"/>
        <v>0</v>
      </c>
      <c r="Q98" s="21" t="str">
        <f t="shared" si="41"/>
        <v/>
      </c>
      <c r="R98" s="21" t="b">
        <f t="shared" si="42"/>
        <v>0</v>
      </c>
      <c r="S98" s="21" t="str">
        <f t="shared" si="43"/>
        <v/>
      </c>
      <c r="T98" s="21" t="b">
        <f t="shared" si="44"/>
        <v>0</v>
      </c>
      <c r="U98" s="21" t="str">
        <f t="shared" si="45"/>
        <v/>
      </c>
      <c r="V98" s="6" t="b">
        <f t="shared" si="46"/>
        <v>0</v>
      </c>
      <c r="W98" s="21" t="str">
        <f t="shared" si="47"/>
        <v/>
      </c>
      <c r="X98" s="21" t="b">
        <f t="shared" si="48"/>
        <v>0</v>
      </c>
      <c r="Y98" s="21" t="str">
        <f t="shared" si="49"/>
        <v/>
      </c>
      <c r="Z98" s="21" t="b">
        <f t="shared" si="50"/>
        <v>0</v>
      </c>
      <c r="AA98" s="21" t="str">
        <f t="shared" si="51"/>
        <v/>
      </c>
      <c r="AB98" s="21" t="b">
        <f>IF(AND(LEN(B98)&gt;0,NOT(AF98),COUNTIF($AH$9:AH597,AH98)&gt;1),TRUE,FALSE)</f>
        <v>0</v>
      </c>
      <c r="AC98" s="21" t="str">
        <f t="shared" si="52"/>
        <v/>
      </c>
      <c r="AD98" s="21" t="b">
        <f>IF(AND(LEN(B98)&gt;0,NOT(AF98),NOT(AB98),COUNTIF(Intransporter!$B$9:'Intransporter'!B597,B98)&gt;0),TRUE,FALSE)</f>
        <v>0</v>
      </c>
      <c r="AE98" s="21" t="str">
        <f t="shared" si="53"/>
        <v/>
      </c>
      <c r="AF98" s="21" t="b">
        <f>IF(LEN(B98)&gt;Admin!$D$17,TRUE,FALSE)</f>
        <v>0</v>
      </c>
      <c r="AG98" s="21" t="str">
        <f t="shared" si="54"/>
        <v/>
      </c>
      <c r="AH98" s="21" t="str">
        <f t="shared" si="55"/>
        <v/>
      </c>
      <c r="AI98" s="21" t="b">
        <f t="shared" si="56"/>
        <v>0</v>
      </c>
      <c r="AJ98" s="21" t="str">
        <f t="shared" si="57"/>
        <v/>
      </c>
      <c r="AK98" s="21" t="b">
        <f>IF(AND(COUNTA(B98:I98)&gt;0,'Börja här'!KOMMUN="",NOT(L98),NOT(N98),NOT(P98),NOT(R98),NOT(T98),NOT(V98),NOT(X98),NOT(Z98),NOT(AB98),NOT(AD98),NOT(AF98)),TRUE,FALSE)</f>
        <v>0</v>
      </c>
      <c r="AL98" s="21" t="str">
        <f t="shared" si="58"/>
        <v/>
      </c>
      <c r="AM98" s="97">
        <f t="shared" si="59"/>
        <v>0</v>
      </c>
      <c r="AN98" s="97" t="str">
        <f t="shared" si="60"/>
        <v>Nej</v>
      </c>
      <c r="AO98" s="21" t="b">
        <f t="shared" si="61"/>
        <v>0</v>
      </c>
      <c r="AP98" s="21" t="str">
        <f t="shared" si="62"/>
        <v/>
      </c>
      <c r="AQ98" s="97" t="str">
        <f t="shared" si="63"/>
        <v>Nej</v>
      </c>
    </row>
    <row r="99" spans="1:43" s="13" customFormat="1" x14ac:dyDescent="0.35">
      <c r="A99" s="53">
        <v>91</v>
      </c>
      <c r="B99" s="10"/>
      <c r="C99" s="23"/>
      <c r="D99" s="41"/>
      <c r="E99" s="74"/>
      <c r="F99" s="82"/>
      <c r="G99" s="74"/>
      <c r="H99" s="75"/>
      <c r="I99" s="23"/>
      <c r="J99" s="50" t="str">
        <f t="shared" si="34"/>
        <v/>
      </c>
      <c r="K99" s="56" t="str">
        <f t="shared" si="35"/>
        <v/>
      </c>
      <c r="L99" s="6" t="b">
        <f t="shared" si="36"/>
        <v>0</v>
      </c>
      <c r="M99" s="21" t="str">
        <f t="shared" si="37"/>
        <v/>
      </c>
      <c r="N99" s="21" t="b">
        <f t="shared" si="38"/>
        <v>0</v>
      </c>
      <c r="O99" s="21" t="str">
        <f t="shared" si="39"/>
        <v/>
      </c>
      <c r="P99" s="21" t="b">
        <f t="shared" si="40"/>
        <v>0</v>
      </c>
      <c r="Q99" s="21" t="str">
        <f t="shared" si="41"/>
        <v/>
      </c>
      <c r="R99" s="21" t="b">
        <f t="shared" si="42"/>
        <v>0</v>
      </c>
      <c r="S99" s="21" t="str">
        <f t="shared" si="43"/>
        <v/>
      </c>
      <c r="T99" s="21" t="b">
        <f t="shared" si="44"/>
        <v>0</v>
      </c>
      <c r="U99" s="21" t="str">
        <f t="shared" si="45"/>
        <v/>
      </c>
      <c r="V99" s="6" t="b">
        <f t="shared" si="46"/>
        <v>0</v>
      </c>
      <c r="W99" s="21" t="str">
        <f t="shared" si="47"/>
        <v/>
      </c>
      <c r="X99" s="21" t="b">
        <f t="shared" si="48"/>
        <v>0</v>
      </c>
      <c r="Y99" s="21" t="str">
        <f t="shared" si="49"/>
        <v/>
      </c>
      <c r="Z99" s="21" t="b">
        <f t="shared" si="50"/>
        <v>0</v>
      </c>
      <c r="AA99" s="21" t="str">
        <f t="shared" si="51"/>
        <v/>
      </c>
      <c r="AB99" s="21" t="b">
        <f>IF(AND(LEN(B99)&gt;0,NOT(AF99),COUNTIF($AH$9:AH598,AH99)&gt;1),TRUE,FALSE)</f>
        <v>0</v>
      </c>
      <c r="AC99" s="21" t="str">
        <f t="shared" si="52"/>
        <v/>
      </c>
      <c r="AD99" s="21" t="b">
        <f>IF(AND(LEN(B99)&gt;0,NOT(AF99),NOT(AB99),COUNTIF(Intransporter!$B$9:'Intransporter'!B598,B99)&gt;0),TRUE,FALSE)</f>
        <v>0</v>
      </c>
      <c r="AE99" s="21" t="str">
        <f t="shared" si="53"/>
        <v/>
      </c>
      <c r="AF99" s="21" t="b">
        <f>IF(LEN(B99)&gt;Admin!$D$17,TRUE,FALSE)</f>
        <v>0</v>
      </c>
      <c r="AG99" s="21" t="str">
        <f t="shared" si="54"/>
        <v/>
      </c>
      <c r="AH99" s="21" t="str">
        <f t="shared" si="55"/>
        <v/>
      </c>
      <c r="AI99" s="21" t="b">
        <f t="shared" si="56"/>
        <v>0</v>
      </c>
      <c r="AJ99" s="21" t="str">
        <f t="shared" si="57"/>
        <v/>
      </c>
      <c r="AK99" s="21" t="b">
        <f>IF(AND(COUNTA(B99:I99)&gt;0,'Börja här'!KOMMUN="",NOT(L99),NOT(N99),NOT(P99),NOT(R99),NOT(T99),NOT(V99),NOT(X99),NOT(Z99),NOT(AB99),NOT(AD99),NOT(AF99)),TRUE,FALSE)</f>
        <v>0</v>
      </c>
      <c r="AL99" s="21" t="str">
        <f t="shared" si="58"/>
        <v/>
      </c>
      <c r="AM99" s="97">
        <f t="shared" si="59"/>
        <v>0</v>
      </c>
      <c r="AN99" s="97" t="str">
        <f t="shared" si="60"/>
        <v>Nej</v>
      </c>
      <c r="AO99" s="21" t="b">
        <f t="shared" si="61"/>
        <v>0</v>
      </c>
      <c r="AP99" s="21" t="str">
        <f t="shared" si="62"/>
        <v/>
      </c>
      <c r="AQ99" s="97" t="str">
        <f t="shared" si="63"/>
        <v>Nej</v>
      </c>
    </row>
    <row r="100" spans="1:43" s="13" customFormat="1" x14ac:dyDescent="0.35">
      <c r="A100" s="53">
        <v>92</v>
      </c>
      <c r="B100" s="10"/>
      <c r="C100" s="23"/>
      <c r="D100" s="41"/>
      <c r="E100" s="74"/>
      <c r="F100" s="82"/>
      <c r="G100" s="74"/>
      <c r="H100" s="75"/>
      <c r="I100" s="23"/>
      <c r="J100" s="50" t="str">
        <f t="shared" si="34"/>
        <v/>
      </c>
      <c r="K100" s="56" t="str">
        <f t="shared" si="35"/>
        <v/>
      </c>
      <c r="L100" s="6" t="b">
        <f t="shared" si="36"/>
        <v>0</v>
      </c>
      <c r="M100" s="21" t="str">
        <f t="shared" si="37"/>
        <v/>
      </c>
      <c r="N100" s="21" t="b">
        <f t="shared" si="38"/>
        <v>0</v>
      </c>
      <c r="O100" s="21" t="str">
        <f t="shared" si="39"/>
        <v/>
      </c>
      <c r="P100" s="21" t="b">
        <f t="shared" si="40"/>
        <v>0</v>
      </c>
      <c r="Q100" s="21" t="str">
        <f t="shared" si="41"/>
        <v/>
      </c>
      <c r="R100" s="21" t="b">
        <f t="shared" si="42"/>
        <v>0</v>
      </c>
      <c r="S100" s="21" t="str">
        <f t="shared" si="43"/>
        <v/>
      </c>
      <c r="T100" s="21" t="b">
        <f t="shared" si="44"/>
        <v>0</v>
      </c>
      <c r="U100" s="21" t="str">
        <f t="shared" si="45"/>
        <v/>
      </c>
      <c r="V100" s="6" t="b">
        <f t="shared" si="46"/>
        <v>0</v>
      </c>
      <c r="W100" s="21" t="str">
        <f t="shared" si="47"/>
        <v/>
      </c>
      <c r="X100" s="21" t="b">
        <f t="shared" si="48"/>
        <v>0</v>
      </c>
      <c r="Y100" s="21" t="str">
        <f t="shared" si="49"/>
        <v/>
      </c>
      <c r="Z100" s="21" t="b">
        <f t="shared" si="50"/>
        <v>0</v>
      </c>
      <c r="AA100" s="21" t="str">
        <f t="shared" si="51"/>
        <v/>
      </c>
      <c r="AB100" s="21" t="b">
        <f>IF(AND(LEN(B100)&gt;0,NOT(AF100),COUNTIF($AH$9:AH599,AH100)&gt;1),TRUE,FALSE)</f>
        <v>0</v>
      </c>
      <c r="AC100" s="21" t="str">
        <f t="shared" si="52"/>
        <v/>
      </c>
      <c r="AD100" s="21" t="b">
        <f>IF(AND(LEN(B100)&gt;0,NOT(AF100),NOT(AB100),COUNTIF(Intransporter!$B$9:'Intransporter'!B599,B100)&gt;0),TRUE,FALSE)</f>
        <v>0</v>
      </c>
      <c r="AE100" s="21" t="str">
        <f t="shared" si="53"/>
        <v/>
      </c>
      <c r="AF100" s="21" t="b">
        <f>IF(LEN(B100)&gt;Admin!$D$17,TRUE,FALSE)</f>
        <v>0</v>
      </c>
      <c r="AG100" s="21" t="str">
        <f t="shared" si="54"/>
        <v/>
      </c>
      <c r="AH100" s="21" t="str">
        <f t="shared" si="55"/>
        <v/>
      </c>
      <c r="AI100" s="21" t="b">
        <f t="shared" si="56"/>
        <v>0</v>
      </c>
      <c r="AJ100" s="21" t="str">
        <f t="shared" si="57"/>
        <v/>
      </c>
      <c r="AK100" s="21" t="b">
        <f>IF(AND(COUNTA(B100:I100)&gt;0,'Börja här'!KOMMUN="",NOT(L100),NOT(N100),NOT(P100),NOT(R100),NOT(T100),NOT(V100),NOT(X100),NOT(Z100),NOT(AB100),NOT(AD100),NOT(AF100)),TRUE,FALSE)</f>
        <v>0</v>
      </c>
      <c r="AL100" s="21" t="str">
        <f t="shared" si="58"/>
        <v/>
      </c>
      <c r="AM100" s="97">
        <f t="shared" si="59"/>
        <v>0</v>
      </c>
      <c r="AN100" s="97" t="str">
        <f t="shared" si="60"/>
        <v>Nej</v>
      </c>
      <c r="AO100" s="21" t="b">
        <f t="shared" si="61"/>
        <v>0</v>
      </c>
      <c r="AP100" s="21" t="str">
        <f t="shared" si="62"/>
        <v/>
      </c>
      <c r="AQ100" s="97" t="str">
        <f t="shared" si="63"/>
        <v>Nej</v>
      </c>
    </row>
    <row r="101" spans="1:43" s="13" customFormat="1" x14ac:dyDescent="0.35">
      <c r="A101" s="53">
        <v>93</v>
      </c>
      <c r="B101" s="10"/>
      <c r="C101" s="23"/>
      <c r="D101" s="41"/>
      <c r="E101" s="74"/>
      <c r="F101" s="82"/>
      <c r="G101" s="74"/>
      <c r="H101" s="75"/>
      <c r="I101" s="23"/>
      <c r="J101" s="50" t="str">
        <f t="shared" si="34"/>
        <v/>
      </c>
      <c r="K101" s="56" t="str">
        <f t="shared" si="35"/>
        <v/>
      </c>
      <c r="L101" s="6" t="b">
        <f t="shared" si="36"/>
        <v>0</v>
      </c>
      <c r="M101" s="21" t="str">
        <f t="shared" si="37"/>
        <v/>
      </c>
      <c r="N101" s="21" t="b">
        <f t="shared" si="38"/>
        <v>0</v>
      </c>
      <c r="O101" s="21" t="str">
        <f t="shared" si="39"/>
        <v/>
      </c>
      <c r="P101" s="21" t="b">
        <f t="shared" si="40"/>
        <v>0</v>
      </c>
      <c r="Q101" s="21" t="str">
        <f t="shared" si="41"/>
        <v/>
      </c>
      <c r="R101" s="21" t="b">
        <f t="shared" si="42"/>
        <v>0</v>
      </c>
      <c r="S101" s="21" t="str">
        <f t="shared" si="43"/>
        <v/>
      </c>
      <c r="T101" s="21" t="b">
        <f t="shared" si="44"/>
        <v>0</v>
      </c>
      <c r="U101" s="21" t="str">
        <f t="shared" si="45"/>
        <v/>
      </c>
      <c r="V101" s="6" t="b">
        <f t="shared" si="46"/>
        <v>0</v>
      </c>
      <c r="W101" s="21" t="str">
        <f t="shared" si="47"/>
        <v/>
      </c>
      <c r="X101" s="21" t="b">
        <f t="shared" si="48"/>
        <v>0</v>
      </c>
      <c r="Y101" s="21" t="str">
        <f t="shared" si="49"/>
        <v/>
      </c>
      <c r="Z101" s="21" t="b">
        <f t="shared" si="50"/>
        <v>0</v>
      </c>
      <c r="AA101" s="21" t="str">
        <f t="shared" si="51"/>
        <v/>
      </c>
      <c r="AB101" s="21" t="b">
        <f>IF(AND(LEN(B101)&gt;0,NOT(AF101),COUNTIF($AH$9:AH600,AH101)&gt;1),TRUE,FALSE)</f>
        <v>0</v>
      </c>
      <c r="AC101" s="21" t="str">
        <f t="shared" si="52"/>
        <v/>
      </c>
      <c r="AD101" s="21" t="b">
        <f>IF(AND(LEN(B101)&gt;0,NOT(AF101),NOT(AB101),COUNTIF(Intransporter!$B$9:'Intransporter'!B600,B101)&gt;0),TRUE,FALSE)</f>
        <v>0</v>
      </c>
      <c r="AE101" s="21" t="str">
        <f t="shared" si="53"/>
        <v/>
      </c>
      <c r="AF101" s="21" t="b">
        <f>IF(LEN(B101)&gt;Admin!$D$17,TRUE,FALSE)</f>
        <v>0</v>
      </c>
      <c r="AG101" s="21" t="str">
        <f t="shared" si="54"/>
        <v/>
      </c>
      <c r="AH101" s="21" t="str">
        <f t="shared" si="55"/>
        <v/>
      </c>
      <c r="AI101" s="21" t="b">
        <f t="shared" si="56"/>
        <v>0</v>
      </c>
      <c r="AJ101" s="21" t="str">
        <f t="shared" si="57"/>
        <v/>
      </c>
      <c r="AK101" s="21" t="b">
        <f>IF(AND(COUNTA(B101:I101)&gt;0,'Börja här'!KOMMUN="",NOT(L101),NOT(N101),NOT(P101),NOT(R101),NOT(T101),NOT(V101),NOT(X101),NOT(Z101),NOT(AB101),NOT(AD101),NOT(AF101)),TRUE,FALSE)</f>
        <v>0</v>
      </c>
      <c r="AL101" s="21" t="str">
        <f t="shared" si="58"/>
        <v/>
      </c>
      <c r="AM101" s="97">
        <f t="shared" si="59"/>
        <v>0</v>
      </c>
      <c r="AN101" s="97" t="str">
        <f t="shared" si="60"/>
        <v>Nej</v>
      </c>
      <c r="AO101" s="21" t="b">
        <f t="shared" si="61"/>
        <v>0</v>
      </c>
      <c r="AP101" s="21" t="str">
        <f t="shared" si="62"/>
        <v/>
      </c>
      <c r="AQ101" s="97" t="str">
        <f t="shared" si="63"/>
        <v>Nej</v>
      </c>
    </row>
    <row r="102" spans="1:43" s="13" customFormat="1" x14ac:dyDescent="0.35">
      <c r="A102" s="53">
        <v>94</v>
      </c>
      <c r="B102" s="10"/>
      <c r="C102" s="23"/>
      <c r="D102" s="41"/>
      <c r="E102" s="74"/>
      <c r="F102" s="82"/>
      <c r="G102" s="74"/>
      <c r="H102" s="75"/>
      <c r="I102" s="23"/>
      <c r="J102" s="50" t="str">
        <f t="shared" si="34"/>
        <v/>
      </c>
      <c r="K102" s="56" t="str">
        <f t="shared" si="35"/>
        <v/>
      </c>
      <c r="L102" s="6" t="b">
        <f t="shared" si="36"/>
        <v>0</v>
      </c>
      <c r="M102" s="21" t="str">
        <f t="shared" si="37"/>
        <v/>
      </c>
      <c r="N102" s="21" t="b">
        <f t="shared" si="38"/>
        <v>0</v>
      </c>
      <c r="O102" s="21" t="str">
        <f t="shared" si="39"/>
        <v/>
      </c>
      <c r="P102" s="21" t="b">
        <f t="shared" si="40"/>
        <v>0</v>
      </c>
      <c r="Q102" s="21" t="str">
        <f t="shared" si="41"/>
        <v/>
      </c>
      <c r="R102" s="21" t="b">
        <f t="shared" si="42"/>
        <v>0</v>
      </c>
      <c r="S102" s="21" t="str">
        <f t="shared" si="43"/>
        <v/>
      </c>
      <c r="T102" s="21" t="b">
        <f t="shared" si="44"/>
        <v>0</v>
      </c>
      <c r="U102" s="21" t="str">
        <f t="shared" si="45"/>
        <v/>
      </c>
      <c r="V102" s="6" t="b">
        <f t="shared" si="46"/>
        <v>0</v>
      </c>
      <c r="W102" s="21" t="str">
        <f t="shared" si="47"/>
        <v/>
      </c>
      <c r="X102" s="21" t="b">
        <f t="shared" si="48"/>
        <v>0</v>
      </c>
      <c r="Y102" s="21" t="str">
        <f t="shared" si="49"/>
        <v/>
      </c>
      <c r="Z102" s="21" t="b">
        <f t="shared" si="50"/>
        <v>0</v>
      </c>
      <c r="AA102" s="21" t="str">
        <f t="shared" si="51"/>
        <v/>
      </c>
      <c r="AB102" s="21" t="b">
        <f>IF(AND(LEN(B102)&gt;0,NOT(AF102),COUNTIF($AH$9:AH601,AH102)&gt;1),TRUE,FALSE)</f>
        <v>0</v>
      </c>
      <c r="AC102" s="21" t="str">
        <f t="shared" si="52"/>
        <v/>
      </c>
      <c r="AD102" s="21" t="b">
        <f>IF(AND(LEN(B102)&gt;0,NOT(AF102),NOT(AB102),COUNTIF(Intransporter!$B$9:'Intransporter'!B601,B102)&gt;0),TRUE,FALSE)</f>
        <v>0</v>
      </c>
      <c r="AE102" s="21" t="str">
        <f t="shared" si="53"/>
        <v/>
      </c>
      <c r="AF102" s="21" t="b">
        <f>IF(LEN(B102)&gt;Admin!$D$17,TRUE,FALSE)</f>
        <v>0</v>
      </c>
      <c r="AG102" s="21" t="str">
        <f t="shared" si="54"/>
        <v/>
      </c>
      <c r="AH102" s="21" t="str">
        <f t="shared" si="55"/>
        <v/>
      </c>
      <c r="AI102" s="21" t="b">
        <f t="shared" si="56"/>
        <v>0</v>
      </c>
      <c r="AJ102" s="21" t="str">
        <f t="shared" si="57"/>
        <v/>
      </c>
      <c r="AK102" s="21" t="b">
        <f>IF(AND(COUNTA(B102:I102)&gt;0,'Börja här'!KOMMUN="",NOT(L102),NOT(N102),NOT(P102),NOT(R102),NOT(T102),NOT(V102),NOT(X102),NOT(Z102),NOT(AB102),NOT(AD102),NOT(AF102)),TRUE,FALSE)</f>
        <v>0</v>
      </c>
      <c r="AL102" s="21" t="str">
        <f t="shared" si="58"/>
        <v/>
      </c>
      <c r="AM102" s="97">
        <f t="shared" si="59"/>
        <v>0</v>
      </c>
      <c r="AN102" s="97" t="str">
        <f t="shared" si="60"/>
        <v>Nej</v>
      </c>
      <c r="AO102" s="21" t="b">
        <f t="shared" si="61"/>
        <v>0</v>
      </c>
      <c r="AP102" s="21" t="str">
        <f t="shared" si="62"/>
        <v/>
      </c>
      <c r="AQ102" s="97" t="str">
        <f t="shared" si="63"/>
        <v>Nej</v>
      </c>
    </row>
    <row r="103" spans="1:43" s="13" customFormat="1" x14ac:dyDescent="0.35">
      <c r="A103" s="53">
        <v>95</v>
      </c>
      <c r="B103" s="10"/>
      <c r="C103" s="23"/>
      <c r="D103" s="41"/>
      <c r="E103" s="74"/>
      <c r="F103" s="82"/>
      <c r="G103" s="74"/>
      <c r="H103" s="75"/>
      <c r="I103" s="23"/>
      <c r="J103" s="50" t="str">
        <f t="shared" si="34"/>
        <v/>
      </c>
      <c r="K103" s="56" t="str">
        <f t="shared" si="35"/>
        <v/>
      </c>
      <c r="L103" s="6" t="b">
        <f t="shared" si="36"/>
        <v>0</v>
      </c>
      <c r="M103" s="21" t="str">
        <f t="shared" si="37"/>
        <v/>
      </c>
      <c r="N103" s="21" t="b">
        <f t="shared" si="38"/>
        <v>0</v>
      </c>
      <c r="O103" s="21" t="str">
        <f t="shared" si="39"/>
        <v/>
      </c>
      <c r="P103" s="21" t="b">
        <f t="shared" si="40"/>
        <v>0</v>
      </c>
      <c r="Q103" s="21" t="str">
        <f t="shared" si="41"/>
        <v/>
      </c>
      <c r="R103" s="21" t="b">
        <f t="shared" si="42"/>
        <v>0</v>
      </c>
      <c r="S103" s="21" t="str">
        <f t="shared" si="43"/>
        <v/>
      </c>
      <c r="T103" s="21" t="b">
        <f t="shared" si="44"/>
        <v>0</v>
      </c>
      <c r="U103" s="21" t="str">
        <f t="shared" si="45"/>
        <v/>
      </c>
      <c r="V103" s="6" t="b">
        <f t="shared" si="46"/>
        <v>0</v>
      </c>
      <c r="W103" s="21" t="str">
        <f t="shared" si="47"/>
        <v/>
      </c>
      <c r="X103" s="21" t="b">
        <f t="shared" si="48"/>
        <v>0</v>
      </c>
      <c r="Y103" s="21" t="str">
        <f t="shared" si="49"/>
        <v/>
      </c>
      <c r="Z103" s="21" t="b">
        <f t="shared" si="50"/>
        <v>0</v>
      </c>
      <c r="AA103" s="21" t="str">
        <f t="shared" si="51"/>
        <v/>
      </c>
      <c r="AB103" s="21" t="b">
        <f>IF(AND(LEN(B103)&gt;0,NOT(AF103),COUNTIF($AH$9:AH602,AH103)&gt;1),TRUE,FALSE)</f>
        <v>0</v>
      </c>
      <c r="AC103" s="21" t="str">
        <f t="shared" si="52"/>
        <v/>
      </c>
      <c r="AD103" s="21" t="b">
        <f>IF(AND(LEN(B103)&gt;0,NOT(AF103),NOT(AB103),COUNTIF(Intransporter!$B$9:'Intransporter'!B602,B103)&gt;0),TRUE,FALSE)</f>
        <v>0</v>
      </c>
      <c r="AE103" s="21" t="str">
        <f t="shared" si="53"/>
        <v/>
      </c>
      <c r="AF103" s="21" t="b">
        <f>IF(LEN(B103)&gt;Admin!$D$17,TRUE,FALSE)</f>
        <v>0</v>
      </c>
      <c r="AG103" s="21" t="str">
        <f t="shared" si="54"/>
        <v/>
      </c>
      <c r="AH103" s="21" t="str">
        <f t="shared" si="55"/>
        <v/>
      </c>
      <c r="AI103" s="21" t="b">
        <f t="shared" si="56"/>
        <v>0</v>
      </c>
      <c r="AJ103" s="21" t="str">
        <f t="shared" si="57"/>
        <v/>
      </c>
      <c r="AK103" s="21" t="b">
        <f>IF(AND(COUNTA(B103:I103)&gt;0,'Börja här'!KOMMUN="",NOT(L103),NOT(N103),NOT(P103),NOT(R103),NOT(T103),NOT(V103),NOT(X103),NOT(Z103),NOT(AB103),NOT(AD103),NOT(AF103)),TRUE,FALSE)</f>
        <v>0</v>
      </c>
      <c r="AL103" s="21" t="str">
        <f t="shared" si="58"/>
        <v/>
      </c>
      <c r="AM103" s="97">
        <f t="shared" si="59"/>
        <v>0</v>
      </c>
      <c r="AN103" s="97" t="str">
        <f t="shared" si="60"/>
        <v>Nej</v>
      </c>
      <c r="AO103" s="21" t="b">
        <f t="shared" si="61"/>
        <v>0</v>
      </c>
      <c r="AP103" s="21" t="str">
        <f t="shared" si="62"/>
        <v/>
      </c>
      <c r="AQ103" s="97" t="str">
        <f t="shared" si="63"/>
        <v>Nej</v>
      </c>
    </row>
    <row r="104" spans="1:43" s="13" customFormat="1" x14ac:dyDescent="0.35">
      <c r="A104" s="53">
        <v>96</v>
      </c>
      <c r="B104" s="10"/>
      <c r="C104" s="23"/>
      <c r="D104" s="41"/>
      <c r="E104" s="74"/>
      <c r="F104" s="82"/>
      <c r="G104" s="74"/>
      <c r="H104" s="75"/>
      <c r="I104" s="23"/>
      <c r="J104" s="50" t="str">
        <f t="shared" si="34"/>
        <v/>
      </c>
      <c r="K104" s="56" t="str">
        <f t="shared" si="35"/>
        <v/>
      </c>
      <c r="L104" s="6" t="b">
        <f t="shared" si="36"/>
        <v>0</v>
      </c>
      <c r="M104" s="21" t="str">
        <f t="shared" si="37"/>
        <v/>
      </c>
      <c r="N104" s="21" t="b">
        <f t="shared" si="38"/>
        <v>0</v>
      </c>
      <c r="O104" s="21" t="str">
        <f t="shared" si="39"/>
        <v/>
      </c>
      <c r="P104" s="21" t="b">
        <f t="shared" si="40"/>
        <v>0</v>
      </c>
      <c r="Q104" s="21" t="str">
        <f t="shared" si="41"/>
        <v/>
      </c>
      <c r="R104" s="21" t="b">
        <f t="shared" si="42"/>
        <v>0</v>
      </c>
      <c r="S104" s="21" t="str">
        <f t="shared" si="43"/>
        <v/>
      </c>
      <c r="T104" s="21" t="b">
        <f t="shared" si="44"/>
        <v>0</v>
      </c>
      <c r="U104" s="21" t="str">
        <f t="shared" si="45"/>
        <v/>
      </c>
      <c r="V104" s="6" t="b">
        <f t="shared" si="46"/>
        <v>0</v>
      </c>
      <c r="W104" s="21" t="str">
        <f t="shared" si="47"/>
        <v/>
      </c>
      <c r="X104" s="21" t="b">
        <f t="shared" si="48"/>
        <v>0</v>
      </c>
      <c r="Y104" s="21" t="str">
        <f t="shared" si="49"/>
        <v/>
      </c>
      <c r="Z104" s="21" t="b">
        <f t="shared" si="50"/>
        <v>0</v>
      </c>
      <c r="AA104" s="21" t="str">
        <f t="shared" si="51"/>
        <v/>
      </c>
      <c r="AB104" s="21" t="b">
        <f>IF(AND(LEN(B104)&gt;0,NOT(AF104),COUNTIF($AH$9:AH603,AH104)&gt;1),TRUE,FALSE)</f>
        <v>0</v>
      </c>
      <c r="AC104" s="21" t="str">
        <f t="shared" si="52"/>
        <v/>
      </c>
      <c r="AD104" s="21" t="b">
        <f>IF(AND(LEN(B104)&gt;0,NOT(AF104),NOT(AB104),COUNTIF(Intransporter!$B$9:'Intransporter'!B603,B104)&gt;0),TRUE,FALSE)</f>
        <v>0</v>
      </c>
      <c r="AE104" s="21" t="str">
        <f t="shared" si="53"/>
        <v/>
      </c>
      <c r="AF104" s="21" t="b">
        <f>IF(LEN(B104)&gt;Admin!$D$17,TRUE,FALSE)</f>
        <v>0</v>
      </c>
      <c r="AG104" s="21" t="str">
        <f t="shared" si="54"/>
        <v/>
      </c>
      <c r="AH104" s="21" t="str">
        <f t="shared" si="55"/>
        <v/>
      </c>
      <c r="AI104" s="21" t="b">
        <f t="shared" si="56"/>
        <v>0</v>
      </c>
      <c r="AJ104" s="21" t="str">
        <f t="shared" si="57"/>
        <v/>
      </c>
      <c r="AK104" s="21" t="b">
        <f>IF(AND(COUNTA(B104:I104)&gt;0,'Börja här'!KOMMUN="",NOT(L104),NOT(N104),NOT(P104),NOT(R104),NOT(T104),NOT(V104),NOT(X104),NOT(Z104),NOT(AB104),NOT(AD104),NOT(AF104)),TRUE,FALSE)</f>
        <v>0</v>
      </c>
      <c r="AL104" s="21" t="str">
        <f t="shared" si="58"/>
        <v/>
      </c>
      <c r="AM104" s="97">
        <f t="shared" si="59"/>
        <v>0</v>
      </c>
      <c r="AN104" s="97" t="str">
        <f t="shared" si="60"/>
        <v>Nej</v>
      </c>
      <c r="AO104" s="21" t="b">
        <f t="shared" si="61"/>
        <v>0</v>
      </c>
      <c r="AP104" s="21" t="str">
        <f t="shared" si="62"/>
        <v/>
      </c>
      <c r="AQ104" s="97" t="str">
        <f t="shared" si="63"/>
        <v>Nej</v>
      </c>
    </row>
    <row r="105" spans="1:43" s="13" customFormat="1" x14ac:dyDescent="0.35">
      <c r="A105" s="53">
        <v>97</v>
      </c>
      <c r="B105" s="10"/>
      <c r="C105" s="23"/>
      <c r="D105" s="41"/>
      <c r="E105" s="74"/>
      <c r="F105" s="82"/>
      <c r="G105" s="74"/>
      <c r="H105" s="75"/>
      <c r="I105" s="23"/>
      <c r="J105" s="50" t="str">
        <f t="shared" si="34"/>
        <v/>
      </c>
      <c r="K105" s="56" t="str">
        <f t="shared" si="35"/>
        <v/>
      </c>
      <c r="L105" s="6" t="b">
        <f t="shared" si="36"/>
        <v>0</v>
      </c>
      <c r="M105" s="21" t="str">
        <f t="shared" si="37"/>
        <v/>
      </c>
      <c r="N105" s="21" t="b">
        <f t="shared" si="38"/>
        <v>0</v>
      </c>
      <c r="O105" s="21" t="str">
        <f t="shared" si="39"/>
        <v/>
      </c>
      <c r="P105" s="21" t="b">
        <f t="shared" si="40"/>
        <v>0</v>
      </c>
      <c r="Q105" s="21" t="str">
        <f t="shared" si="41"/>
        <v/>
      </c>
      <c r="R105" s="21" t="b">
        <f t="shared" si="42"/>
        <v>0</v>
      </c>
      <c r="S105" s="21" t="str">
        <f t="shared" si="43"/>
        <v/>
      </c>
      <c r="T105" s="21" t="b">
        <f t="shared" si="44"/>
        <v>0</v>
      </c>
      <c r="U105" s="21" t="str">
        <f t="shared" si="45"/>
        <v/>
      </c>
      <c r="V105" s="6" t="b">
        <f t="shared" si="46"/>
        <v>0</v>
      </c>
      <c r="W105" s="21" t="str">
        <f t="shared" si="47"/>
        <v/>
      </c>
      <c r="X105" s="21" t="b">
        <f t="shared" si="48"/>
        <v>0</v>
      </c>
      <c r="Y105" s="21" t="str">
        <f t="shared" si="49"/>
        <v/>
      </c>
      <c r="Z105" s="21" t="b">
        <f t="shared" si="50"/>
        <v>0</v>
      </c>
      <c r="AA105" s="21" t="str">
        <f t="shared" si="51"/>
        <v/>
      </c>
      <c r="AB105" s="21" t="b">
        <f>IF(AND(LEN(B105)&gt;0,NOT(AF105),COUNTIF($AH$9:AH604,AH105)&gt;1),TRUE,FALSE)</f>
        <v>0</v>
      </c>
      <c r="AC105" s="21" t="str">
        <f t="shared" si="52"/>
        <v/>
      </c>
      <c r="AD105" s="21" t="b">
        <f>IF(AND(LEN(B105)&gt;0,NOT(AF105),NOT(AB105),COUNTIF(Intransporter!$B$9:'Intransporter'!B604,B105)&gt;0),TRUE,FALSE)</f>
        <v>0</v>
      </c>
      <c r="AE105" s="21" t="str">
        <f t="shared" si="53"/>
        <v/>
      </c>
      <c r="AF105" s="21" t="b">
        <f>IF(LEN(B105)&gt;Admin!$D$17,TRUE,FALSE)</f>
        <v>0</v>
      </c>
      <c r="AG105" s="21" t="str">
        <f t="shared" si="54"/>
        <v/>
      </c>
      <c r="AH105" s="21" t="str">
        <f t="shared" si="55"/>
        <v/>
      </c>
      <c r="AI105" s="21" t="b">
        <f t="shared" si="56"/>
        <v>0</v>
      </c>
      <c r="AJ105" s="21" t="str">
        <f t="shared" si="57"/>
        <v/>
      </c>
      <c r="AK105" s="21" t="b">
        <f>IF(AND(COUNTA(B105:I105)&gt;0,'Börja här'!KOMMUN="",NOT(L105),NOT(N105),NOT(P105),NOT(R105),NOT(T105),NOT(V105),NOT(X105),NOT(Z105),NOT(AB105),NOT(AD105),NOT(AF105)),TRUE,FALSE)</f>
        <v>0</v>
      </c>
      <c r="AL105" s="21" t="str">
        <f t="shared" si="58"/>
        <v/>
      </c>
      <c r="AM105" s="97">
        <f t="shared" si="59"/>
        <v>0</v>
      </c>
      <c r="AN105" s="97" t="str">
        <f t="shared" si="60"/>
        <v>Nej</v>
      </c>
      <c r="AO105" s="21" t="b">
        <f t="shared" si="61"/>
        <v>0</v>
      </c>
      <c r="AP105" s="21" t="str">
        <f t="shared" si="62"/>
        <v/>
      </c>
      <c r="AQ105" s="97" t="str">
        <f t="shared" si="63"/>
        <v>Nej</v>
      </c>
    </row>
    <row r="106" spans="1:43" s="13" customFormat="1" x14ac:dyDescent="0.35">
      <c r="A106" s="53">
        <v>98</v>
      </c>
      <c r="B106" s="10"/>
      <c r="C106" s="23"/>
      <c r="D106" s="41"/>
      <c r="E106" s="74"/>
      <c r="F106" s="82"/>
      <c r="G106" s="74"/>
      <c r="H106" s="75"/>
      <c r="I106" s="23"/>
      <c r="J106" s="50" t="str">
        <f t="shared" si="34"/>
        <v/>
      </c>
      <c r="K106" s="56" t="str">
        <f t="shared" si="35"/>
        <v/>
      </c>
      <c r="L106" s="6" t="b">
        <f t="shared" si="36"/>
        <v>0</v>
      </c>
      <c r="M106" s="21" t="str">
        <f t="shared" si="37"/>
        <v/>
      </c>
      <c r="N106" s="21" t="b">
        <f t="shared" si="38"/>
        <v>0</v>
      </c>
      <c r="O106" s="21" t="str">
        <f t="shared" si="39"/>
        <v/>
      </c>
      <c r="P106" s="21" t="b">
        <f t="shared" si="40"/>
        <v>0</v>
      </c>
      <c r="Q106" s="21" t="str">
        <f t="shared" si="41"/>
        <v/>
      </c>
      <c r="R106" s="21" t="b">
        <f t="shared" si="42"/>
        <v>0</v>
      </c>
      <c r="S106" s="21" t="str">
        <f t="shared" si="43"/>
        <v/>
      </c>
      <c r="T106" s="21" t="b">
        <f t="shared" si="44"/>
        <v>0</v>
      </c>
      <c r="U106" s="21" t="str">
        <f t="shared" si="45"/>
        <v/>
      </c>
      <c r="V106" s="6" t="b">
        <f t="shared" si="46"/>
        <v>0</v>
      </c>
      <c r="W106" s="21" t="str">
        <f t="shared" si="47"/>
        <v/>
      </c>
      <c r="X106" s="21" t="b">
        <f t="shared" si="48"/>
        <v>0</v>
      </c>
      <c r="Y106" s="21" t="str">
        <f t="shared" si="49"/>
        <v/>
      </c>
      <c r="Z106" s="21" t="b">
        <f t="shared" si="50"/>
        <v>0</v>
      </c>
      <c r="AA106" s="21" t="str">
        <f t="shared" si="51"/>
        <v/>
      </c>
      <c r="AB106" s="21" t="b">
        <f>IF(AND(LEN(B106)&gt;0,NOT(AF106),COUNTIF($AH$9:AH605,AH106)&gt;1),TRUE,FALSE)</f>
        <v>0</v>
      </c>
      <c r="AC106" s="21" t="str">
        <f t="shared" si="52"/>
        <v/>
      </c>
      <c r="AD106" s="21" t="b">
        <f>IF(AND(LEN(B106)&gt;0,NOT(AF106),NOT(AB106),COUNTIF(Intransporter!$B$9:'Intransporter'!B605,B106)&gt;0),TRUE,FALSE)</f>
        <v>0</v>
      </c>
      <c r="AE106" s="21" t="str">
        <f t="shared" si="53"/>
        <v/>
      </c>
      <c r="AF106" s="21" t="b">
        <f>IF(LEN(B106)&gt;Admin!$D$17,TRUE,FALSE)</f>
        <v>0</v>
      </c>
      <c r="AG106" s="21" t="str">
        <f t="shared" si="54"/>
        <v/>
      </c>
      <c r="AH106" s="21" t="str">
        <f t="shared" si="55"/>
        <v/>
      </c>
      <c r="AI106" s="21" t="b">
        <f t="shared" si="56"/>
        <v>0</v>
      </c>
      <c r="AJ106" s="21" t="str">
        <f t="shared" si="57"/>
        <v/>
      </c>
      <c r="AK106" s="21" t="b">
        <f>IF(AND(COUNTA(B106:I106)&gt;0,'Börja här'!KOMMUN="",NOT(L106),NOT(N106),NOT(P106),NOT(R106),NOT(T106),NOT(V106),NOT(X106),NOT(Z106),NOT(AB106),NOT(AD106),NOT(AF106)),TRUE,FALSE)</f>
        <v>0</v>
      </c>
      <c r="AL106" s="21" t="str">
        <f t="shared" si="58"/>
        <v/>
      </c>
      <c r="AM106" s="97">
        <f t="shared" si="59"/>
        <v>0</v>
      </c>
      <c r="AN106" s="97" t="str">
        <f t="shared" si="60"/>
        <v>Nej</v>
      </c>
      <c r="AO106" s="21" t="b">
        <f t="shared" si="61"/>
        <v>0</v>
      </c>
      <c r="AP106" s="21" t="str">
        <f t="shared" si="62"/>
        <v/>
      </c>
      <c r="AQ106" s="97" t="str">
        <f t="shared" si="63"/>
        <v>Nej</v>
      </c>
    </row>
    <row r="107" spans="1:43" s="13" customFormat="1" x14ac:dyDescent="0.35">
      <c r="A107" s="53">
        <v>99</v>
      </c>
      <c r="B107" s="10"/>
      <c r="C107" s="23"/>
      <c r="D107" s="41"/>
      <c r="E107" s="74"/>
      <c r="F107" s="82"/>
      <c r="G107" s="74"/>
      <c r="H107" s="75"/>
      <c r="I107" s="23"/>
      <c r="J107" s="50" t="str">
        <f t="shared" si="34"/>
        <v/>
      </c>
      <c r="K107" s="56" t="str">
        <f t="shared" si="35"/>
        <v/>
      </c>
      <c r="L107" s="6" t="b">
        <f t="shared" si="36"/>
        <v>0</v>
      </c>
      <c r="M107" s="21" t="str">
        <f t="shared" si="37"/>
        <v/>
      </c>
      <c r="N107" s="21" t="b">
        <f t="shared" si="38"/>
        <v>0</v>
      </c>
      <c r="O107" s="21" t="str">
        <f t="shared" si="39"/>
        <v/>
      </c>
      <c r="P107" s="21" t="b">
        <f t="shared" si="40"/>
        <v>0</v>
      </c>
      <c r="Q107" s="21" t="str">
        <f t="shared" si="41"/>
        <v/>
      </c>
      <c r="R107" s="21" t="b">
        <f t="shared" si="42"/>
        <v>0</v>
      </c>
      <c r="S107" s="21" t="str">
        <f t="shared" si="43"/>
        <v/>
      </c>
      <c r="T107" s="21" t="b">
        <f t="shared" si="44"/>
        <v>0</v>
      </c>
      <c r="U107" s="21" t="str">
        <f t="shared" si="45"/>
        <v/>
      </c>
      <c r="V107" s="6" t="b">
        <f t="shared" si="46"/>
        <v>0</v>
      </c>
      <c r="W107" s="21" t="str">
        <f t="shared" si="47"/>
        <v/>
      </c>
      <c r="X107" s="21" t="b">
        <f t="shared" si="48"/>
        <v>0</v>
      </c>
      <c r="Y107" s="21" t="str">
        <f t="shared" si="49"/>
        <v/>
      </c>
      <c r="Z107" s="21" t="b">
        <f t="shared" si="50"/>
        <v>0</v>
      </c>
      <c r="AA107" s="21" t="str">
        <f t="shared" si="51"/>
        <v/>
      </c>
      <c r="AB107" s="21" t="b">
        <f>IF(AND(LEN(B107)&gt;0,NOT(AF107),COUNTIF($AH$9:AH606,AH107)&gt;1),TRUE,FALSE)</f>
        <v>0</v>
      </c>
      <c r="AC107" s="21" t="str">
        <f t="shared" si="52"/>
        <v/>
      </c>
      <c r="AD107" s="21" t="b">
        <f>IF(AND(LEN(B107)&gt;0,NOT(AF107),NOT(AB107),COUNTIF(Intransporter!$B$9:'Intransporter'!B606,B107)&gt;0),TRUE,FALSE)</f>
        <v>0</v>
      </c>
      <c r="AE107" s="21" t="str">
        <f t="shared" si="53"/>
        <v/>
      </c>
      <c r="AF107" s="21" t="b">
        <f>IF(LEN(B107)&gt;Admin!$D$17,TRUE,FALSE)</f>
        <v>0</v>
      </c>
      <c r="AG107" s="21" t="str">
        <f t="shared" si="54"/>
        <v/>
      </c>
      <c r="AH107" s="21" t="str">
        <f t="shared" si="55"/>
        <v/>
      </c>
      <c r="AI107" s="21" t="b">
        <f t="shared" si="56"/>
        <v>0</v>
      </c>
      <c r="AJ107" s="21" t="str">
        <f t="shared" si="57"/>
        <v/>
      </c>
      <c r="AK107" s="21" t="b">
        <f>IF(AND(COUNTA(B107:I107)&gt;0,'Börja här'!KOMMUN="",NOT(L107),NOT(N107),NOT(P107),NOT(R107),NOT(T107),NOT(V107),NOT(X107),NOT(Z107),NOT(AB107),NOT(AD107),NOT(AF107)),TRUE,FALSE)</f>
        <v>0</v>
      </c>
      <c r="AL107" s="21" t="str">
        <f t="shared" si="58"/>
        <v/>
      </c>
      <c r="AM107" s="97">
        <f t="shared" si="59"/>
        <v>0</v>
      </c>
      <c r="AN107" s="97" t="str">
        <f t="shared" si="60"/>
        <v>Nej</v>
      </c>
      <c r="AO107" s="21" t="b">
        <f t="shared" si="61"/>
        <v>0</v>
      </c>
      <c r="AP107" s="21" t="str">
        <f t="shared" si="62"/>
        <v/>
      </c>
      <c r="AQ107" s="97" t="str">
        <f t="shared" si="63"/>
        <v>Nej</v>
      </c>
    </row>
    <row r="108" spans="1:43" s="13" customFormat="1" x14ac:dyDescent="0.35">
      <c r="A108" s="53">
        <v>100</v>
      </c>
      <c r="B108" s="10"/>
      <c r="C108" s="23"/>
      <c r="D108" s="41"/>
      <c r="E108" s="74"/>
      <c r="F108" s="82"/>
      <c r="G108" s="74"/>
      <c r="H108" s="75"/>
      <c r="I108" s="23"/>
      <c r="J108" s="50" t="str">
        <f t="shared" si="34"/>
        <v/>
      </c>
      <c r="K108" s="56" t="str">
        <f t="shared" si="35"/>
        <v/>
      </c>
      <c r="L108" s="6" t="b">
        <f t="shared" si="36"/>
        <v>0</v>
      </c>
      <c r="M108" s="21" t="str">
        <f t="shared" si="37"/>
        <v/>
      </c>
      <c r="N108" s="21" t="b">
        <f t="shared" si="38"/>
        <v>0</v>
      </c>
      <c r="O108" s="21" t="str">
        <f t="shared" si="39"/>
        <v/>
      </c>
      <c r="P108" s="21" t="b">
        <f t="shared" si="40"/>
        <v>0</v>
      </c>
      <c r="Q108" s="21" t="str">
        <f t="shared" si="41"/>
        <v/>
      </c>
      <c r="R108" s="21" t="b">
        <f t="shared" si="42"/>
        <v>0</v>
      </c>
      <c r="S108" s="21" t="str">
        <f t="shared" si="43"/>
        <v/>
      </c>
      <c r="T108" s="21" t="b">
        <f t="shared" si="44"/>
        <v>0</v>
      </c>
      <c r="U108" s="21" t="str">
        <f t="shared" si="45"/>
        <v/>
      </c>
      <c r="V108" s="6" t="b">
        <f t="shared" si="46"/>
        <v>0</v>
      </c>
      <c r="W108" s="21" t="str">
        <f t="shared" si="47"/>
        <v/>
      </c>
      <c r="X108" s="21" t="b">
        <f t="shared" si="48"/>
        <v>0</v>
      </c>
      <c r="Y108" s="21" t="str">
        <f t="shared" si="49"/>
        <v/>
      </c>
      <c r="Z108" s="21" t="b">
        <f t="shared" si="50"/>
        <v>0</v>
      </c>
      <c r="AA108" s="21" t="str">
        <f t="shared" si="51"/>
        <v/>
      </c>
      <c r="AB108" s="21" t="b">
        <f>IF(AND(LEN(B108)&gt;0,NOT(AF108),COUNTIF($AH$9:AH607,AH108)&gt;1),TRUE,FALSE)</f>
        <v>0</v>
      </c>
      <c r="AC108" s="21" t="str">
        <f t="shared" si="52"/>
        <v/>
      </c>
      <c r="AD108" s="21" t="b">
        <f>IF(AND(LEN(B108)&gt;0,NOT(AF108),NOT(AB108),COUNTIF(Intransporter!$B$9:'Intransporter'!B607,B108)&gt;0),TRUE,FALSE)</f>
        <v>0</v>
      </c>
      <c r="AE108" s="21" t="str">
        <f t="shared" si="53"/>
        <v/>
      </c>
      <c r="AF108" s="21" t="b">
        <f>IF(LEN(B108)&gt;Admin!$D$17,TRUE,FALSE)</f>
        <v>0</v>
      </c>
      <c r="AG108" s="21" t="str">
        <f t="shared" si="54"/>
        <v/>
      </c>
      <c r="AH108" s="21" t="str">
        <f t="shared" si="55"/>
        <v/>
      </c>
      <c r="AI108" s="21" t="b">
        <f t="shared" si="56"/>
        <v>0</v>
      </c>
      <c r="AJ108" s="21" t="str">
        <f t="shared" si="57"/>
        <v/>
      </c>
      <c r="AK108" s="21" t="b">
        <f>IF(AND(COUNTA(B108:I108)&gt;0,'Börja här'!KOMMUN="",NOT(L108),NOT(N108),NOT(P108),NOT(R108),NOT(T108),NOT(V108),NOT(X108),NOT(Z108),NOT(AB108),NOT(AD108),NOT(AF108)),TRUE,FALSE)</f>
        <v>0</v>
      </c>
      <c r="AL108" s="21" t="str">
        <f t="shared" si="58"/>
        <v/>
      </c>
      <c r="AM108" s="97">
        <f t="shared" si="59"/>
        <v>0</v>
      </c>
      <c r="AN108" s="97" t="str">
        <f t="shared" si="60"/>
        <v>Nej</v>
      </c>
      <c r="AO108" s="21" t="b">
        <f t="shared" si="61"/>
        <v>0</v>
      </c>
      <c r="AP108" s="21" t="str">
        <f t="shared" si="62"/>
        <v/>
      </c>
      <c r="AQ108" s="97" t="str">
        <f t="shared" si="63"/>
        <v>Nej</v>
      </c>
    </row>
    <row r="109" spans="1:43" s="13" customFormat="1" x14ac:dyDescent="0.35">
      <c r="A109" s="53">
        <v>101</v>
      </c>
      <c r="B109" s="10"/>
      <c r="C109" s="23"/>
      <c r="D109" s="41"/>
      <c r="E109" s="74"/>
      <c r="F109" s="82"/>
      <c r="G109" s="74"/>
      <c r="H109" s="75"/>
      <c r="I109" s="23"/>
      <c r="J109" s="50" t="str">
        <f t="shared" si="34"/>
        <v/>
      </c>
      <c r="K109" s="56" t="str">
        <f t="shared" si="35"/>
        <v/>
      </c>
      <c r="L109" s="6" t="b">
        <f t="shared" si="36"/>
        <v>0</v>
      </c>
      <c r="M109" s="21" t="str">
        <f t="shared" si="37"/>
        <v/>
      </c>
      <c r="N109" s="21" t="b">
        <f t="shared" si="38"/>
        <v>0</v>
      </c>
      <c r="O109" s="21" t="str">
        <f t="shared" si="39"/>
        <v/>
      </c>
      <c r="P109" s="21" t="b">
        <f t="shared" si="40"/>
        <v>0</v>
      </c>
      <c r="Q109" s="21" t="str">
        <f t="shared" si="41"/>
        <v/>
      </c>
      <c r="R109" s="21" t="b">
        <f t="shared" si="42"/>
        <v>0</v>
      </c>
      <c r="S109" s="21" t="str">
        <f t="shared" si="43"/>
        <v/>
      </c>
      <c r="T109" s="21" t="b">
        <f t="shared" si="44"/>
        <v>0</v>
      </c>
      <c r="U109" s="21" t="str">
        <f t="shared" si="45"/>
        <v/>
      </c>
      <c r="V109" s="6" t="b">
        <f t="shared" si="46"/>
        <v>0</v>
      </c>
      <c r="W109" s="21" t="str">
        <f t="shared" si="47"/>
        <v/>
      </c>
      <c r="X109" s="21" t="b">
        <f t="shared" si="48"/>
        <v>0</v>
      </c>
      <c r="Y109" s="21" t="str">
        <f t="shared" si="49"/>
        <v/>
      </c>
      <c r="Z109" s="21" t="b">
        <f t="shared" si="50"/>
        <v>0</v>
      </c>
      <c r="AA109" s="21" t="str">
        <f t="shared" si="51"/>
        <v/>
      </c>
      <c r="AB109" s="21" t="b">
        <f>IF(AND(LEN(B109)&gt;0,NOT(AF109),COUNTIF($AH$9:AH608,AH109)&gt;1),TRUE,FALSE)</f>
        <v>0</v>
      </c>
      <c r="AC109" s="21" t="str">
        <f t="shared" si="52"/>
        <v/>
      </c>
      <c r="AD109" s="21" t="b">
        <f>IF(AND(LEN(B109)&gt;0,NOT(AF109),NOT(AB109),COUNTIF(Intransporter!$B$9:'Intransporter'!B608,B109)&gt;0),TRUE,FALSE)</f>
        <v>0</v>
      </c>
      <c r="AE109" s="21" t="str">
        <f t="shared" si="53"/>
        <v/>
      </c>
      <c r="AF109" s="21" t="b">
        <f>IF(LEN(B109)&gt;Admin!$D$17,TRUE,FALSE)</f>
        <v>0</v>
      </c>
      <c r="AG109" s="21" t="str">
        <f t="shared" si="54"/>
        <v/>
      </c>
      <c r="AH109" s="21" t="str">
        <f t="shared" si="55"/>
        <v/>
      </c>
      <c r="AI109" s="21" t="b">
        <f t="shared" si="56"/>
        <v>0</v>
      </c>
      <c r="AJ109" s="21" t="str">
        <f t="shared" si="57"/>
        <v/>
      </c>
      <c r="AK109" s="21" t="b">
        <f>IF(AND(COUNTA(B109:I109)&gt;0,'Börja här'!KOMMUN="",NOT(L109),NOT(N109),NOT(P109),NOT(R109),NOT(T109),NOT(V109),NOT(X109),NOT(Z109),NOT(AB109),NOT(AD109),NOT(AF109)),TRUE,FALSE)</f>
        <v>0</v>
      </c>
      <c r="AL109" s="21" t="str">
        <f t="shared" si="58"/>
        <v/>
      </c>
      <c r="AM109" s="97">
        <f t="shared" si="59"/>
        <v>0</v>
      </c>
      <c r="AN109" s="97" t="str">
        <f t="shared" si="60"/>
        <v>Nej</v>
      </c>
      <c r="AO109" s="21" t="b">
        <f t="shared" si="61"/>
        <v>0</v>
      </c>
      <c r="AP109" s="21" t="str">
        <f t="shared" si="62"/>
        <v/>
      </c>
      <c r="AQ109" s="97" t="str">
        <f t="shared" si="63"/>
        <v>Nej</v>
      </c>
    </row>
    <row r="110" spans="1:43" s="13" customFormat="1" x14ac:dyDescent="0.35">
      <c r="A110" s="53">
        <v>102</v>
      </c>
      <c r="B110" s="10"/>
      <c r="C110" s="23"/>
      <c r="D110" s="41"/>
      <c r="E110" s="74"/>
      <c r="F110" s="82"/>
      <c r="G110" s="74"/>
      <c r="H110" s="75"/>
      <c r="I110" s="23"/>
      <c r="J110" s="50" t="str">
        <f t="shared" si="34"/>
        <v/>
      </c>
      <c r="K110" s="56" t="str">
        <f t="shared" si="35"/>
        <v/>
      </c>
      <c r="L110" s="6" t="b">
        <f t="shared" si="36"/>
        <v>0</v>
      </c>
      <c r="M110" s="21" t="str">
        <f t="shared" si="37"/>
        <v/>
      </c>
      <c r="N110" s="21" t="b">
        <f t="shared" si="38"/>
        <v>0</v>
      </c>
      <c r="O110" s="21" t="str">
        <f t="shared" si="39"/>
        <v/>
      </c>
      <c r="P110" s="21" t="b">
        <f t="shared" si="40"/>
        <v>0</v>
      </c>
      <c r="Q110" s="21" t="str">
        <f t="shared" si="41"/>
        <v/>
      </c>
      <c r="R110" s="21" t="b">
        <f t="shared" si="42"/>
        <v>0</v>
      </c>
      <c r="S110" s="21" t="str">
        <f t="shared" si="43"/>
        <v/>
      </c>
      <c r="T110" s="21" t="b">
        <f t="shared" si="44"/>
        <v>0</v>
      </c>
      <c r="U110" s="21" t="str">
        <f t="shared" si="45"/>
        <v/>
      </c>
      <c r="V110" s="6" t="b">
        <f t="shared" si="46"/>
        <v>0</v>
      </c>
      <c r="W110" s="21" t="str">
        <f t="shared" si="47"/>
        <v/>
      </c>
      <c r="X110" s="21" t="b">
        <f t="shared" si="48"/>
        <v>0</v>
      </c>
      <c r="Y110" s="21" t="str">
        <f t="shared" si="49"/>
        <v/>
      </c>
      <c r="Z110" s="21" t="b">
        <f t="shared" si="50"/>
        <v>0</v>
      </c>
      <c r="AA110" s="21" t="str">
        <f t="shared" si="51"/>
        <v/>
      </c>
      <c r="AB110" s="21" t="b">
        <f>IF(AND(LEN(B110)&gt;0,NOT(AF110),COUNTIF($AH$9:AH609,AH110)&gt;1),TRUE,FALSE)</f>
        <v>0</v>
      </c>
      <c r="AC110" s="21" t="str">
        <f t="shared" si="52"/>
        <v/>
      </c>
      <c r="AD110" s="21" t="b">
        <f>IF(AND(LEN(B110)&gt;0,NOT(AF110),NOT(AB110),COUNTIF(Intransporter!$B$9:'Intransporter'!B609,B110)&gt;0),TRUE,FALSE)</f>
        <v>0</v>
      </c>
      <c r="AE110" s="21" t="str">
        <f t="shared" si="53"/>
        <v/>
      </c>
      <c r="AF110" s="21" t="b">
        <f>IF(LEN(B110)&gt;Admin!$D$17,TRUE,FALSE)</f>
        <v>0</v>
      </c>
      <c r="AG110" s="21" t="str">
        <f t="shared" si="54"/>
        <v/>
      </c>
      <c r="AH110" s="21" t="str">
        <f t="shared" si="55"/>
        <v/>
      </c>
      <c r="AI110" s="21" t="b">
        <f t="shared" si="56"/>
        <v>0</v>
      </c>
      <c r="AJ110" s="21" t="str">
        <f t="shared" si="57"/>
        <v/>
      </c>
      <c r="AK110" s="21" t="b">
        <f>IF(AND(COUNTA(B110:I110)&gt;0,'Börja här'!KOMMUN="",NOT(L110),NOT(N110),NOT(P110),NOT(R110),NOT(T110),NOT(V110),NOT(X110),NOT(Z110),NOT(AB110),NOT(AD110),NOT(AF110)),TRUE,FALSE)</f>
        <v>0</v>
      </c>
      <c r="AL110" s="21" t="str">
        <f t="shared" si="58"/>
        <v/>
      </c>
      <c r="AM110" s="97">
        <f t="shared" si="59"/>
        <v>0</v>
      </c>
      <c r="AN110" s="97" t="str">
        <f t="shared" si="60"/>
        <v>Nej</v>
      </c>
      <c r="AO110" s="21" t="b">
        <f t="shared" si="61"/>
        <v>0</v>
      </c>
      <c r="AP110" s="21" t="str">
        <f t="shared" si="62"/>
        <v/>
      </c>
      <c r="AQ110" s="97" t="str">
        <f t="shared" si="63"/>
        <v>Nej</v>
      </c>
    </row>
    <row r="111" spans="1:43" s="13" customFormat="1" x14ac:dyDescent="0.35">
      <c r="A111" s="53">
        <v>103</v>
      </c>
      <c r="B111" s="10"/>
      <c r="C111" s="23"/>
      <c r="D111" s="41"/>
      <c r="E111" s="74"/>
      <c r="F111" s="82"/>
      <c r="G111" s="74"/>
      <c r="H111" s="75"/>
      <c r="I111" s="23"/>
      <c r="J111" s="50" t="str">
        <f t="shared" si="34"/>
        <v/>
      </c>
      <c r="K111" s="56" t="str">
        <f t="shared" si="35"/>
        <v/>
      </c>
      <c r="L111" s="6" t="b">
        <f t="shared" si="36"/>
        <v>0</v>
      </c>
      <c r="M111" s="21" t="str">
        <f t="shared" si="37"/>
        <v/>
      </c>
      <c r="N111" s="21" t="b">
        <f t="shared" si="38"/>
        <v>0</v>
      </c>
      <c r="O111" s="21" t="str">
        <f t="shared" si="39"/>
        <v/>
      </c>
      <c r="P111" s="21" t="b">
        <f t="shared" si="40"/>
        <v>0</v>
      </c>
      <c r="Q111" s="21" t="str">
        <f t="shared" si="41"/>
        <v/>
      </c>
      <c r="R111" s="21" t="b">
        <f t="shared" si="42"/>
        <v>0</v>
      </c>
      <c r="S111" s="21" t="str">
        <f t="shared" si="43"/>
        <v/>
      </c>
      <c r="T111" s="21" t="b">
        <f t="shared" si="44"/>
        <v>0</v>
      </c>
      <c r="U111" s="21" t="str">
        <f t="shared" si="45"/>
        <v/>
      </c>
      <c r="V111" s="6" t="b">
        <f t="shared" si="46"/>
        <v>0</v>
      </c>
      <c r="W111" s="21" t="str">
        <f t="shared" si="47"/>
        <v/>
      </c>
      <c r="X111" s="21" t="b">
        <f t="shared" si="48"/>
        <v>0</v>
      </c>
      <c r="Y111" s="21" t="str">
        <f t="shared" si="49"/>
        <v/>
      </c>
      <c r="Z111" s="21" t="b">
        <f t="shared" si="50"/>
        <v>0</v>
      </c>
      <c r="AA111" s="21" t="str">
        <f t="shared" si="51"/>
        <v/>
      </c>
      <c r="AB111" s="21" t="b">
        <f>IF(AND(LEN(B111)&gt;0,NOT(AF111),COUNTIF($AH$9:AH610,AH111)&gt;1),TRUE,FALSE)</f>
        <v>0</v>
      </c>
      <c r="AC111" s="21" t="str">
        <f t="shared" si="52"/>
        <v/>
      </c>
      <c r="AD111" s="21" t="b">
        <f>IF(AND(LEN(B111)&gt;0,NOT(AF111),NOT(AB111),COUNTIF(Intransporter!$B$9:'Intransporter'!B610,B111)&gt;0),TRUE,FALSE)</f>
        <v>0</v>
      </c>
      <c r="AE111" s="21" t="str">
        <f t="shared" si="53"/>
        <v/>
      </c>
      <c r="AF111" s="21" t="b">
        <f>IF(LEN(B111)&gt;Admin!$D$17,TRUE,FALSE)</f>
        <v>0</v>
      </c>
      <c r="AG111" s="21" t="str">
        <f t="shared" si="54"/>
        <v/>
      </c>
      <c r="AH111" s="21" t="str">
        <f t="shared" si="55"/>
        <v/>
      </c>
      <c r="AI111" s="21" t="b">
        <f t="shared" si="56"/>
        <v>0</v>
      </c>
      <c r="AJ111" s="21" t="str">
        <f t="shared" si="57"/>
        <v/>
      </c>
      <c r="AK111" s="21" t="b">
        <f>IF(AND(COUNTA(B111:I111)&gt;0,'Börja här'!KOMMUN="",NOT(L111),NOT(N111),NOT(P111),NOT(R111),NOT(T111),NOT(V111),NOT(X111),NOT(Z111),NOT(AB111),NOT(AD111),NOT(AF111)),TRUE,FALSE)</f>
        <v>0</v>
      </c>
      <c r="AL111" s="21" t="str">
        <f t="shared" si="58"/>
        <v/>
      </c>
      <c r="AM111" s="97">
        <f t="shared" si="59"/>
        <v>0</v>
      </c>
      <c r="AN111" s="97" t="str">
        <f t="shared" si="60"/>
        <v>Nej</v>
      </c>
      <c r="AO111" s="21" t="b">
        <f t="shared" si="61"/>
        <v>0</v>
      </c>
      <c r="AP111" s="21" t="str">
        <f t="shared" si="62"/>
        <v/>
      </c>
      <c r="AQ111" s="97" t="str">
        <f t="shared" si="63"/>
        <v>Nej</v>
      </c>
    </row>
    <row r="112" spans="1:43" s="13" customFormat="1" x14ac:dyDescent="0.35">
      <c r="A112" s="53">
        <v>104</v>
      </c>
      <c r="B112" s="10"/>
      <c r="C112" s="23"/>
      <c r="D112" s="41"/>
      <c r="E112" s="74"/>
      <c r="F112" s="82"/>
      <c r="G112" s="74"/>
      <c r="H112" s="75"/>
      <c r="I112" s="23"/>
      <c r="J112" s="50" t="str">
        <f t="shared" si="34"/>
        <v/>
      </c>
      <c r="K112" s="56" t="str">
        <f t="shared" si="35"/>
        <v/>
      </c>
      <c r="L112" s="6" t="b">
        <f t="shared" si="36"/>
        <v>0</v>
      </c>
      <c r="M112" s="21" t="str">
        <f t="shared" si="37"/>
        <v/>
      </c>
      <c r="N112" s="21" t="b">
        <f t="shared" si="38"/>
        <v>0</v>
      </c>
      <c r="O112" s="21" t="str">
        <f t="shared" si="39"/>
        <v/>
      </c>
      <c r="P112" s="21" t="b">
        <f t="shared" si="40"/>
        <v>0</v>
      </c>
      <c r="Q112" s="21" t="str">
        <f t="shared" si="41"/>
        <v/>
      </c>
      <c r="R112" s="21" t="b">
        <f t="shared" si="42"/>
        <v>0</v>
      </c>
      <c r="S112" s="21" t="str">
        <f t="shared" si="43"/>
        <v/>
      </c>
      <c r="T112" s="21" t="b">
        <f t="shared" si="44"/>
        <v>0</v>
      </c>
      <c r="U112" s="21" t="str">
        <f t="shared" si="45"/>
        <v/>
      </c>
      <c r="V112" s="6" t="b">
        <f t="shared" si="46"/>
        <v>0</v>
      </c>
      <c r="W112" s="21" t="str">
        <f t="shared" si="47"/>
        <v/>
      </c>
      <c r="X112" s="21" t="b">
        <f t="shared" si="48"/>
        <v>0</v>
      </c>
      <c r="Y112" s="21" t="str">
        <f t="shared" si="49"/>
        <v/>
      </c>
      <c r="Z112" s="21" t="b">
        <f t="shared" si="50"/>
        <v>0</v>
      </c>
      <c r="AA112" s="21" t="str">
        <f t="shared" si="51"/>
        <v/>
      </c>
      <c r="AB112" s="21" t="b">
        <f>IF(AND(LEN(B112)&gt;0,NOT(AF112),COUNTIF($AH$9:AH611,AH112)&gt;1),TRUE,FALSE)</f>
        <v>0</v>
      </c>
      <c r="AC112" s="21" t="str">
        <f t="shared" si="52"/>
        <v/>
      </c>
      <c r="AD112" s="21" t="b">
        <f>IF(AND(LEN(B112)&gt;0,NOT(AF112),NOT(AB112),COUNTIF(Intransporter!$B$9:'Intransporter'!B611,B112)&gt;0),TRUE,FALSE)</f>
        <v>0</v>
      </c>
      <c r="AE112" s="21" t="str">
        <f t="shared" si="53"/>
        <v/>
      </c>
      <c r="AF112" s="21" t="b">
        <f>IF(LEN(B112)&gt;Admin!$D$17,TRUE,FALSE)</f>
        <v>0</v>
      </c>
      <c r="AG112" s="21" t="str">
        <f t="shared" si="54"/>
        <v/>
      </c>
      <c r="AH112" s="21" t="str">
        <f t="shared" si="55"/>
        <v/>
      </c>
      <c r="AI112" s="21" t="b">
        <f t="shared" si="56"/>
        <v>0</v>
      </c>
      <c r="AJ112" s="21" t="str">
        <f t="shared" si="57"/>
        <v/>
      </c>
      <c r="AK112" s="21" t="b">
        <f>IF(AND(COUNTA(B112:I112)&gt;0,'Börja här'!KOMMUN="",NOT(L112),NOT(N112),NOT(P112),NOT(R112),NOT(T112),NOT(V112),NOT(X112),NOT(Z112),NOT(AB112),NOT(AD112),NOT(AF112)),TRUE,FALSE)</f>
        <v>0</v>
      </c>
      <c r="AL112" s="21" t="str">
        <f t="shared" si="58"/>
        <v/>
      </c>
      <c r="AM112" s="97">
        <f t="shared" si="59"/>
        <v>0</v>
      </c>
      <c r="AN112" s="97" t="str">
        <f t="shared" si="60"/>
        <v>Nej</v>
      </c>
      <c r="AO112" s="21" t="b">
        <f t="shared" si="61"/>
        <v>0</v>
      </c>
      <c r="AP112" s="21" t="str">
        <f t="shared" si="62"/>
        <v/>
      </c>
      <c r="AQ112" s="97" t="str">
        <f t="shared" si="63"/>
        <v>Nej</v>
      </c>
    </row>
    <row r="113" spans="1:43" s="13" customFormat="1" x14ac:dyDescent="0.35">
      <c r="A113" s="53">
        <v>105</v>
      </c>
      <c r="B113" s="10"/>
      <c r="C113" s="23"/>
      <c r="D113" s="41"/>
      <c r="E113" s="74"/>
      <c r="F113" s="82"/>
      <c r="G113" s="74"/>
      <c r="H113" s="75"/>
      <c r="I113" s="23"/>
      <c r="J113" s="50" t="str">
        <f t="shared" si="34"/>
        <v/>
      </c>
      <c r="K113" s="56" t="str">
        <f t="shared" si="35"/>
        <v/>
      </c>
      <c r="L113" s="6" t="b">
        <f t="shared" si="36"/>
        <v>0</v>
      </c>
      <c r="M113" s="21" t="str">
        <f t="shared" si="37"/>
        <v/>
      </c>
      <c r="N113" s="21" t="b">
        <f t="shared" si="38"/>
        <v>0</v>
      </c>
      <c r="O113" s="21" t="str">
        <f t="shared" si="39"/>
        <v/>
      </c>
      <c r="P113" s="21" t="b">
        <f t="shared" si="40"/>
        <v>0</v>
      </c>
      <c r="Q113" s="21" t="str">
        <f t="shared" si="41"/>
        <v/>
      </c>
      <c r="R113" s="21" t="b">
        <f t="shared" si="42"/>
        <v>0</v>
      </c>
      <c r="S113" s="21" t="str">
        <f t="shared" si="43"/>
        <v/>
      </c>
      <c r="T113" s="21" t="b">
        <f t="shared" si="44"/>
        <v>0</v>
      </c>
      <c r="U113" s="21" t="str">
        <f t="shared" si="45"/>
        <v/>
      </c>
      <c r="V113" s="6" t="b">
        <f t="shared" si="46"/>
        <v>0</v>
      </c>
      <c r="W113" s="21" t="str">
        <f t="shared" si="47"/>
        <v/>
      </c>
      <c r="X113" s="21" t="b">
        <f t="shared" si="48"/>
        <v>0</v>
      </c>
      <c r="Y113" s="21" t="str">
        <f t="shared" si="49"/>
        <v/>
      </c>
      <c r="Z113" s="21" t="b">
        <f t="shared" si="50"/>
        <v>0</v>
      </c>
      <c r="AA113" s="21" t="str">
        <f t="shared" si="51"/>
        <v/>
      </c>
      <c r="AB113" s="21" t="b">
        <f>IF(AND(LEN(B113)&gt;0,NOT(AF113),COUNTIF($AH$9:AH612,AH113)&gt;1),TRUE,FALSE)</f>
        <v>0</v>
      </c>
      <c r="AC113" s="21" t="str">
        <f t="shared" si="52"/>
        <v/>
      </c>
      <c r="AD113" s="21" t="b">
        <f>IF(AND(LEN(B113)&gt;0,NOT(AF113),NOT(AB113),COUNTIF(Intransporter!$B$9:'Intransporter'!B612,B113)&gt;0),TRUE,FALSE)</f>
        <v>0</v>
      </c>
      <c r="AE113" s="21" t="str">
        <f t="shared" si="53"/>
        <v/>
      </c>
      <c r="AF113" s="21" t="b">
        <f>IF(LEN(B113)&gt;Admin!$D$17,TRUE,FALSE)</f>
        <v>0</v>
      </c>
      <c r="AG113" s="21" t="str">
        <f t="shared" si="54"/>
        <v/>
      </c>
      <c r="AH113" s="21" t="str">
        <f t="shared" si="55"/>
        <v/>
      </c>
      <c r="AI113" s="21" t="b">
        <f t="shared" si="56"/>
        <v>0</v>
      </c>
      <c r="AJ113" s="21" t="str">
        <f t="shared" si="57"/>
        <v/>
      </c>
      <c r="AK113" s="21" t="b">
        <f>IF(AND(COUNTA(B113:I113)&gt;0,'Börja här'!KOMMUN="",NOT(L113),NOT(N113),NOT(P113),NOT(R113),NOT(T113),NOT(V113),NOT(X113),NOT(Z113),NOT(AB113),NOT(AD113),NOT(AF113)),TRUE,FALSE)</f>
        <v>0</v>
      </c>
      <c r="AL113" s="21" t="str">
        <f t="shared" si="58"/>
        <v/>
      </c>
      <c r="AM113" s="97">
        <f t="shared" si="59"/>
        <v>0</v>
      </c>
      <c r="AN113" s="97" t="str">
        <f t="shared" si="60"/>
        <v>Nej</v>
      </c>
      <c r="AO113" s="21" t="b">
        <f t="shared" si="61"/>
        <v>0</v>
      </c>
      <c r="AP113" s="21" t="str">
        <f t="shared" si="62"/>
        <v/>
      </c>
      <c r="AQ113" s="97" t="str">
        <f t="shared" si="63"/>
        <v>Nej</v>
      </c>
    </row>
    <row r="114" spans="1:43" s="13" customFormat="1" x14ac:dyDescent="0.35">
      <c r="A114" s="53">
        <v>106</v>
      </c>
      <c r="B114" s="10"/>
      <c r="C114" s="23"/>
      <c r="D114" s="41"/>
      <c r="E114" s="74"/>
      <c r="F114" s="82"/>
      <c r="G114" s="74"/>
      <c r="H114" s="75"/>
      <c r="I114" s="23"/>
      <c r="J114" s="50" t="str">
        <f t="shared" si="34"/>
        <v/>
      </c>
      <c r="K114" s="56" t="str">
        <f t="shared" si="35"/>
        <v/>
      </c>
      <c r="L114" s="6" t="b">
        <f t="shared" si="36"/>
        <v>0</v>
      </c>
      <c r="M114" s="21" t="str">
        <f t="shared" si="37"/>
        <v/>
      </c>
      <c r="N114" s="21" t="b">
        <f t="shared" si="38"/>
        <v>0</v>
      </c>
      <c r="O114" s="21" t="str">
        <f t="shared" si="39"/>
        <v/>
      </c>
      <c r="P114" s="21" t="b">
        <f t="shared" si="40"/>
        <v>0</v>
      </c>
      <c r="Q114" s="21" t="str">
        <f t="shared" si="41"/>
        <v/>
      </c>
      <c r="R114" s="21" t="b">
        <f t="shared" si="42"/>
        <v>0</v>
      </c>
      <c r="S114" s="21" t="str">
        <f t="shared" si="43"/>
        <v/>
      </c>
      <c r="T114" s="21" t="b">
        <f t="shared" si="44"/>
        <v>0</v>
      </c>
      <c r="U114" s="21" t="str">
        <f t="shared" si="45"/>
        <v/>
      </c>
      <c r="V114" s="6" t="b">
        <f t="shared" si="46"/>
        <v>0</v>
      </c>
      <c r="W114" s="21" t="str">
        <f t="shared" si="47"/>
        <v/>
      </c>
      <c r="X114" s="21" t="b">
        <f t="shared" si="48"/>
        <v>0</v>
      </c>
      <c r="Y114" s="21" t="str">
        <f t="shared" si="49"/>
        <v/>
      </c>
      <c r="Z114" s="21" t="b">
        <f t="shared" si="50"/>
        <v>0</v>
      </c>
      <c r="AA114" s="21" t="str">
        <f t="shared" si="51"/>
        <v/>
      </c>
      <c r="AB114" s="21" t="b">
        <f>IF(AND(LEN(B114)&gt;0,NOT(AF114),COUNTIF($AH$9:AH613,AH114)&gt;1),TRUE,FALSE)</f>
        <v>0</v>
      </c>
      <c r="AC114" s="21" t="str">
        <f t="shared" si="52"/>
        <v/>
      </c>
      <c r="AD114" s="21" t="b">
        <f>IF(AND(LEN(B114)&gt;0,NOT(AF114),NOT(AB114),COUNTIF(Intransporter!$B$9:'Intransporter'!B613,B114)&gt;0),TRUE,FALSE)</f>
        <v>0</v>
      </c>
      <c r="AE114" s="21" t="str">
        <f t="shared" si="53"/>
        <v/>
      </c>
      <c r="AF114" s="21" t="b">
        <f>IF(LEN(B114)&gt;Admin!$D$17,TRUE,FALSE)</f>
        <v>0</v>
      </c>
      <c r="AG114" s="21" t="str">
        <f t="shared" si="54"/>
        <v/>
      </c>
      <c r="AH114" s="21" t="str">
        <f t="shared" si="55"/>
        <v/>
      </c>
      <c r="AI114" s="21" t="b">
        <f t="shared" si="56"/>
        <v>0</v>
      </c>
      <c r="AJ114" s="21" t="str">
        <f t="shared" si="57"/>
        <v/>
      </c>
      <c r="AK114" s="21" t="b">
        <f>IF(AND(COUNTA(B114:I114)&gt;0,'Börja här'!KOMMUN="",NOT(L114),NOT(N114),NOT(P114),NOT(R114),NOT(T114),NOT(V114),NOT(X114),NOT(Z114),NOT(AB114),NOT(AD114),NOT(AF114)),TRUE,FALSE)</f>
        <v>0</v>
      </c>
      <c r="AL114" s="21" t="str">
        <f t="shared" si="58"/>
        <v/>
      </c>
      <c r="AM114" s="97">
        <f t="shared" si="59"/>
        <v>0</v>
      </c>
      <c r="AN114" s="97" t="str">
        <f t="shared" si="60"/>
        <v>Nej</v>
      </c>
      <c r="AO114" s="21" t="b">
        <f t="shared" si="61"/>
        <v>0</v>
      </c>
      <c r="AP114" s="21" t="str">
        <f t="shared" si="62"/>
        <v/>
      </c>
      <c r="AQ114" s="97" t="str">
        <f t="shared" si="63"/>
        <v>Nej</v>
      </c>
    </row>
    <row r="115" spans="1:43" s="13" customFormat="1" x14ac:dyDescent="0.35">
      <c r="A115" s="53">
        <v>107</v>
      </c>
      <c r="B115" s="10"/>
      <c r="C115" s="23"/>
      <c r="D115" s="41"/>
      <c r="E115" s="74"/>
      <c r="F115" s="82"/>
      <c r="G115" s="74"/>
      <c r="H115" s="75"/>
      <c r="I115" s="23"/>
      <c r="J115" s="50" t="str">
        <f t="shared" si="34"/>
        <v/>
      </c>
      <c r="K115" s="56" t="str">
        <f t="shared" si="35"/>
        <v/>
      </c>
      <c r="L115" s="6" t="b">
        <f t="shared" si="36"/>
        <v>0</v>
      </c>
      <c r="M115" s="21" t="str">
        <f t="shared" si="37"/>
        <v/>
      </c>
      <c r="N115" s="21" t="b">
        <f t="shared" si="38"/>
        <v>0</v>
      </c>
      <c r="O115" s="21" t="str">
        <f t="shared" si="39"/>
        <v/>
      </c>
      <c r="P115" s="21" t="b">
        <f t="shared" si="40"/>
        <v>0</v>
      </c>
      <c r="Q115" s="21" t="str">
        <f t="shared" si="41"/>
        <v/>
      </c>
      <c r="R115" s="21" t="b">
        <f t="shared" si="42"/>
        <v>0</v>
      </c>
      <c r="S115" s="21" t="str">
        <f t="shared" si="43"/>
        <v/>
      </c>
      <c r="T115" s="21" t="b">
        <f t="shared" si="44"/>
        <v>0</v>
      </c>
      <c r="U115" s="21" t="str">
        <f t="shared" si="45"/>
        <v/>
      </c>
      <c r="V115" s="6" t="b">
        <f t="shared" si="46"/>
        <v>0</v>
      </c>
      <c r="W115" s="21" t="str">
        <f t="shared" si="47"/>
        <v/>
      </c>
      <c r="X115" s="21" t="b">
        <f t="shared" si="48"/>
        <v>0</v>
      </c>
      <c r="Y115" s="21" t="str">
        <f t="shared" si="49"/>
        <v/>
      </c>
      <c r="Z115" s="21" t="b">
        <f t="shared" si="50"/>
        <v>0</v>
      </c>
      <c r="AA115" s="21" t="str">
        <f t="shared" si="51"/>
        <v/>
      </c>
      <c r="AB115" s="21" t="b">
        <f>IF(AND(LEN(B115)&gt;0,NOT(AF115),COUNTIF($AH$9:AH614,AH115)&gt;1),TRUE,FALSE)</f>
        <v>0</v>
      </c>
      <c r="AC115" s="21" t="str">
        <f t="shared" si="52"/>
        <v/>
      </c>
      <c r="AD115" s="21" t="b">
        <f>IF(AND(LEN(B115)&gt;0,NOT(AF115),NOT(AB115),COUNTIF(Intransporter!$B$9:'Intransporter'!B614,B115)&gt;0),TRUE,FALSE)</f>
        <v>0</v>
      </c>
      <c r="AE115" s="21" t="str">
        <f t="shared" si="53"/>
        <v/>
      </c>
      <c r="AF115" s="21" t="b">
        <f>IF(LEN(B115)&gt;Admin!$D$17,TRUE,FALSE)</f>
        <v>0</v>
      </c>
      <c r="AG115" s="21" t="str">
        <f t="shared" si="54"/>
        <v/>
      </c>
      <c r="AH115" s="21" t="str">
        <f t="shared" si="55"/>
        <v/>
      </c>
      <c r="AI115" s="21" t="b">
        <f t="shared" si="56"/>
        <v>0</v>
      </c>
      <c r="AJ115" s="21" t="str">
        <f t="shared" si="57"/>
        <v/>
      </c>
      <c r="AK115" s="21" t="b">
        <f>IF(AND(COUNTA(B115:I115)&gt;0,'Börja här'!KOMMUN="",NOT(L115),NOT(N115),NOT(P115),NOT(R115),NOT(T115),NOT(V115),NOT(X115),NOT(Z115),NOT(AB115),NOT(AD115),NOT(AF115)),TRUE,FALSE)</f>
        <v>0</v>
      </c>
      <c r="AL115" s="21" t="str">
        <f t="shared" si="58"/>
        <v/>
      </c>
      <c r="AM115" s="97">
        <f t="shared" si="59"/>
        <v>0</v>
      </c>
      <c r="AN115" s="97" t="str">
        <f t="shared" si="60"/>
        <v>Nej</v>
      </c>
      <c r="AO115" s="21" t="b">
        <f t="shared" si="61"/>
        <v>0</v>
      </c>
      <c r="AP115" s="21" t="str">
        <f t="shared" si="62"/>
        <v/>
      </c>
      <c r="AQ115" s="97" t="str">
        <f t="shared" si="63"/>
        <v>Nej</v>
      </c>
    </row>
    <row r="116" spans="1:43" s="13" customFormat="1" x14ac:dyDescent="0.35">
      <c r="A116" s="53">
        <v>108</v>
      </c>
      <c r="B116" s="10"/>
      <c r="C116" s="23"/>
      <c r="D116" s="41"/>
      <c r="E116" s="74"/>
      <c r="F116" s="82"/>
      <c r="G116" s="74"/>
      <c r="H116" s="75"/>
      <c r="I116" s="23"/>
      <c r="J116" s="50" t="str">
        <f t="shared" si="34"/>
        <v/>
      </c>
      <c r="K116" s="56" t="str">
        <f t="shared" si="35"/>
        <v/>
      </c>
      <c r="L116" s="6" t="b">
        <f t="shared" si="36"/>
        <v>0</v>
      </c>
      <c r="M116" s="21" t="str">
        <f t="shared" si="37"/>
        <v/>
      </c>
      <c r="N116" s="21" t="b">
        <f t="shared" si="38"/>
        <v>0</v>
      </c>
      <c r="O116" s="21" t="str">
        <f t="shared" si="39"/>
        <v/>
      </c>
      <c r="P116" s="21" t="b">
        <f t="shared" si="40"/>
        <v>0</v>
      </c>
      <c r="Q116" s="21" t="str">
        <f t="shared" si="41"/>
        <v/>
      </c>
      <c r="R116" s="21" t="b">
        <f t="shared" si="42"/>
        <v>0</v>
      </c>
      <c r="S116" s="21" t="str">
        <f t="shared" si="43"/>
        <v/>
      </c>
      <c r="T116" s="21" t="b">
        <f t="shared" si="44"/>
        <v>0</v>
      </c>
      <c r="U116" s="21" t="str">
        <f t="shared" si="45"/>
        <v/>
      </c>
      <c r="V116" s="6" t="b">
        <f t="shared" si="46"/>
        <v>0</v>
      </c>
      <c r="W116" s="21" t="str">
        <f t="shared" si="47"/>
        <v/>
      </c>
      <c r="X116" s="21" t="b">
        <f t="shared" si="48"/>
        <v>0</v>
      </c>
      <c r="Y116" s="21" t="str">
        <f t="shared" si="49"/>
        <v/>
      </c>
      <c r="Z116" s="21" t="b">
        <f t="shared" si="50"/>
        <v>0</v>
      </c>
      <c r="AA116" s="21" t="str">
        <f t="shared" si="51"/>
        <v/>
      </c>
      <c r="AB116" s="21" t="b">
        <f>IF(AND(LEN(B116)&gt;0,NOT(AF116),COUNTIF($AH$9:AH615,AH116)&gt;1),TRUE,FALSE)</f>
        <v>0</v>
      </c>
      <c r="AC116" s="21" t="str">
        <f t="shared" si="52"/>
        <v/>
      </c>
      <c r="AD116" s="21" t="b">
        <f>IF(AND(LEN(B116)&gt;0,NOT(AF116),NOT(AB116),COUNTIF(Intransporter!$B$9:'Intransporter'!B615,B116)&gt;0),TRUE,FALSE)</f>
        <v>0</v>
      </c>
      <c r="AE116" s="21" t="str">
        <f t="shared" si="53"/>
        <v/>
      </c>
      <c r="AF116" s="21" t="b">
        <f>IF(LEN(B116)&gt;Admin!$D$17,TRUE,FALSE)</f>
        <v>0</v>
      </c>
      <c r="AG116" s="21" t="str">
        <f t="shared" si="54"/>
        <v/>
      </c>
      <c r="AH116" s="21" t="str">
        <f t="shared" si="55"/>
        <v/>
      </c>
      <c r="AI116" s="21" t="b">
        <f t="shared" si="56"/>
        <v>0</v>
      </c>
      <c r="AJ116" s="21" t="str">
        <f t="shared" si="57"/>
        <v/>
      </c>
      <c r="AK116" s="21" t="b">
        <f>IF(AND(COUNTA(B116:I116)&gt;0,'Börja här'!KOMMUN="",NOT(L116),NOT(N116),NOT(P116),NOT(R116),NOT(T116),NOT(V116),NOT(X116),NOT(Z116),NOT(AB116),NOT(AD116),NOT(AF116)),TRUE,FALSE)</f>
        <v>0</v>
      </c>
      <c r="AL116" s="21" t="str">
        <f t="shared" si="58"/>
        <v/>
      </c>
      <c r="AM116" s="97">
        <f t="shared" si="59"/>
        <v>0</v>
      </c>
      <c r="AN116" s="97" t="str">
        <f t="shared" si="60"/>
        <v>Nej</v>
      </c>
      <c r="AO116" s="21" t="b">
        <f t="shared" si="61"/>
        <v>0</v>
      </c>
      <c r="AP116" s="21" t="str">
        <f t="shared" si="62"/>
        <v/>
      </c>
      <c r="AQ116" s="97" t="str">
        <f t="shared" si="63"/>
        <v>Nej</v>
      </c>
    </row>
    <row r="117" spans="1:43" s="13" customFormat="1" x14ac:dyDescent="0.35">
      <c r="A117" s="53">
        <v>109</v>
      </c>
      <c r="B117" s="10"/>
      <c r="C117" s="23"/>
      <c r="D117" s="41"/>
      <c r="E117" s="74"/>
      <c r="F117" s="82"/>
      <c r="G117" s="74"/>
      <c r="H117" s="75"/>
      <c r="I117" s="23"/>
      <c r="J117" s="50" t="str">
        <f t="shared" si="34"/>
        <v/>
      </c>
      <c r="K117" s="56" t="str">
        <f t="shared" si="35"/>
        <v/>
      </c>
      <c r="L117" s="6" t="b">
        <f t="shared" si="36"/>
        <v>0</v>
      </c>
      <c r="M117" s="21" t="str">
        <f t="shared" si="37"/>
        <v/>
      </c>
      <c r="N117" s="21" t="b">
        <f t="shared" si="38"/>
        <v>0</v>
      </c>
      <c r="O117" s="21" t="str">
        <f t="shared" si="39"/>
        <v/>
      </c>
      <c r="P117" s="21" t="b">
        <f t="shared" si="40"/>
        <v>0</v>
      </c>
      <c r="Q117" s="21" t="str">
        <f t="shared" si="41"/>
        <v/>
      </c>
      <c r="R117" s="21" t="b">
        <f t="shared" si="42"/>
        <v>0</v>
      </c>
      <c r="S117" s="21" t="str">
        <f t="shared" si="43"/>
        <v/>
      </c>
      <c r="T117" s="21" t="b">
        <f t="shared" si="44"/>
        <v>0</v>
      </c>
      <c r="U117" s="21" t="str">
        <f t="shared" si="45"/>
        <v/>
      </c>
      <c r="V117" s="6" t="b">
        <f t="shared" si="46"/>
        <v>0</v>
      </c>
      <c r="W117" s="21" t="str">
        <f t="shared" si="47"/>
        <v/>
      </c>
      <c r="X117" s="21" t="b">
        <f t="shared" si="48"/>
        <v>0</v>
      </c>
      <c r="Y117" s="21" t="str">
        <f t="shared" si="49"/>
        <v/>
      </c>
      <c r="Z117" s="21" t="b">
        <f t="shared" si="50"/>
        <v>0</v>
      </c>
      <c r="AA117" s="21" t="str">
        <f t="shared" si="51"/>
        <v/>
      </c>
      <c r="AB117" s="21" t="b">
        <f>IF(AND(LEN(B117)&gt;0,NOT(AF117),COUNTIF($AH$9:AH616,AH117)&gt;1),TRUE,FALSE)</f>
        <v>0</v>
      </c>
      <c r="AC117" s="21" t="str">
        <f t="shared" si="52"/>
        <v/>
      </c>
      <c r="AD117" s="21" t="b">
        <f>IF(AND(LEN(B117)&gt;0,NOT(AF117),NOT(AB117),COUNTIF(Intransporter!$B$9:'Intransporter'!B616,B117)&gt;0),TRUE,FALSE)</f>
        <v>0</v>
      </c>
      <c r="AE117" s="21" t="str">
        <f t="shared" si="53"/>
        <v/>
      </c>
      <c r="AF117" s="21" t="b">
        <f>IF(LEN(B117)&gt;Admin!$D$17,TRUE,FALSE)</f>
        <v>0</v>
      </c>
      <c r="AG117" s="21" t="str">
        <f t="shared" si="54"/>
        <v/>
      </c>
      <c r="AH117" s="21" t="str">
        <f t="shared" si="55"/>
        <v/>
      </c>
      <c r="AI117" s="21" t="b">
        <f t="shared" si="56"/>
        <v>0</v>
      </c>
      <c r="AJ117" s="21" t="str">
        <f t="shared" si="57"/>
        <v/>
      </c>
      <c r="AK117" s="21" t="b">
        <f>IF(AND(COUNTA(B117:I117)&gt;0,'Börja här'!KOMMUN="",NOT(L117),NOT(N117),NOT(P117),NOT(R117),NOT(T117),NOT(V117),NOT(X117),NOT(Z117),NOT(AB117),NOT(AD117),NOT(AF117)),TRUE,FALSE)</f>
        <v>0</v>
      </c>
      <c r="AL117" s="21" t="str">
        <f t="shared" si="58"/>
        <v/>
      </c>
      <c r="AM117" s="97">
        <f t="shared" si="59"/>
        <v>0</v>
      </c>
      <c r="AN117" s="97" t="str">
        <f t="shared" si="60"/>
        <v>Nej</v>
      </c>
      <c r="AO117" s="21" t="b">
        <f t="shared" si="61"/>
        <v>0</v>
      </c>
      <c r="AP117" s="21" t="str">
        <f t="shared" si="62"/>
        <v/>
      </c>
      <c r="AQ117" s="97" t="str">
        <f t="shared" si="63"/>
        <v>Nej</v>
      </c>
    </row>
    <row r="118" spans="1:43" s="13" customFormat="1" x14ac:dyDescent="0.35">
      <c r="A118" s="53">
        <v>110</v>
      </c>
      <c r="B118" s="10"/>
      <c r="C118" s="23"/>
      <c r="D118" s="41"/>
      <c r="E118" s="74"/>
      <c r="F118" s="82"/>
      <c r="G118" s="74"/>
      <c r="H118" s="75"/>
      <c r="I118" s="23"/>
      <c r="J118" s="50" t="str">
        <f t="shared" si="34"/>
        <v/>
      </c>
      <c r="K118" s="56" t="str">
        <f t="shared" si="35"/>
        <v/>
      </c>
      <c r="L118" s="6" t="b">
        <f t="shared" si="36"/>
        <v>0</v>
      </c>
      <c r="M118" s="21" t="str">
        <f t="shared" si="37"/>
        <v/>
      </c>
      <c r="N118" s="21" t="b">
        <f t="shared" si="38"/>
        <v>0</v>
      </c>
      <c r="O118" s="21" t="str">
        <f t="shared" si="39"/>
        <v/>
      </c>
      <c r="P118" s="21" t="b">
        <f t="shared" si="40"/>
        <v>0</v>
      </c>
      <c r="Q118" s="21" t="str">
        <f t="shared" si="41"/>
        <v/>
      </c>
      <c r="R118" s="21" t="b">
        <f t="shared" si="42"/>
        <v>0</v>
      </c>
      <c r="S118" s="21" t="str">
        <f t="shared" si="43"/>
        <v/>
      </c>
      <c r="T118" s="21" t="b">
        <f t="shared" si="44"/>
        <v>0</v>
      </c>
      <c r="U118" s="21" t="str">
        <f t="shared" si="45"/>
        <v/>
      </c>
      <c r="V118" s="6" t="b">
        <f t="shared" si="46"/>
        <v>0</v>
      </c>
      <c r="W118" s="21" t="str">
        <f t="shared" si="47"/>
        <v/>
      </c>
      <c r="X118" s="21" t="b">
        <f t="shared" si="48"/>
        <v>0</v>
      </c>
      <c r="Y118" s="21" t="str">
        <f t="shared" si="49"/>
        <v/>
      </c>
      <c r="Z118" s="21" t="b">
        <f t="shared" si="50"/>
        <v>0</v>
      </c>
      <c r="AA118" s="21" t="str">
        <f t="shared" si="51"/>
        <v/>
      </c>
      <c r="AB118" s="21" t="b">
        <f>IF(AND(LEN(B118)&gt;0,NOT(AF118),COUNTIF($AH$9:AH617,AH118)&gt;1),TRUE,FALSE)</f>
        <v>0</v>
      </c>
      <c r="AC118" s="21" t="str">
        <f t="shared" si="52"/>
        <v/>
      </c>
      <c r="AD118" s="21" t="b">
        <f>IF(AND(LEN(B118)&gt;0,NOT(AF118),NOT(AB118),COUNTIF(Intransporter!$B$9:'Intransporter'!B617,B118)&gt;0),TRUE,FALSE)</f>
        <v>0</v>
      </c>
      <c r="AE118" s="21" t="str">
        <f t="shared" si="53"/>
        <v/>
      </c>
      <c r="AF118" s="21" t="b">
        <f>IF(LEN(B118)&gt;Admin!$D$17,TRUE,FALSE)</f>
        <v>0</v>
      </c>
      <c r="AG118" s="21" t="str">
        <f t="shared" si="54"/>
        <v/>
      </c>
      <c r="AH118" s="21" t="str">
        <f t="shared" si="55"/>
        <v/>
      </c>
      <c r="AI118" s="21" t="b">
        <f t="shared" si="56"/>
        <v>0</v>
      </c>
      <c r="AJ118" s="21" t="str">
        <f t="shared" si="57"/>
        <v/>
      </c>
      <c r="AK118" s="21" t="b">
        <f>IF(AND(COUNTA(B118:I118)&gt;0,'Börja här'!KOMMUN="",NOT(L118),NOT(N118),NOT(P118),NOT(R118),NOT(T118),NOT(V118),NOT(X118),NOT(Z118),NOT(AB118),NOT(AD118),NOT(AF118)),TRUE,FALSE)</f>
        <v>0</v>
      </c>
      <c r="AL118" s="21" t="str">
        <f t="shared" si="58"/>
        <v/>
      </c>
      <c r="AM118" s="97">
        <f t="shared" si="59"/>
        <v>0</v>
      </c>
      <c r="AN118" s="97" t="str">
        <f t="shared" si="60"/>
        <v>Nej</v>
      </c>
      <c r="AO118" s="21" t="b">
        <f t="shared" si="61"/>
        <v>0</v>
      </c>
      <c r="AP118" s="21" t="str">
        <f t="shared" si="62"/>
        <v/>
      </c>
      <c r="AQ118" s="97" t="str">
        <f t="shared" si="63"/>
        <v>Nej</v>
      </c>
    </row>
    <row r="119" spans="1:43" s="13" customFormat="1" x14ac:dyDescent="0.35">
      <c r="A119" s="53">
        <v>111</v>
      </c>
      <c r="B119" s="10"/>
      <c r="C119" s="23"/>
      <c r="D119" s="41"/>
      <c r="E119" s="74"/>
      <c r="F119" s="82"/>
      <c r="G119" s="74"/>
      <c r="H119" s="75"/>
      <c r="I119" s="23"/>
      <c r="J119" s="50" t="str">
        <f t="shared" si="34"/>
        <v/>
      </c>
      <c r="K119" s="56" t="str">
        <f t="shared" si="35"/>
        <v/>
      </c>
      <c r="L119" s="6" t="b">
        <f t="shared" si="36"/>
        <v>0</v>
      </c>
      <c r="M119" s="21" t="str">
        <f t="shared" si="37"/>
        <v/>
      </c>
      <c r="N119" s="21" t="b">
        <f t="shared" si="38"/>
        <v>0</v>
      </c>
      <c r="O119" s="21" t="str">
        <f t="shared" si="39"/>
        <v/>
      </c>
      <c r="P119" s="21" t="b">
        <f t="shared" si="40"/>
        <v>0</v>
      </c>
      <c r="Q119" s="21" t="str">
        <f t="shared" si="41"/>
        <v/>
      </c>
      <c r="R119" s="21" t="b">
        <f t="shared" si="42"/>
        <v>0</v>
      </c>
      <c r="S119" s="21" t="str">
        <f t="shared" si="43"/>
        <v/>
      </c>
      <c r="T119" s="21" t="b">
        <f t="shared" si="44"/>
        <v>0</v>
      </c>
      <c r="U119" s="21" t="str">
        <f t="shared" si="45"/>
        <v/>
      </c>
      <c r="V119" s="6" t="b">
        <f t="shared" si="46"/>
        <v>0</v>
      </c>
      <c r="W119" s="21" t="str">
        <f t="shared" si="47"/>
        <v/>
      </c>
      <c r="X119" s="21" t="b">
        <f t="shared" si="48"/>
        <v>0</v>
      </c>
      <c r="Y119" s="21" t="str">
        <f t="shared" si="49"/>
        <v/>
      </c>
      <c r="Z119" s="21" t="b">
        <f t="shared" si="50"/>
        <v>0</v>
      </c>
      <c r="AA119" s="21" t="str">
        <f t="shared" si="51"/>
        <v/>
      </c>
      <c r="AB119" s="21" t="b">
        <f>IF(AND(LEN(B119)&gt;0,NOT(AF119),COUNTIF($AH$9:AH618,AH119)&gt;1),TRUE,FALSE)</f>
        <v>0</v>
      </c>
      <c r="AC119" s="21" t="str">
        <f t="shared" si="52"/>
        <v/>
      </c>
      <c r="AD119" s="21" t="b">
        <f>IF(AND(LEN(B119)&gt;0,NOT(AF119),NOT(AB119),COUNTIF(Intransporter!$B$9:'Intransporter'!B618,B119)&gt;0),TRUE,FALSE)</f>
        <v>0</v>
      </c>
      <c r="AE119" s="21" t="str">
        <f t="shared" si="53"/>
        <v/>
      </c>
      <c r="AF119" s="21" t="b">
        <f>IF(LEN(B119)&gt;Admin!$D$17,TRUE,FALSE)</f>
        <v>0</v>
      </c>
      <c r="AG119" s="21" t="str">
        <f t="shared" si="54"/>
        <v/>
      </c>
      <c r="AH119" s="21" t="str">
        <f t="shared" si="55"/>
        <v/>
      </c>
      <c r="AI119" s="21" t="b">
        <f t="shared" si="56"/>
        <v>0</v>
      </c>
      <c r="AJ119" s="21" t="str">
        <f t="shared" si="57"/>
        <v/>
      </c>
      <c r="AK119" s="21" t="b">
        <f>IF(AND(COUNTA(B119:I119)&gt;0,'Börja här'!KOMMUN="",NOT(L119),NOT(N119),NOT(P119),NOT(R119),NOT(T119),NOT(V119),NOT(X119),NOT(Z119),NOT(AB119),NOT(AD119),NOT(AF119)),TRUE,FALSE)</f>
        <v>0</v>
      </c>
      <c r="AL119" s="21" t="str">
        <f t="shared" si="58"/>
        <v/>
      </c>
      <c r="AM119" s="97">
        <f t="shared" si="59"/>
        <v>0</v>
      </c>
      <c r="AN119" s="97" t="str">
        <f t="shared" si="60"/>
        <v>Nej</v>
      </c>
      <c r="AO119" s="21" t="b">
        <f t="shared" si="61"/>
        <v>0</v>
      </c>
      <c r="AP119" s="21" t="str">
        <f t="shared" si="62"/>
        <v/>
      </c>
      <c r="AQ119" s="97" t="str">
        <f t="shared" si="63"/>
        <v>Nej</v>
      </c>
    </row>
    <row r="120" spans="1:43" s="13" customFormat="1" x14ac:dyDescent="0.35">
      <c r="A120" s="53">
        <v>112</v>
      </c>
      <c r="B120" s="10"/>
      <c r="C120" s="23"/>
      <c r="D120" s="41"/>
      <c r="E120" s="74"/>
      <c r="F120" s="82"/>
      <c r="G120" s="74"/>
      <c r="H120" s="75"/>
      <c r="I120" s="23"/>
      <c r="J120" s="50" t="str">
        <f t="shared" si="34"/>
        <v/>
      </c>
      <c r="K120" s="56" t="str">
        <f t="shared" si="35"/>
        <v/>
      </c>
      <c r="L120" s="6" t="b">
        <f t="shared" si="36"/>
        <v>0</v>
      </c>
      <c r="M120" s="21" t="str">
        <f t="shared" si="37"/>
        <v/>
      </c>
      <c r="N120" s="21" t="b">
        <f t="shared" si="38"/>
        <v>0</v>
      </c>
      <c r="O120" s="21" t="str">
        <f t="shared" si="39"/>
        <v/>
      </c>
      <c r="P120" s="21" t="b">
        <f t="shared" si="40"/>
        <v>0</v>
      </c>
      <c r="Q120" s="21" t="str">
        <f t="shared" si="41"/>
        <v/>
      </c>
      <c r="R120" s="21" t="b">
        <f t="shared" si="42"/>
        <v>0</v>
      </c>
      <c r="S120" s="21" t="str">
        <f t="shared" si="43"/>
        <v/>
      </c>
      <c r="T120" s="21" t="b">
        <f t="shared" si="44"/>
        <v>0</v>
      </c>
      <c r="U120" s="21" t="str">
        <f t="shared" si="45"/>
        <v/>
      </c>
      <c r="V120" s="6" t="b">
        <f t="shared" si="46"/>
        <v>0</v>
      </c>
      <c r="W120" s="21" t="str">
        <f t="shared" si="47"/>
        <v/>
      </c>
      <c r="X120" s="21" t="b">
        <f t="shared" si="48"/>
        <v>0</v>
      </c>
      <c r="Y120" s="21" t="str">
        <f t="shared" si="49"/>
        <v/>
      </c>
      <c r="Z120" s="21" t="b">
        <f t="shared" si="50"/>
        <v>0</v>
      </c>
      <c r="AA120" s="21" t="str">
        <f t="shared" si="51"/>
        <v/>
      </c>
      <c r="AB120" s="21" t="b">
        <f>IF(AND(LEN(B120)&gt;0,NOT(AF120),COUNTIF($AH$9:AH619,AH120)&gt;1),TRUE,FALSE)</f>
        <v>0</v>
      </c>
      <c r="AC120" s="21" t="str">
        <f t="shared" si="52"/>
        <v/>
      </c>
      <c r="AD120" s="21" t="b">
        <f>IF(AND(LEN(B120)&gt;0,NOT(AF120),NOT(AB120),COUNTIF(Intransporter!$B$9:'Intransporter'!B619,B120)&gt;0),TRUE,FALSE)</f>
        <v>0</v>
      </c>
      <c r="AE120" s="21" t="str">
        <f t="shared" si="53"/>
        <v/>
      </c>
      <c r="AF120" s="21" t="b">
        <f>IF(LEN(B120)&gt;Admin!$D$17,TRUE,FALSE)</f>
        <v>0</v>
      </c>
      <c r="AG120" s="21" t="str">
        <f t="shared" si="54"/>
        <v/>
      </c>
      <c r="AH120" s="21" t="str">
        <f t="shared" si="55"/>
        <v/>
      </c>
      <c r="AI120" s="21" t="b">
        <f t="shared" si="56"/>
        <v>0</v>
      </c>
      <c r="AJ120" s="21" t="str">
        <f t="shared" si="57"/>
        <v/>
      </c>
      <c r="AK120" s="21" t="b">
        <f>IF(AND(COUNTA(B120:I120)&gt;0,'Börja här'!KOMMUN="",NOT(L120),NOT(N120),NOT(P120),NOT(R120),NOT(T120),NOT(V120),NOT(X120),NOT(Z120),NOT(AB120),NOT(AD120),NOT(AF120)),TRUE,FALSE)</f>
        <v>0</v>
      </c>
      <c r="AL120" s="21" t="str">
        <f t="shared" si="58"/>
        <v/>
      </c>
      <c r="AM120" s="97">
        <f t="shared" si="59"/>
        <v>0</v>
      </c>
      <c r="AN120" s="97" t="str">
        <f t="shared" si="60"/>
        <v>Nej</v>
      </c>
      <c r="AO120" s="21" t="b">
        <f t="shared" si="61"/>
        <v>0</v>
      </c>
      <c r="AP120" s="21" t="str">
        <f t="shared" si="62"/>
        <v/>
      </c>
      <c r="AQ120" s="97" t="str">
        <f t="shared" si="63"/>
        <v>Nej</v>
      </c>
    </row>
    <row r="121" spans="1:43" s="13" customFormat="1" x14ac:dyDescent="0.35">
      <c r="A121" s="53">
        <v>113</v>
      </c>
      <c r="B121" s="10"/>
      <c r="C121" s="23"/>
      <c r="D121" s="41"/>
      <c r="E121" s="74"/>
      <c r="F121" s="82"/>
      <c r="G121" s="74"/>
      <c r="H121" s="75"/>
      <c r="I121" s="23"/>
      <c r="J121" s="50" t="str">
        <f t="shared" si="34"/>
        <v/>
      </c>
      <c r="K121" s="56" t="str">
        <f t="shared" si="35"/>
        <v/>
      </c>
      <c r="L121" s="6" t="b">
        <f t="shared" si="36"/>
        <v>0</v>
      </c>
      <c r="M121" s="21" t="str">
        <f t="shared" si="37"/>
        <v/>
      </c>
      <c r="N121" s="21" t="b">
        <f t="shared" si="38"/>
        <v>0</v>
      </c>
      <c r="O121" s="21" t="str">
        <f t="shared" si="39"/>
        <v/>
      </c>
      <c r="P121" s="21" t="b">
        <f t="shared" si="40"/>
        <v>0</v>
      </c>
      <c r="Q121" s="21" t="str">
        <f t="shared" si="41"/>
        <v/>
      </c>
      <c r="R121" s="21" t="b">
        <f t="shared" si="42"/>
        <v>0</v>
      </c>
      <c r="S121" s="21" t="str">
        <f t="shared" si="43"/>
        <v/>
      </c>
      <c r="T121" s="21" t="b">
        <f t="shared" si="44"/>
        <v>0</v>
      </c>
      <c r="U121" s="21" t="str">
        <f t="shared" si="45"/>
        <v/>
      </c>
      <c r="V121" s="6" t="b">
        <f t="shared" si="46"/>
        <v>0</v>
      </c>
      <c r="W121" s="21" t="str">
        <f t="shared" si="47"/>
        <v/>
      </c>
      <c r="X121" s="21" t="b">
        <f t="shared" si="48"/>
        <v>0</v>
      </c>
      <c r="Y121" s="21" t="str">
        <f t="shared" si="49"/>
        <v/>
      </c>
      <c r="Z121" s="21" t="b">
        <f t="shared" si="50"/>
        <v>0</v>
      </c>
      <c r="AA121" s="21" t="str">
        <f t="shared" si="51"/>
        <v/>
      </c>
      <c r="AB121" s="21" t="b">
        <f>IF(AND(LEN(B121)&gt;0,NOT(AF121),COUNTIF($AH$9:AH620,AH121)&gt;1),TRUE,FALSE)</f>
        <v>0</v>
      </c>
      <c r="AC121" s="21" t="str">
        <f t="shared" si="52"/>
        <v/>
      </c>
      <c r="AD121" s="21" t="b">
        <f>IF(AND(LEN(B121)&gt;0,NOT(AF121),NOT(AB121),COUNTIF(Intransporter!$B$9:'Intransporter'!B620,B121)&gt;0),TRUE,FALSE)</f>
        <v>0</v>
      </c>
      <c r="AE121" s="21" t="str">
        <f t="shared" si="53"/>
        <v/>
      </c>
      <c r="AF121" s="21" t="b">
        <f>IF(LEN(B121)&gt;Admin!$D$17,TRUE,FALSE)</f>
        <v>0</v>
      </c>
      <c r="AG121" s="21" t="str">
        <f t="shared" si="54"/>
        <v/>
      </c>
      <c r="AH121" s="21" t="str">
        <f t="shared" si="55"/>
        <v/>
      </c>
      <c r="AI121" s="21" t="b">
        <f t="shared" si="56"/>
        <v>0</v>
      </c>
      <c r="AJ121" s="21" t="str">
        <f t="shared" si="57"/>
        <v/>
      </c>
      <c r="AK121" s="21" t="b">
        <f>IF(AND(COUNTA(B121:I121)&gt;0,'Börja här'!KOMMUN="",NOT(L121),NOT(N121),NOT(P121),NOT(R121),NOT(T121),NOT(V121),NOT(X121),NOT(Z121),NOT(AB121),NOT(AD121),NOT(AF121)),TRUE,FALSE)</f>
        <v>0</v>
      </c>
      <c r="AL121" s="21" t="str">
        <f t="shared" si="58"/>
        <v/>
      </c>
      <c r="AM121" s="97">
        <f t="shared" si="59"/>
        <v>0</v>
      </c>
      <c r="AN121" s="97" t="str">
        <f t="shared" si="60"/>
        <v>Nej</v>
      </c>
      <c r="AO121" s="21" t="b">
        <f t="shared" si="61"/>
        <v>0</v>
      </c>
      <c r="AP121" s="21" t="str">
        <f t="shared" si="62"/>
        <v/>
      </c>
      <c r="AQ121" s="97" t="str">
        <f t="shared" si="63"/>
        <v>Nej</v>
      </c>
    </row>
    <row r="122" spans="1:43" s="13" customFormat="1" x14ac:dyDescent="0.35">
      <c r="A122" s="53">
        <v>114</v>
      </c>
      <c r="B122" s="10"/>
      <c r="C122" s="23"/>
      <c r="D122" s="41"/>
      <c r="E122" s="74"/>
      <c r="F122" s="82"/>
      <c r="G122" s="74"/>
      <c r="H122" s="75"/>
      <c r="I122" s="23"/>
      <c r="J122" s="50" t="str">
        <f t="shared" si="34"/>
        <v/>
      </c>
      <c r="K122" s="56" t="str">
        <f t="shared" si="35"/>
        <v/>
      </c>
      <c r="L122" s="6" t="b">
        <f t="shared" si="36"/>
        <v>0</v>
      </c>
      <c r="M122" s="21" t="str">
        <f t="shared" si="37"/>
        <v/>
      </c>
      <c r="N122" s="21" t="b">
        <f t="shared" si="38"/>
        <v>0</v>
      </c>
      <c r="O122" s="21" t="str">
        <f t="shared" si="39"/>
        <v/>
      </c>
      <c r="P122" s="21" t="b">
        <f t="shared" si="40"/>
        <v>0</v>
      </c>
      <c r="Q122" s="21" t="str">
        <f t="shared" si="41"/>
        <v/>
      </c>
      <c r="R122" s="21" t="b">
        <f t="shared" si="42"/>
        <v>0</v>
      </c>
      <c r="S122" s="21" t="str">
        <f t="shared" si="43"/>
        <v/>
      </c>
      <c r="T122" s="21" t="b">
        <f t="shared" si="44"/>
        <v>0</v>
      </c>
      <c r="U122" s="21" t="str">
        <f t="shared" si="45"/>
        <v/>
      </c>
      <c r="V122" s="6" t="b">
        <f t="shared" si="46"/>
        <v>0</v>
      </c>
      <c r="W122" s="21" t="str">
        <f t="shared" si="47"/>
        <v/>
      </c>
      <c r="X122" s="21" t="b">
        <f t="shared" si="48"/>
        <v>0</v>
      </c>
      <c r="Y122" s="21" t="str">
        <f t="shared" si="49"/>
        <v/>
      </c>
      <c r="Z122" s="21" t="b">
        <f t="shared" si="50"/>
        <v>0</v>
      </c>
      <c r="AA122" s="21" t="str">
        <f t="shared" si="51"/>
        <v/>
      </c>
      <c r="AB122" s="21" t="b">
        <f>IF(AND(LEN(B122)&gt;0,NOT(AF122),COUNTIF($AH$9:AH621,AH122)&gt;1),TRUE,FALSE)</f>
        <v>0</v>
      </c>
      <c r="AC122" s="21" t="str">
        <f t="shared" si="52"/>
        <v/>
      </c>
      <c r="AD122" s="21" t="b">
        <f>IF(AND(LEN(B122)&gt;0,NOT(AF122),NOT(AB122),COUNTIF(Intransporter!$B$9:'Intransporter'!B621,B122)&gt;0),TRUE,FALSE)</f>
        <v>0</v>
      </c>
      <c r="AE122" s="21" t="str">
        <f t="shared" si="53"/>
        <v/>
      </c>
      <c r="AF122" s="21" t="b">
        <f>IF(LEN(B122)&gt;Admin!$D$17,TRUE,FALSE)</f>
        <v>0</v>
      </c>
      <c r="AG122" s="21" t="str">
        <f t="shared" si="54"/>
        <v/>
      </c>
      <c r="AH122" s="21" t="str">
        <f t="shared" si="55"/>
        <v/>
      </c>
      <c r="AI122" s="21" t="b">
        <f t="shared" si="56"/>
        <v>0</v>
      </c>
      <c r="AJ122" s="21" t="str">
        <f t="shared" si="57"/>
        <v/>
      </c>
      <c r="AK122" s="21" t="b">
        <f>IF(AND(COUNTA(B122:I122)&gt;0,'Börja här'!KOMMUN="",NOT(L122),NOT(N122),NOT(P122),NOT(R122),NOT(T122),NOT(V122),NOT(X122),NOT(Z122),NOT(AB122),NOT(AD122),NOT(AF122)),TRUE,FALSE)</f>
        <v>0</v>
      </c>
      <c r="AL122" s="21" t="str">
        <f t="shared" si="58"/>
        <v/>
      </c>
      <c r="AM122" s="97">
        <f t="shared" si="59"/>
        <v>0</v>
      </c>
      <c r="AN122" s="97" t="str">
        <f t="shared" si="60"/>
        <v>Nej</v>
      </c>
      <c r="AO122" s="21" t="b">
        <f t="shared" si="61"/>
        <v>0</v>
      </c>
      <c r="AP122" s="21" t="str">
        <f t="shared" si="62"/>
        <v/>
      </c>
      <c r="AQ122" s="97" t="str">
        <f t="shared" si="63"/>
        <v>Nej</v>
      </c>
    </row>
    <row r="123" spans="1:43" s="13" customFormat="1" x14ac:dyDescent="0.35">
      <c r="A123" s="53">
        <v>115</v>
      </c>
      <c r="B123" s="10"/>
      <c r="C123" s="23"/>
      <c r="D123" s="41"/>
      <c r="E123" s="74"/>
      <c r="F123" s="82"/>
      <c r="G123" s="74"/>
      <c r="H123" s="75"/>
      <c r="I123" s="23"/>
      <c r="J123" s="50" t="str">
        <f t="shared" si="34"/>
        <v/>
      </c>
      <c r="K123" s="56" t="str">
        <f t="shared" si="35"/>
        <v/>
      </c>
      <c r="L123" s="6" t="b">
        <f t="shared" si="36"/>
        <v>0</v>
      </c>
      <c r="M123" s="21" t="str">
        <f t="shared" si="37"/>
        <v/>
      </c>
      <c r="N123" s="21" t="b">
        <f t="shared" si="38"/>
        <v>0</v>
      </c>
      <c r="O123" s="21" t="str">
        <f t="shared" si="39"/>
        <v/>
      </c>
      <c r="P123" s="21" t="b">
        <f t="shared" si="40"/>
        <v>0</v>
      </c>
      <c r="Q123" s="21" t="str">
        <f t="shared" si="41"/>
        <v/>
      </c>
      <c r="R123" s="21" t="b">
        <f t="shared" si="42"/>
        <v>0</v>
      </c>
      <c r="S123" s="21" t="str">
        <f t="shared" si="43"/>
        <v/>
      </c>
      <c r="T123" s="21" t="b">
        <f t="shared" si="44"/>
        <v>0</v>
      </c>
      <c r="U123" s="21" t="str">
        <f t="shared" si="45"/>
        <v/>
      </c>
      <c r="V123" s="6" t="b">
        <f t="shared" si="46"/>
        <v>0</v>
      </c>
      <c r="W123" s="21" t="str">
        <f t="shared" si="47"/>
        <v/>
      </c>
      <c r="X123" s="21" t="b">
        <f t="shared" si="48"/>
        <v>0</v>
      </c>
      <c r="Y123" s="21" t="str">
        <f t="shared" si="49"/>
        <v/>
      </c>
      <c r="Z123" s="21" t="b">
        <f t="shared" si="50"/>
        <v>0</v>
      </c>
      <c r="AA123" s="21" t="str">
        <f t="shared" si="51"/>
        <v/>
      </c>
      <c r="AB123" s="21" t="b">
        <f>IF(AND(LEN(B123)&gt;0,NOT(AF123),COUNTIF($AH$9:AH622,AH123)&gt;1),TRUE,FALSE)</f>
        <v>0</v>
      </c>
      <c r="AC123" s="21" t="str">
        <f t="shared" si="52"/>
        <v/>
      </c>
      <c r="AD123" s="21" t="b">
        <f>IF(AND(LEN(B123)&gt;0,NOT(AF123),NOT(AB123),COUNTIF(Intransporter!$B$9:'Intransporter'!B622,B123)&gt;0),TRUE,FALSE)</f>
        <v>0</v>
      </c>
      <c r="AE123" s="21" t="str">
        <f t="shared" si="53"/>
        <v/>
      </c>
      <c r="AF123" s="21" t="b">
        <f>IF(LEN(B123)&gt;Admin!$D$17,TRUE,FALSE)</f>
        <v>0</v>
      </c>
      <c r="AG123" s="21" t="str">
        <f t="shared" si="54"/>
        <v/>
      </c>
      <c r="AH123" s="21" t="str">
        <f t="shared" si="55"/>
        <v/>
      </c>
      <c r="AI123" s="21" t="b">
        <f t="shared" si="56"/>
        <v>0</v>
      </c>
      <c r="AJ123" s="21" t="str">
        <f t="shared" si="57"/>
        <v/>
      </c>
      <c r="AK123" s="21" t="b">
        <f>IF(AND(COUNTA(B123:I123)&gt;0,'Börja här'!KOMMUN="",NOT(L123),NOT(N123),NOT(P123),NOT(R123),NOT(T123),NOT(V123),NOT(X123),NOT(Z123),NOT(AB123),NOT(AD123),NOT(AF123)),TRUE,FALSE)</f>
        <v>0</v>
      </c>
      <c r="AL123" s="21" t="str">
        <f t="shared" si="58"/>
        <v/>
      </c>
      <c r="AM123" s="97">
        <f t="shared" si="59"/>
        <v>0</v>
      </c>
      <c r="AN123" s="97" t="str">
        <f t="shared" si="60"/>
        <v>Nej</v>
      </c>
      <c r="AO123" s="21" t="b">
        <f t="shared" si="61"/>
        <v>0</v>
      </c>
      <c r="AP123" s="21" t="str">
        <f t="shared" si="62"/>
        <v/>
      </c>
      <c r="AQ123" s="97" t="str">
        <f t="shared" si="63"/>
        <v>Nej</v>
      </c>
    </row>
    <row r="124" spans="1:43" s="13" customFormat="1" x14ac:dyDescent="0.35">
      <c r="A124" s="53">
        <v>116</v>
      </c>
      <c r="B124" s="10"/>
      <c r="C124" s="23"/>
      <c r="D124" s="41"/>
      <c r="E124" s="74"/>
      <c r="F124" s="82"/>
      <c r="G124" s="74"/>
      <c r="H124" s="75"/>
      <c r="I124" s="23"/>
      <c r="J124" s="50" t="str">
        <f t="shared" si="34"/>
        <v/>
      </c>
      <c r="K124" s="56" t="str">
        <f t="shared" si="35"/>
        <v/>
      </c>
      <c r="L124" s="6" t="b">
        <f t="shared" si="36"/>
        <v>0</v>
      </c>
      <c r="M124" s="21" t="str">
        <f t="shared" si="37"/>
        <v/>
      </c>
      <c r="N124" s="21" t="b">
        <f t="shared" si="38"/>
        <v>0</v>
      </c>
      <c r="O124" s="21" t="str">
        <f t="shared" si="39"/>
        <v/>
      </c>
      <c r="P124" s="21" t="b">
        <f t="shared" si="40"/>
        <v>0</v>
      </c>
      <c r="Q124" s="21" t="str">
        <f t="shared" si="41"/>
        <v/>
      </c>
      <c r="R124" s="21" t="b">
        <f t="shared" si="42"/>
        <v>0</v>
      </c>
      <c r="S124" s="21" t="str">
        <f t="shared" si="43"/>
        <v/>
      </c>
      <c r="T124" s="21" t="b">
        <f t="shared" si="44"/>
        <v>0</v>
      </c>
      <c r="U124" s="21" t="str">
        <f t="shared" si="45"/>
        <v/>
      </c>
      <c r="V124" s="6" t="b">
        <f t="shared" si="46"/>
        <v>0</v>
      </c>
      <c r="W124" s="21" t="str">
        <f t="shared" si="47"/>
        <v/>
      </c>
      <c r="X124" s="21" t="b">
        <f t="shared" si="48"/>
        <v>0</v>
      </c>
      <c r="Y124" s="21" t="str">
        <f t="shared" si="49"/>
        <v/>
      </c>
      <c r="Z124" s="21" t="b">
        <f t="shared" si="50"/>
        <v>0</v>
      </c>
      <c r="AA124" s="21" t="str">
        <f t="shared" si="51"/>
        <v/>
      </c>
      <c r="AB124" s="21" t="b">
        <f>IF(AND(LEN(B124)&gt;0,NOT(AF124),COUNTIF($AH$9:AH623,AH124)&gt;1),TRUE,FALSE)</f>
        <v>0</v>
      </c>
      <c r="AC124" s="21" t="str">
        <f t="shared" si="52"/>
        <v/>
      </c>
      <c r="AD124" s="21" t="b">
        <f>IF(AND(LEN(B124)&gt;0,NOT(AF124),NOT(AB124),COUNTIF(Intransporter!$B$9:'Intransporter'!B623,B124)&gt;0),TRUE,FALSE)</f>
        <v>0</v>
      </c>
      <c r="AE124" s="21" t="str">
        <f t="shared" si="53"/>
        <v/>
      </c>
      <c r="AF124" s="21" t="b">
        <f>IF(LEN(B124)&gt;Admin!$D$17,TRUE,FALSE)</f>
        <v>0</v>
      </c>
      <c r="AG124" s="21" t="str">
        <f t="shared" si="54"/>
        <v/>
      </c>
      <c r="AH124" s="21" t="str">
        <f t="shared" si="55"/>
        <v/>
      </c>
      <c r="AI124" s="21" t="b">
        <f t="shared" si="56"/>
        <v>0</v>
      </c>
      <c r="AJ124" s="21" t="str">
        <f t="shared" si="57"/>
        <v/>
      </c>
      <c r="AK124" s="21" t="b">
        <f>IF(AND(COUNTA(B124:I124)&gt;0,'Börja här'!KOMMUN="",NOT(L124),NOT(N124),NOT(P124),NOT(R124),NOT(T124),NOT(V124),NOT(X124),NOT(Z124),NOT(AB124),NOT(AD124),NOT(AF124)),TRUE,FALSE)</f>
        <v>0</v>
      </c>
      <c r="AL124" s="21" t="str">
        <f t="shared" si="58"/>
        <v/>
      </c>
      <c r="AM124" s="97">
        <f t="shared" si="59"/>
        <v>0</v>
      </c>
      <c r="AN124" s="97" t="str">
        <f t="shared" si="60"/>
        <v>Nej</v>
      </c>
      <c r="AO124" s="21" t="b">
        <f t="shared" si="61"/>
        <v>0</v>
      </c>
      <c r="AP124" s="21" t="str">
        <f t="shared" si="62"/>
        <v/>
      </c>
      <c r="AQ124" s="97" t="str">
        <f t="shared" si="63"/>
        <v>Nej</v>
      </c>
    </row>
    <row r="125" spans="1:43" s="13" customFormat="1" x14ac:dyDescent="0.35">
      <c r="A125" s="53">
        <v>117</v>
      </c>
      <c r="B125" s="10"/>
      <c r="C125" s="23"/>
      <c r="D125" s="41"/>
      <c r="E125" s="74"/>
      <c r="F125" s="82"/>
      <c r="G125" s="74"/>
      <c r="H125" s="75"/>
      <c r="I125" s="23"/>
      <c r="J125" s="50" t="str">
        <f t="shared" si="34"/>
        <v/>
      </c>
      <c r="K125" s="56" t="str">
        <f t="shared" si="35"/>
        <v/>
      </c>
      <c r="L125" s="6" t="b">
        <f t="shared" si="36"/>
        <v>0</v>
      </c>
      <c r="M125" s="21" t="str">
        <f t="shared" si="37"/>
        <v/>
      </c>
      <c r="N125" s="21" t="b">
        <f t="shared" si="38"/>
        <v>0</v>
      </c>
      <c r="O125" s="21" t="str">
        <f t="shared" si="39"/>
        <v/>
      </c>
      <c r="P125" s="21" t="b">
        <f t="shared" si="40"/>
        <v>0</v>
      </c>
      <c r="Q125" s="21" t="str">
        <f t="shared" si="41"/>
        <v/>
      </c>
      <c r="R125" s="21" t="b">
        <f t="shared" si="42"/>
        <v>0</v>
      </c>
      <c r="S125" s="21" t="str">
        <f t="shared" si="43"/>
        <v/>
      </c>
      <c r="T125" s="21" t="b">
        <f t="shared" si="44"/>
        <v>0</v>
      </c>
      <c r="U125" s="21" t="str">
        <f t="shared" si="45"/>
        <v/>
      </c>
      <c r="V125" s="6" t="b">
        <f t="shared" si="46"/>
        <v>0</v>
      </c>
      <c r="W125" s="21" t="str">
        <f t="shared" si="47"/>
        <v/>
      </c>
      <c r="X125" s="21" t="b">
        <f t="shared" si="48"/>
        <v>0</v>
      </c>
      <c r="Y125" s="21" t="str">
        <f t="shared" si="49"/>
        <v/>
      </c>
      <c r="Z125" s="21" t="b">
        <f t="shared" si="50"/>
        <v>0</v>
      </c>
      <c r="AA125" s="21" t="str">
        <f t="shared" si="51"/>
        <v/>
      </c>
      <c r="AB125" s="21" t="b">
        <f>IF(AND(LEN(B125)&gt;0,NOT(AF125),COUNTIF($AH$9:AH624,AH125)&gt;1),TRUE,FALSE)</f>
        <v>0</v>
      </c>
      <c r="AC125" s="21" t="str">
        <f t="shared" si="52"/>
        <v/>
      </c>
      <c r="AD125" s="21" t="b">
        <f>IF(AND(LEN(B125)&gt;0,NOT(AF125),NOT(AB125),COUNTIF(Intransporter!$B$9:'Intransporter'!B624,B125)&gt;0),TRUE,FALSE)</f>
        <v>0</v>
      </c>
      <c r="AE125" s="21" t="str">
        <f t="shared" si="53"/>
        <v/>
      </c>
      <c r="AF125" s="21" t="b">
        <f>IF(LEN(B125)&gt;Admin!$D$17,TRUE,FALSE)</f>
        <v>0</v>
      </c>
      <c r="AG125" s="21" t="str">
        <f t="shared" si="54"/>
        <v/>
      </c>
      <c r="AH125" s="21" t="str">
        <f t="shared" si="55"/>
        <v/>
      </c>
      <c r="AI125" s="21" t="b">
        <f t="shared" si="56"/>
        <v>0</v>
      </c>
      <c r="AJ125" s="21" t="str">
        <f t="shared" si="57"/>
        <v/>
      </c>
      <c r="AK125" s="21" t="b">
        <f>IF(AND(COUNTA(B125:I125)&gt;0,'Börja här'!KOMMUN="",NOT(L125),NOT(N125),NOT(P125),NOT(R125),NOT(T125),NOT(V125),NOT(X125),NOT(Z125),NOT(AB125),NOT(AD125),NOT(AF125)),TRUE,FALSE)</f>
        <v>0</v>
      </c>
      <c r="AL125" s="21" t="str">
        <f t="shared" si="58"/>
        <v/>
      </c>
      <c r="AM125" s="97">
        <f t="shared" si="59"/>
        <v>0</v>
      </c>
      <c r="AN125" s="97" t="str">
        <f t="shared" si="60"/>
        <v>Nej</v>
      </c>
      <c r="AO125" s="21" t="b">
        <f t="shared" si="61"/>
        <v>0</v>
      </c>
      <c r="AP125" s="21" t="str">
        <f t="shared" si="62"/>
        <v/>
      </c>
      <c r="AQ125" s="97" t="str">
        <f t="shared" si="63"/>
        <v>Nej</v>
      </c>
    </row>
    <row r="126" spans="1:43" s="13" customFormat="1" x14ac:dyDescent="0.35">
      <c r="A126" s="53">
        <v>118</v>
      </c>
      <c r="B126" s="10"/>
      <c r="C126" s="23"/>
      <c r="D126" s="41"/>
      <c r="E126" s="74"/>
      <c r="F126" s="82"/>
      <c r="G126" s="74"/>
      <c r="H126" s="75"/>
      <c r="I126" s="23"/>
      <c r="J126" s="50" t="str">
        <f t="shared" si="34"/>
        <v/>
      </c>
      <c r="K126" s="56" t="str">
        <f t="shared" si="35"/>
        <v/>
      </c>
      <c r="L126" s="6" t="b">
        <f t="shared" si="36"/>
        <v>0</v>
      </c>
      <c r="M126" s="21" t="str">
        <f t="shared" si="37"/>
        <v/>
      </c>
      <c r="N126" s="21" t="b">
        <f t="shared" si="38"/>
        <v>0</v>
      </c>
      <c r="O126" s="21" t="str">
        <f t="shared" si="39"/>
        <v/>
      </c>
      <c r="P126" s="21" t="b">
        <f t="shared" si="40"/>
        <v>0</v>
      </c>
      <c r="Q126" s="21" t="str">
        <f t="shared" si="41"/>
        <v/>
      </c>
      <c r="R126" s="21" t="b">
        <f t="shared" si="42"/>
        <v>0</v>
      </c>
      <c r="S126" s="21" t="str">
        <f t="shared" si="43"/>
        <v/>
      </c>
      <c r="T126" s="21" t="b">
        <f t="shared" si="44"/>
        <v>0</v>
      </c>
      <c r="U126" s="21" t="str">
        <f t="shared" si="45"/>
        <v/>
      </c>
      <c r="V126" s="6" t="b">
        <f t="shared" si="46"/>
        <v>0</v>
      </c>
      <c r="W126" s="21" t="str">
        <f t="shared" si="47"/>
        <v/>
      </c>
      <c r="X126" s="21" t="b">
        <f t="shared" si="48"/>
        <v>0</v>
      </c>
      <c r="Y126" s="21" t="str">
        <f t="shared" si="49"/>
        <v/>
      </c>
      <c r="Z126" s="21" t="b">
        <f t="shared" si="50"/>
        <v>0</v>
      </c>
      <c r="AA126" s="21" t="str">
        <f t="shared" si="51"/>
        <v/>
      </c>
      <c r="AB126" s="21" t="b">
        <f>IF(AND(LEN(B126)&gt;0,NOT(AF126),COUNTIF($AH$9:AH625,AH126)&gt;1),TRUE,FALSE)</f>
        <v>0</v>
      </c>
      <c r="AC126" s="21" t="str">
        <f t="shared" si="52"/>
        <v/>
      </c>
      <c r="AD126" s="21" t="b">
        <f>IF(AND(LEN(B126)&gt;0,NOT(AF126),NOT(AB126),COUNTIF(Intransporter!$B$9:'Intransporter'!B625,B126)&gt;0),TRUE,FALSE)</f>
        <v>0</v>
      </c>
      <c r="AE126" s="21" t="str">
        <f t="shared" si="53"/>
        <v/>
      </c>
      <c r="AF126" s="21" t="b">
        <f>IF(LEN(B126)&gt;Admin!$D$17,TRUE,FALSE)</f>
        <v>0</v>
      </c>
      <c r="AG126" s="21" t="str">
        <f t="shared" si="54"/>
        <v/>
      </c>
      <c r="AH126" s="21" t="str">
        <f t="shared" si="55"/>
        <v/>
      </c>
      <c r="AI126" s="21" t="b">
        <f t="shared" si="56"/>
        <v>0</v>
      </c>
      <c r="AJ126" s="21" t="str">
        <f t="shared" si="57"/>
        <v/>
      </c>
      <c r="AK126" s="21" t="b">
        <f>IF(AND(COUNTA(B126:I126)&gt;0,'Börja här'!KOMMUN="",NOT(L126),NOT(N126),NOT(P126),NOT(R126),NOT(T126),NOT(V126),NOT(X126),NOT(Z126),NOT(AB126),NOT(AD126),NOT(AF126)),TRUE,FALSE)</f>
        <v>0</v>
      </c>
      <c r="AL126" s="21" t="str">
        <f t="shared" si="58"/>
        <v/>
      </c>
      <c r="AM126" s="97">
        <f t="shared" si="59"/>
        <v>0</v>
      </c>
      <c r="AN126" s="97" t="str">
        <f t="shared" si="60"/>
        <v>Nej</v>
      </c>
      <c r="AO126" s="21" t="b">
        <f t="shared" si="61"/>
        <v>0</v>
      </c>
      <c r="AP126" s="21" t="str">
        <f t="shared" si="62"/>
        <v/>
      </c>
      <c r="AQ126" s="97" t="str">
        <f t="shared" si="63"/>
        <v>Nej</v>
      </c>
    </row>
    <row r="127" spans="1:43" s="13" customFormat="1" x14ac:dyDescent="0.35">
      <c r="A127" s="53">
        <v>119</v>
      </c>
      <c r="B127" s="10"/>
      <c r="C127" s="23"/>
      <c r="D127" s="41"/>
      <c r="E127" s="74"/>
      <c r="F127" s="82"/>
      <c r="G127" s="74"/>
      <c r="H127" s="75"/>
      <c r="I127" s="23"/>
      <c r="J127" s="50" t="str">
        <f t="shared" si="34"/>
        <v/>
      </c>
      <c r="K127" s="56" t="str">
        <f t="shared" si="35"/>
        <v/>
      </c>
      <c r="L127" s="6" t="b">
        <f t="shared" si="36"/>
        <v>0</v>
      </c>
      <c r="M127" s="21" t="str">
        <f t="shared" si="37"/>
        <v/>
      </c>
      <c r="N127" s="21" t="b">
        <f t="shared" si="38"/>
        <v>0</v>
      </c>
      <c r="O127" s="21" t="str">
        <f t="shared" si="39"/>
        <v/>
      </c>
      <c r="P127" s="21" t="b">
        <f t="shared" si="40"/>
        <v>0</v>
      </c>
      <c r="Q127" s="21" t="str">
        <f t="shared" si="41"/>
        <v/>
      </c>
      <c r="R127" s="21" t="b">
        <f t="shared" si="42"/>
        <v>0</v>
      </c>
      <c r="S127" s="21" t="str">
        <f t="shared" si="43"/>
        <v/>
      </c>
      <c r="T127" s="21" t="b">
        <f t="shared" si="44"/>
        <v>0</v>
      </c>
      <c r="U127" s="21" t="str">
        <f t="shared" si="45"/>
        <v/>
      </c>
      <c r="V127" s="6" t="b">
        <f t="shared" si="46"/>
        <v>0</v>
      </c>
      <c r="W127" s="21" t="str">
        <f t="shared" si="47"/>
        <v/>
      </c>
      <c r="X127" s="21" t="b">
        <f t="shared" si="48"/>
        <v>0</v>
      </c>
      <c r="Y127" s="21" t="str">
        <f t="shared" si="49"/>
        <v/>
      </c>
      <c r="Z127" s="21" t="b">
        <f t="shared" si="50"/>
        <v>0</v>
      </c>
      <c r="AA127" s="21" t="str">
        <f t="shared" si="51"/>
        <v/>
      </c>
      <c r="AB127" s="21" t="b">
        <f>IF(AND(LEN(B127)&gt;0,NOT(AF127),COUNTIF($AH$9:AH626,AH127)&gt;1),TRUE,FALSE)</f>
        <v>0</v>
      </c>
      <c r="AC127" s="21" t="str">
        <f t="shared" si="52"/>
        <v/>
      </c>
      <c r="AD127" s="21" t="b">
        <f>IF(AND(LEN(B127)&gt;0,NOT(AF127),NOT(AB127),COUNTIF(Intransporter!$B$9:'Intransporter'!B626,B127)&gt;0),TRUE,FALSE)</f>
        <v>0</v>
      </c>
      <c r="AE127" s="21" t="str">
        <f t="shared" si="53"/>
        <v/>
      </c>
      <c r="AF127" s="21" t="b">
        <f>IF(LEN(B127)&gt;Admin!$D$17,TRUE,FALSE)</f>
        <v>0</v>
      </c>
      <c r="AG127" s="21" t="str">
        <f t="shared" si="54"/>
        <v/>
      </c>
      <c r="AH127" s="21" t="str">
        <f t="shared" si="55"/>
        <v/>
      </c>
      <c r="AI127" s="21" t="b">
        <f t="shared" si="56"/>
        <v>0</v>
      </c>
      <c r="AJ127" s="21" t="str">
        <f t="shared" si="57"/>
        <v/>
      </c>
      <c r="AK127" s="21" t="b">
        <f>IF(AND(COUNTA(B127:I127)&gt;0,'Börja här'!KOMMUN="",NOT(L127),NOT(N127),NOT(P127),NOT(R127),NOT(T127),NOT(V127),NOT(X127),NOT(Z127),NOT(AB127),NOT(AD127),NOT(AF127)),TRUE,FALSE)</f>
        <v>0</v>
      </c>
      <c r="AL127" s="21" t="str">
        <f t="shared" si="58"/>
        <v/>
      </c>
      <c r="AM127" s="97">
        <f t="shared" si="59"/>
        <v>0</v>
      </c>
      <c r="AN127" s="97" t="str">
        <f t="shared" si="60"/>
        <v>Nej</v>
      </c>
      <c r="AO127" s="21" t="b">
        <f t="shared" si="61"/>
        <v>0</v>
      </c>
      <c r="AP127" s="21" t="str">
        <f t="shared" si="62"/>
        <v/>
      </c>
      <c r="AQ127" s="97" t="str">
        <f t="shared" si="63"/>
        <v>Nej</v>
      </c>
    </row>
    <row r="128" spans="1:43" s="13" customFormat="1" x14ac:dyDescent="0.35">
      <c r="A128" s="53">
        <v>120</v>
      </c>
      <c r="B128" s="10"/>
      <c r="C128" s="23"/>
      <c r="D128" s="41"/>
      <c r="E128" s="74"/>
      <c r="F128" s="82"/>
      <c r="G128" s="74"/>
      <c r="H128" s="75"/>
      <c r="I128" s="23"/>
      <c r="J128" s="50" t="str">
        <f t="shared" si="34"/>
        <v/>
      </c>
      <c r="K128" s="56" t="str">
        <f t="shared" si="35"/>
        <v/>
      </c>
      <c r="L128" s="6" t="b">
        <f t="shared" si="36"/>
        <v>0</v>
      </c>
      <c r="M128" s="21" t="str">
        <f t="shared" si="37"/>
        <v/>
      </c>
      <c r="N128" s="21" t="b">
        <f t="shared" si="38"/>
        <v>0</v>
      </c>
      <c r="O128" s="21" t="str">
        <f t="shared" si="39"/>
        <v/>
      </c>
      <c r="P128" s="21" t="b">
        <f t="shared" si="40"/>
        <v>0</v>
      </c>
      <c r="Q128" s="21" t="str">
        <f t="shared" si="41"/>
        <v/>
      </c>
      <c r="R128" s="21" t="b">
        <f t="shared" si="42"/>
        <v>0</v>
      </c>
      <c r="S128" s="21" t="str">
        <f t="shared" si="43"/>
        <v/>
      </c>
      <c r="T128" s="21" t="b">
        <f t="shared" si="44"/>
        <v>0</v>
      </c>
      <c r="U128" s="21" t="str">
        <f t="shared" si="45"/>
        <v/>
      </c>
      <c r="V128" s="6" t="b">
        <f t="shared" si="46"/>
        <v>0</v>
      </c>
      <c r="W128" s="21" t="str">
        <f t="shared" si="47"/>
        <v/>
      </c>
      <c r="X128" s="21" t="b">
        <f t="shared" si="48"/>
        <v>0</v>
      </c>
      <c r="Y128" s="21" t="str">
        <f t="shared" si="49"/>
        <v/>
      </c>
      <c r="Z128" s="21" t="b">
        <f t="shared" si="50"/>
        <v>0</v>
      </c>
      <c r="AA128" s="21" t="str">
        <f t="shared" si="51"/>
        <v/>
      </c>
      <c r="AB128" s="21" t="b">
        <f>IF(AND(LEN(B128)&gt;0,NOT(AF128),COUNTIF($AH$9:AH627,AH128)&gt;1),TRUE,FALSE)</f>
        <v>0</v>
      </c>
      <c r="AC128" s="21" t="str">
        <f t="shared" si="52"/>
        <v/>
      </c>
      <c r="AD128" s="21" t="b">
        <f>IF(AND(LEN(B128)&gt;0,NOT(AF128),NOT(AB128),COUNTIF(Intransporter!$B$9:'Intransporter'!B627,B128)&gt;0),TRUE,FALSE)</f>
        <v>0</v>
      </c>
      <c r="AE128" s="21" t="str">
        <f t="shared" si="53"/>
        <v/>
      </c>
      <c r="AF128" s="21" t="b">
        <f>IF(LEN(B128)&gt;Admin!$D$17,TRUE,FALSE)</f>
        <v>0</v>
      </c>
      <c r="AG128" s="21" t="str">
        <f t="shared" si="54"/>
        <v/>
      </c>
      <c r="AH128" s="21" t="str">
        <f t="shared" si="55"/>
        <v/>
      </c>
      <c r="AI128" s="21" t="b">
        <f t="shared" si="56"/>
        <v>0</v>
      </c>
      <c r="AJ128" s="21" t="str">
        <f t="shared" si="57"/>
        <v/>
      </c>
      <c r="AK128" s="21" t="b">
        <f>IF(AND(COUNTA(B128:I128)&gt;0,'Börja här'!KOMMUN="",NOT(L128),NOT(N128),NOT(P128),NOT(R128),NOT(T128),NOT(V128),NOT(X128),NOT(Z128),NOT(AB128),NOT(AD128),NOT(AF128)),TRUE,FALSE)</f>
        <v>0</v>
      </c>
      <c r="AL128" s="21" t="str">
        <f t="shared" si="58"/>
        <v/>
      </c>
      <c r="AM128" s="97">
        <f t="shared" si="59"/>
        <v>0</v>
      </c>
      <c r="AN128" s="97" t="str">
        <f t="shared" si="60"/>
        <v>Nej</v>
      </c>
      <c r="AO128" s="21" t="b">
        <f t="shared" si="61"/>
        <v>0</v>
      </c>
      <c r="AP128" s="21" t="str">
        <f t="shared" si="62"/>
        <v/>
      </c>
      <c r="AQ128" s="97" t="str">
        <f t="shared" si="63"/>
        <v>Nej</v>
      </c>
    </row>
    <row r="129" spans="1:43" s="13" customFormat="1" x14ac:dyDescent="0.35">
      <c r="A129" s="53">
        <v>121</v>
      </c>
      <c r="B129" s="10"/>
      <c r="C129" s="23"/>
      <c r="D129" s="41"/>
      <c r="E129" s="74"/>
      <c r="F129" s="82"/>
      <c r="G129" s="74"/>
      <c r="H129" s="75"/>
      <c r="I129" s="23"/>
      <c r="J129" s="50" t="str">
        <f t="shared" si="34"/>
        <v/>
      </c>
      <c r="K129" s="56" t="str">
        <f t="shared" si="35"/>
        <v/>
      </c>
      <c r="L129" s="6" t="b">
        <f t="shared" si="36"/>
        <v>0</v>
      </c>
      <c r="M129" s="21" t="str">
        <f t="shared" si="37"/>
        <v/>
      </c>
      <c r="N129" s="21" t="b">
        <f t="shared" si="38"/>
        <v>0</v>
      </c>
      <c r="O129" s="21" t="str">
        <f t="shared" si="39"/>
        <v/>
      </c>
      <c r="P129" s="21" t="b">
        <f t="shared" si="40"/>
        <v>0</v>
      </c>
      <c r="Q129" s="21" t="str">
        <f t="shared" si="41"/>
        <v/>
      </c>
      <c r="R129" s="21" t="b">
        <f t="shared" si="42"/>
        <v>0</v>
      </c>
      <c r="S129" s="21" t="str">
        <f t="shared" si="43"/>
        <v/>
      </c>
      <c r="T129" s="21" t="b">
        <f t="shared" si="44"/>
        <v>0</v>
      </c>
      <c r="U129" s="21" t="str">
        <f t="shared" si="45"/>
        <v/>
      </c>
      <c r="V129" s="6" t="b">
        <f t="shared" si="46"/>
        <v>0</v>
      </c>
      <c r="W129" s="21" t="str">
        <f t="shared" si="47"/>
        <v/>
      </c>
      <c r="X129" s="21" t="b">
        <f t="shared" si="48"/>
        <v>0</v>
      </c>
      <c r="Y129" s="21" t="str">
        <f t="shared" si="49"/>
        <v/>
      </c>
      <c r="Z129" s="21" t="b">
        <f t="shared" si="50"/>
        <v>0</v>
      </c>
      <c r="AA129" s="21" t="str">
        <f t="shared" si="51"/>
        <v/>
      </c>
      <c r="AB129" s="21" t="b">
        <f>IF(AND(LEN(B129)&gt;0,NOT(AF129),COUNTIF($AH$9:AH628,AH129)&gt;1),TRUE,FALSE)</f>
        <v>0</v>
      </c>
      <c r="AC129" s="21" t="str">
        <f t="shared" si="52"/>
        <v/>
      </c>
      <c r="AD129" s="21" t="b">
        <f>IF(AND(LEN(B129)&gt;0,NOT(AF129),NOT(AB129),COUNTIF(Intransporter!$B$9:'Intransporter'!B628,B129)&gt;0),TRUE,FALSE)</f>
        <v>0</v>
      </c>
      <c r="AE129" s="21" t="str">
        <f t="shared" si="53"/>
        <v/>
      </c>
      <c r="AF129" s="21" t="b">
        <f>IF(LEN(B129)&gt;Admin!$D$17,TRUE,FALSE)</f>
        <v>0</v>
      </c>
      <c r="AG129" s="21" t="str">
        <f t="shared" si="54"/>
        <v/>
      </c>
      <c r="AH129" s="21" t="str">
        <f t="shared" si="55"/>
        <v/>
      </c>
      <c r="AI129" s="21" t="b">
        <f t="shared" si="56"/>
        <v>0</v>
      </c>
      <c r="AJ129" s="21" t="str">
        <f t="shared" si="57"/>
        <v/>
      </c>
      <c r="AK129" s="21" t="b">
        <f>IF(AND(COUNTA(B129:I129)&gt;0,'Börja här'!KOMMUN="",NOT(L129),NOT(N129),NOT(P129),NOT(R129),NOT(T129),NOT(V129),NOT(X129),NOT(Z129),NOT(AB129),NOT(AD129),NOT(AF129)),TRUE,FALSE)</f>
        <v>0</v>
      </c>
      <c r="AL129" s="21" t="str">
        <f t="shared" si="58"/>
        <v/>
      </c>
      <c r="AM129" s="97">
        <f t="shared" si="59"/>
        <v>0</v>
      </c>
      <c r="AN129" s="97" t="str">
        <f t="shared" si="60"/>
        <v>Nej</v>
      </c>
      <c r="AO129" s="21" t="b">
        <f t="shared" si="61"/>
        <v>0</v>
      </c>
      <c r="AP129" s="21" t="str">
        <f t="shared" si="62"/>
        <v/>
      </c>
      <c r="AQ129" s="97" t="str">
        <f t="shared" si="63"/>
        <v>Nej</v>
      </c>
    </row>
    <row r="130" spans="1:43" s="13" customFormat="1" x14ac:dyDescent="0.35">
      <c r="A130" s="53">
        <v>122</v>
      </c>
      <c r="B130" s="10"/>
      <c r="C130" s="23"/>
      <c r="D130" s="41"/>
      <c r="E130" s="74"/>
      <c r="F130" s="82"/>
      <c r="G130" s="74"/>
      <c r="H130" s="75"/>
      <c r="I130" s="23"/>
      <c r="J130" s="50" t="str">
        <f t="shared" si="34"/>
        <v/>
      </c>
      <c r="K130" s="56" t="str">
        <f t="shared" si="35"/>
        <v/>
      </c>
      <c r="L130" s="6" t="b">
        <f t="shared" si="36"/>
        <v>0</v>
      </c>
      <c r="M130" s="21" t="str">
        <f t="shared" si="37"/>
        <v/>
      </c>
      <c r="N130" s="21" t="b">
        <f t="shared" si="38"/>
        <v>0</v>
      </c>
      <c r="O130" s="21" t="str">
        <f t="shared" si="39"/>
        <v/>
      </c>
      <c r="P130" s="21" t="b">
        <f t="shared" si="40"/>
        <v>0</v>
      </c>
      <c r="Q130" s="21" t="str">
        <f t="shared" si="41"/>
        <v/>
      </c>
      <c r="R130" s="21" t="b">
        <f t="shared" si="42"/>
        <v>0</v>
      </c>
      <c r="S130" s="21" t="str">
        <f t="shared" si="43"/>
        <v/>
      </c>
      <c r="T130" s="21" t="b">
        <f t="shared" si="44"/>
        <v>0</v>
      </c>
      <c r="U130" s="21" t="str">
        <f t="shared" si="45"/>
        <v/>
      </c>
      <c r="V130" s="6" t="b">
        <f t="shared" si="46"/>
        <v>0</v>
      </c>
      <c r="W130" s="21" t="str">
        <f t="shared" si="47"/>
        <v/>
      </c>
      <c r="X130" s="21" t="b">
        <f t="shared" si="48"/>
        <v>0</v>
      </c>
      <c r="Y130" s="21" t="str">
        <f t="shared" si="49"/>
        <v/>
      </c>
      <c r="Z130" s="21" t="b">
        <f t="shared" si="50"/>
        <v>0</v>
      </c>
      <c r="AA130" s="21" t="str">
        <f t="shared" si="51"/>
        <v/>
      </c>
      <c r="AB130" s="21" t="b">
        <f>IF(AND(LEN(B130)&gt;0,NOT(AF130),COUNTIF($AH$9:AH629,AH130)&gt;1),TRUE,FALSE)</f>
        <v>0</v>
      </c>
      <c r="AC130" s="21" t="str">
        <f t="shared" si="52"/>
        <v/>
      </c>
      <c r="AD130" s="21" t="b">
        <f>IF(AND(LEN(B130)&gt;0,NOT(AF130),NOT(AB130),COUNTIF(Intransporter!$B$9:'Intransporter'!B629,B130)&gt;0),TRUE,FALSE)</f>
        <v>0</v>
      </c>
      <c r="AE130" s="21" t="str">
        <f t="shared" si="53"/>
        <v/>
      </c>
      <c r="AF130" s="21" t="b">
        <f>IF(LEN(B130)&gt;Admin!$D$17,TRUE,FALSE)</f>
        <v>0</v>
      </c>
      <c r="AG130" s="21" t="str">
        <f t="shared" si="54"/>
        <v/>
      </c>
      <c r="AH130" s="21" t="str">
        <f t="shared" si="55"/>
        <v/>
      </c>
      <c r="AI130" s="21" t="b">
        <f t="shared" si="56"/>
        <v>0</v>
      </c>
      <c r="AJ130" s="21" t="str">
        <f t="shared" si="57"/>
        <v/>
      </c>
      <c r="AK130" s="21" t="b">
        <f>IF(AND(COUNTA(B130:I130)&gt;0,'Börja här'!KOMMUN="",NOT(L130),NOT(N130),NOT(P130),NOT(R130),NOT(T130),NOT(V130),NOT(X130),NOT(Z130),NOT(AB130),NOT(AD130),NOT(AF130)),TRUE,FALSE)</f>
        <v>0</v>
      </c>
      <c r="AL130" s="21" t="str">
        <f t="shared" si="58"/>
        <v/>
      </c>
      <c r="AM130" s="97">
        <f t="shared" si="59"/>
        <v>0</v>
      </c>
      <c r="AN130" s="97" t="str">
        <f t="shared" si="60"/>
        <v>Nej</v>
      </c>
      <c r="AO130" s="21" t="b">
        <f t="shared" si="61"/>
        <v>0</v>
      </c>
      <c r="AP130" s="21" t="str">
        <f t="shared" si="62"/>
        <v/>
      </c>
      <c r="AQ130" s="97" t="str">
        <f t="shared" si="63"/>
        <v>Nej</v>
      </c>
    </row>
    <row r="131" spans="1:43" s="13" customFormat="1" x14ac:dyDescent="0.35">
      <c r="A131" s="53">
        <v>123</v>
      </c>
      <c r="B131" s="10"/>
      <c r="C131" s="23"/>
      <c r="D131" s="41"/>
      <c r="E131" s="74"/>
      <c r="F131" s="82"/>
      <c r="G131" s="74"/>
      <c r="H131" s="75"/>
      <c r="I131" s="23"/>
      <c r="J131" s="50" t="str">
        <f t="shared" si="34"/>
        <v/>
      </c>
      <c r="K131" s="56" t="str">
        <f t="shared" si="35"/>
        <v/>
      </c>
      <c r="L131" s="6" t="b">
        <f t="shared" si="36"/>
        <v>0</v>
      </c>
      <c r="M131" s="21" t="str">
        <f t="shared" si="37"/>
        <v/>
      </c>
      <c r="N131" s="21" t="b">
        <f t="shared" si="38"/>
        <v>0</v>
      </c>
      <c r="O131" s="21" t="str">
        <f t="shared" si="39"/>
        <v/>
      </c>
      <c r="P131" s="21" t="b">
        <f t="shared" si="40"/>
        <v>0</v>
      </c>
      <c r="Q131" s="21" t="str">
        <f t="shared" si="41"/>
        <v/>
      </c>
      <c r="R131" s="21" t="b">
        <f t="shared" si="42"/>
        <v>0</v>
      </c>
      <c r="S131" s="21" t="str">
        <f t="shared" si="43"/>
        <v/>
      </c>
      <c r="T131" s="21" t="b">
        <f t="shared" si="44"/>
        <v>0</v>
      </c>
      <c r="U131" s="21" t="str">
        <f t="shared" si="45"/>
        <v/>
      </c>
      <c r="V131" s="6" t="b">
        <f t="shared" si="46"/>
        <v>0</v>
      </c>
      <c r="W131" s="21" t="str">
        <f t="shared" si="47"/>
        <v/>
      </c>
      <c r="X131" s="21" t="b">
        <f t="shared" si="48"/>
        <v>0</v>
      </c>
      <c r="Y131" s="21" t="str">
        <f t="shared" si="49"/>
        <v/>
      </c>
      <c r="Z131" s="21" t="b">
        <f t="shared" si="50"/>
        <v>0</v>
      </c>
      <c r="AA131" s="21" t="str">
        <f t="shared" si="51"/>
        <v/>
      </c>
      <c r="AB131" s="21" t="b">
        <f>IF(AND(LEN(B131)&gt;0,NOT(AF131),COUNTIF($AH$9:AH630,AH131)&gt;1),TRUE,FALSE)</f>
        <v>0</v>
      </c>
      <c r="AC131" s="21" t="str">
        <f t="shared" si="52"/>
        <v/>
      </c>
      <c r="AD131" s="21" t="b">
        <f>IF(AND(LEN(B131)&gt;0,NOT(AF131),NOT(AB131),COUNTIF(Intransporter!$B$9:'Intransporter'!B630,B131)&gt;0),TRUE,FALSE)</f>
        <v>0</v>
      </c>
      <c r="AE131" s="21" t="str">
        <f t="shared" si="53"/>
        <v/>
      </c>
      <c r="AF131" s="21" t="b">
        <f>IF(LEN(B131)&gt;Admin!$D$17,TRUE,FALSE)</f>
        <v>0</v>
      </c>
      <c r="AG131" s="21" t="str">
        <f t="shared" si="54"/>
        <v/>
      </c>
      <c r="AH131" s="21" t="str">
        <f t="shared" si="55"/>
        <v/>
      </c>
      <c r="AI131" s="21" t="b">
        <f t="shared" si="56"/>
        <v>0</v>
      </c>
      <c r="AJ131" s="21" t="str">
        <f t="shared" si="57"/>
        <v/>
      </c>
      <c r="AK131" s="21" t="b">
        <f>IF(AND(COUNTA(B131:I131)&gt;0,'Börja här'!KOMMUN="",NOT(L131),NOT(N131),NOT(P131),NOT(R131),NOT(T131),NOT(V131),NOT(X131),NOT(Z131),NOT(AB131),NOT(AD131),NOT(AF131)),TRUE,FALSE)</f>
        <v>0</v>
      </c>
      <c r="AL131" s="21" t="str">
        <f t="shared" si="58"/>
        <v/>
      </c>
      <c r="AM131" s="97">
        <f t="shared" si="59"/>
        <v>0</v>
      </c>
      <c r="AN131" s="97" t="str">
        <f t="shared" si="60"/>
        <v>Nej</v>
      </c>
      <c r="AO131" s="21" t="b">
        <f t="shared" si="61"/>
        <v>0</v>
      </c>
      <c r="AP131" s="21" t="str">
        <f t="shared" si="62"/>
        <v/>
      </c>
      <c r="AQ131" s="97" t="str">
        <f t="shared" si="63"/>
        <v>Nej</v>
      </c>
    </row>
    <row r="132" spans="1:43" s="13" customFormat="1" x14ac:dyDescent="0.35">
      <c r="A132" s="53">
        <v>124</v>
      </c>
      <c r="B132" s="10"/>
      <c r="C132" s="23"/>
      <c r="D132" s="41"/>
      <c r="E132" s="74"/>
      <c r="F132" s="82"/>
      <c r="G132" s="74"/>
      <c r="H132" s="75"/>
      <c r="I132" s="23"/>
      <c r="J132" s="50" t="str">
        <f t="shared" si="34"/>
        <v/>
      </c>
      <c r="K132" s="56" t="str">
        <f t="shared" si="35"/>
        <v/>
      </c>
      <c r="L132" s="6" t="b">
        <f t="shared" si="36"/>
        <v>0</v>
      </c>
      <c r="M132" s="21" t="str">
        <f t="shared" si="37"/>
        <v/>
      </c>
      <c r="N132" s="21" t="b">
        <f t="shared" si="38"/>
        <v>0</v>
      </c>
      <c r="O132" s="21" t="str">
        <f t="shared" si="39"/>
        <v/>
      </c>
      <c r="P132" s="21" t="b">
        <f t="shared" si="40"/>
        <v>0</v>
      </c>
      <c r="Q132" s="21" t="str">
        <f t="shared" si="41"/>
        <v/>
      </c>
      <c r="R132" s="21" t="b">
        <f t="shared" si="42"/>
        <v>0</v>
      </c>
      <c r="S132" s="21" t="str">
        <f t="shared" si="43"/>
        <v/>
      </c>
      <c r="T132" s="21" t="b">
        <f t="shared" si="44"/>
        <v>0</v>
      </c>
      <c r="U132" s="21" t="str">
        <f t="shared" si="45"/>
        <v/>
      </c>
      <c r="V132" s="6" t="b">
        <f t="shared" si="46"/>
        <v>0</v>
      </c>
      <c r="W132" s="21" t="str">
        <f t="shared" si="47"/>
        <v/>
      </c>
      <c r="X132" s="21" t="b">
        <f t="shared" si="48"/>
        <v>0</v>
      </c>
      <c r="Y132" s="21" t="str">
        <f t="shared" si="49"/>
        <v/>
      </c>
      <c r="Z132" s="21" t="b">
        <f t="shared" si="50"/>
        <v>0</v>
      </c>
      <c r="AA132" s="21" t="str">
        <f t="shared" si="51"/>
        <v/>
      </c>
      <c r="AB132" s="21" t="b">
        <f>IF(AND(LEN(B132)&gt;0,NOT(AF132),COUNTIF($AH$9:AH631,AH132)&gt;1),TRUE,FALSE)</f>
        <v>0</v>
      </c>
      <c r="AC132" s="21" t="str">
        <f t="shared" si="52"/>
        <v/>
      </c>
      <c r="AD132" s="21" t="b">
        <f>IF(AND(LEN(B132)&gt;0,NOT(AF132),NOT(AB132),COUNTIF(Intransporter!$B$9:'Intransporter'!B631,B132)&gt;0),TRUE,FALSE)</f>
        <v>0</v>
      </c>
      <c r="AE132" s="21" t="str">
        <f t="shared" si="53"/>
        <v/>
      </c>
      <c r="AF132" s="21" t="b">
        <f>IF(LEN(B132)&gt;Admin!$D$17,TRUE,FALSE)</f>
        <v>0</v>
      </c>
      <c r="AG132" s="21" t="str">
        <f t="shared" si="54"/>
        <v/>
      </c>
      <c r="AH132" s="21" t="str">
        <f t="shared" si="55"/>
        <v/>
      </c>
      <c r="AI132" s="21" t="b">
        <f t="shared" si="56"/>
        <v>0</v>
      </c>
      <c r="AJ132" s="21" t="str">
        <f t="shared" si="57"/>
        <v/>
      </c>
      <c r="AK132" s="21" t="b">
        <f>IF(AND(COUNTA(B132:I132)&gt;0,'Börja här'!KOMMUN="",NOT(L132),NOT(N132),NOT(P132),NOT(R132),NOT(T132),NOT(V132),NOT(X132),NOT(Z132),NOT(AB132),NOT(AD132),NOT(AF132)),TRUE,FALSE)</f>
        <v>0</v>
      </c>
      <c r="AL132" s="21" t="str">
        <f t="shared" si="58"/>
        <v/>
      </c>
      <c r="AM132" s="97">
        <f t="shared" si="59"/>
        <v>0</v>
      </c>
      <c r="AN132" s="97" t="str">
        <f t="shared" si="60"/>
        <v>Nej</v>
      </c>
      <c r="AO132" s="21" t="b">
        <f t="shared" si="61"/>
        <v>0</v>
      </c>
      <c r="AP132" s="21" t="str">
        <f t="shared" si="62"/>
        <v/>
      </c>
      <c r="AQ132" s="97" t="str">
        <f t="shared" si="63"/>
        <v>Nej</v>
      </c>
    </row>
    <row r="133" spans="1:43" s="13" customFormat="1" x14ac:dyDescent="0.35">
      <c r="A133" s="53">
        <v>125</v>
      </c>
      <c r="B133" s="10"/>
      <c r="C133" s="23"/>
      <c r="D133" s="41"/>
      <c r="E133" s="74"/>
      <c r="F133" s="82"/>
      <c r="G133" s="74"/>
      <c r="H133" s="75"/>
      <c r="I133" s="23"/>
      <c r="J133" s="50" t="str">
        <f t="shared" si="34"/>
        <v/>
      </c>
      <c r="K133" s="56" t="str">
        <f t="shared" si="35"/>
        <v/>
      </c>
      <c r="L133" s="6" t="b">
        <f t="shared" si="36"/>
        <v>0</v>
      </c>
      <c r="M133" s="21" t="str">
        <f t="shared" si="37"/>
        <v/>
      </c>
      <c r="N133" s="21" t="b">
        <f t="shared" si="38"/>
        <v>0</v>
      </c>
      <c r="O133" s="21" t="str">
        <f t="shared" si="39"/>
        <v/>
      </c>
      <c r="P133" s="21" t="b">
        <f t="shared" si="40"/>
        <v>0</v>
      </c>
      <c r="Q133" s="21" t="str">
        <f t="shared" si="41"/>
        <v/>
      </c>
      <c r="R133" s="21" t="b">
        <f t="shared" si="42"/>
        <v>0</v>
      </c>
      <c r="S133" s="21" t="str">
        <f t="shared" si="43"/>
        <v/>
      </c>
      <c r="T133" s="21" t="b">
        <f t="shared" si="44"/>
        <v>0</v>
      </c>
      <c r="U133" s="21" t="str">
        <f t="shared" si="45"/>
        <v/>
      </c>
      <c r="V133" s="6" t="b">
        <f t="shared" si="46"/>
        <v>0</v>
      </c>
      <c r="W133" s="21" t="str">
        <f t="shared" si="47"/>
        <v/>
      </c>
      <c r="X133" s="21" t="b">
        <f t="shared" si="48"/>
        <v>0</v>
      </c>
      <c r="Y133" s="21" t="str">
        <f t="shared" si="49"/>
        <v/>
      </c>
      <c r="Z133" s="21" t="b">
        <f t="shared" si="50"/>
        <v>0</v>
      </c>
      <c r="AA133" s="21" t="str">
        <f t="shared" si="51"/>
        <v/>
      </c>
      <c r="AB133" s="21" t="b">
        <f>IF(AND(LEN(B133)&gt;0,NOT(AF133),COUNTIF($AH$9:AH632,AH133)&gt;1),TRUE,FALSE)</f>
        <v>0</v>
      </c>
      <c r="AC133" s="21" t="str">
        <f t="shared" si="52"/>
        <v/>
      </c>
      <c r="AD133" s="21" t="b">
        <f>IF(AND(LEN(B133)&gt;0,NOT(AF133),NOT(AB133),COUNTIF(Intransporter!$B$9:'Intransporter'!B632,B133)&gt;0),TRUE,FALSE)</f>
        <v>0</v>
      </c>
      <c r="AE133" s="21" t="str">
        <f t="shared" si="53"/>
        <v/>
      </c>
      <c r="AF133" s="21" t="b">
        <f>IF(LEN(B133)&gt;Admin!$D$17,TRUE,FALSE)</f>
        <v>0</v>
      </c>
      <c r="AG133" s="21" t="str">
        <f t="shared" si="54"/>
        <v/>
      </c>
      <c r="AH133" s="21" t="str">
        <f t="shared" si="55"/>
        <v/>
      </c>
      <c r="AI133" s="21" t="b">
        <f t="shared" si="56"/>
        <v>0</v>
      </c>
      <c r="AJ133" s="21" t="str">
        <f t="shared" si="57"/>
        <v/>
      </c>
      <c r="AK133" s="21" t="b">
        <f>IF(AND(COUNTA(B133:I133)&gt;0,'Börja här'!KOMMUN="",NOT(L133),NOT(N133),NOT(P133),NOT(R133),NOT(T133),NOT(V133),NOT(X133),NOT(Z133),NOT(AB133),NOT(AD133),NOT(AF133)),TRUE,FALSE)</f>
        <v>0</v>
      </c>
      <c r="AL133" s="21" t="str">
        <f t="shared" si="58"/>
        <v/>
      </c>
      <c r="AM133" s="97">
        <f t="shared" si="59"/>
        <v>0</v>
      </c>
      <c r="AN133" s="97" t="str">
        <f t="shared" si="60"/>
        <v>Nej</v>
      </c>
      <c r="AO133" s="21" t="b">
        <f t="shared" si="61"/>
        <v>0</v>
      </c>
      <c r="AP133" s="21" t="str">
        <f t="shared" si="62"/>
        <v/>
      </c>
      <c r="AQ133" s="97" t="str">
        <f t="shared" si="63"/>
        <v>Nej</v>
      </c>
    </row>
    <row r="134" spans="1:43" s="13" customFormat="1" x14ac:dyDescent="0.35">
      <c r="A134" s="53">
        <v>126</v>
      </c>
      <c r="B134" s="10"/>
      <c r="C134" s="23"/>
      <c r="D134" s="41"/>
      <c r="E134" s="74"/>
      <c r="F134" s="82"/>
      <c r="G134" s="74"/>
      <c r="H134" s="75"/>
      <c r="I134" s="23"/>
      <c r="J134" s="50" t="str">
        <f t="shared" si="34"/>
        <v/>
      </c>
      <c r="K134" s="56" t="str">
        <f t="shared" si="35"/>
        <v/>
      </c>
      <c r="L134" s="6" t="b">
        <f t="shared" si="36"/>
        <v>0</v>
      </c>
      <c r="M134" s="21" t="str">
        <f t="shared" si="37"/>
        <v/>
      </c>
      <c r="N134" s="21" t="b">
        <f t="shared" si="38"/>
        <v>0</v>
      </c>
      <c r="O134" s="21" t="str">
        <f t="shared" si="39"/>
        <v/>
      </c>
      <c r="P134" s="21" t="b">
        <f t="shared" si="40"/>
        <v>0</v>
      </c>
      <c r="Q134" s="21" t="str">
        <f t="shared" si="41"/>
        <v/>
      </c>
      <c r="R134" s="21" t="b">
        <f t="shared" si="42"/>
        <v>0</v>
      </c>
      <c r="S134" s="21" t="str">
        <f t="shared" si="43"/>
        <v/>
      </c>
      <c r="T134" s="21" t="b">
        <f t="shared" si="44"/>
        <v>0</v>
      </c>
      <c r="U134" s="21" t="str">
        <f t="shared" si="45"/>
        <v/>
      </c>
      <c r="V134" s="6" t="b">
        <f t="shared" si="46"/>
        <v>0</v>
      </c>
      <c r="W134" s="21" t="str">
        <f t="shared" si="47"/>
        <v/>
      </c>
      <c r="X134" s="21" t="b">
        <f t="shared" si="48"/>
        <v>0</v>
      </c>
      <c r="Y134" s="21" t="str">
        <f t="shared" si="49"/>
        <v/>
      </c>
      <c r="Z134" s="21" t="b">
        <f t="shared" si="50"/>
        <v>0</v>
      </c>
      <c r="AA134" s="21" t="str">
        <f t="shared" si="51"/>
        <v/>
      </c>
      <c r="AB134" s="21" t="b">
        <f>IF(AND(LEN(B134)&gt;0,NOT(AF134),COUNTIF($AH$9:AH633,AH134)&gt;1),TRUE,FALSE)</f>
        <v>0</v>
      </c>
      <c r="AC134" s="21" t="str">
        <f t="shared" si="52"/>
        <v/>
      </c>
      <c r="AD134" s="21" t="b">
        <f>IF(AND(LEN(B134)&gt;0,NOT(AF134),NOT(AB134),COUNTIF(Intransporter!$B$9:'Intransporter'!B633,B134)&gt;0),TRUE,FALSE)</f>
        <v>0</v>
      </c>
      <c r="AE134" s="21" t="str">
        <f t="shared" si="53"/>
        <v/>
      </c>
      <c r="AF134" s="21" t="b">
        <f>IF(LEN(B134)&gt;Admin!$D$17,TRUE,FALSE)</f>
        <v>0</v>
      </c>
      <c r="AG134" s="21" t="str">
        <f t="shared" si="54"/>
        <v/>
      </c>
      <c r="AH134" s="21" t="str">
        <f t="shared" si="55"/>
        <v/>
      </c>
      <c r="AI134" s="21" t="b">
        <f t="shared" si="56"/>
        <v>0</v>
      </c>
      <c r="AJ134" s="21" t="str">
        <f t="shared" si="57"/>
        <v/>
      </c>
      <c r="AK134" s="21" t="b">
        <f>IF(AND(COUNTA(B134:I134)&gt;0,'Börja här'!KOMMUN="",NOT(L134),NOT(N134),NOT(P134),NOT(R134),NOT(T134),NOT(V134),NOT(X134),NOT(Z134),NOT(AB134),NOT(AD134),NOT(AF134)),TRUE,FALSE)</f>
        <v>0</v>
      </c>
      <c r="AL134" s="21" t="str">
        <f t="shared" si="58"/>
        <v/>
      </c>
      <c r="AM134" s="97">
        <f t="shared" si="59"/>
        <v>0</v>
      </c>
      <c r="AN134" s="97" t="str">
        <f t="shared" si="60"/>
        <v>Nej</v>
      </c>
      <c r="AO134" s="21" t="b">
        <f t="shared" si="61"/>
        <v>0</v>
      </c>
      <c r="AP134" s="21" t="str">
        <f t="shared" si="62"/>
        <v/>
      </c>
      <c r="AQ134" s="97" t="str">
        <f t="shared" si="63"/>
        <v>Nej</v>
      </c>
    </row>
    <row r="135" spans="1:43" s="13" customFormat="1" x14ac:dyDescent="0.35">
      <c r="A135" s="53">
        <v>127</v>
      </c>
      <c r="B135" s="10"/>
      <c r="C135" s="23"/>
      <c r="D135" s="41"/>
      <c r="E135" s="74"/>
      <c r="F135" s="82"/>
      <c r="G135" s="74"/>
      <c r="H135" s="75"/>
      <c r="I135" s="23"/>
      <c r="J135" s="50" t="str">
        <f t="shared" si="34"/>
        <v/>
      </c>
      <c r="K135" s="56" t="str">
        <f t="shared" si="35"/>
        <v/>
      </c>
      <c r="L135" s="6" t="b">
        <f t="shared" si="36"/>
        <v>0</v>
      </c>
      <c r="M135" s="21" t="str">
        <f t="shared" si="37"/>
        <v/>
      </c>
      <c r="N135" s="21" t="b">
        <f t="shared" si="38"/>
        <v>0</v>
      </c>
      <c r="O135" s="21" t="str">
        <f t="shared" si="39"/>
        <v/>
      </c>
      <c r="P135" s="21" t="b">
        <f t="shared" si="40"/>
        <v>0</v>
      </c>
      <c r="Q135" s="21" t="str">
        <f t="shared" si="41"/>
        <v/>
      </c>
      <c r="R135" s="21" t="b">
        <f t="shared" si="42"/>
        <v>0</v>
      </c>
      <c r="S135" s="21" t="str">
        <f t="shared" si="43"/>
        <v/>
      </c>
      <c r="T135" s="21" t="b">
        <f t="shared" si="44"/>
        <v>0</v>
      </c>
      <c r="U135" s="21" t="str">
        <f t="shared" si="45"/>
        <v/>
      </c>
      <c r="V135" s="6" t="b">
        <f t="shared" si="46"/>
        <v>0</v>
      </c>
      <c r="W135" s="21" t="str">
        <f t="shared" si="47"/>
        <v/>
      </c>
      <c r="X135" s="21" t="b">
        <f t="shared" si="48"/>
        <v>0</v>
      </c>
      <c r="Y135" s="21" t="str">
        <f t="shared" si="49"/>
        <v/>
      </c>
      <c r="Z135" s="21" t="b">
        <f t="shared" si="50"/>
        <v>0</v>
      </c>
      <c r="AA135" s="21" t="str">
        <f t="shared" si="51"/>
        <v/>
      </c>
      <c r="AB135" s="21" t="b">
        <f>IF(AND(LEN(B135)&gt;0,NOT(AF135),COUNTIF($AH$9:AH634,AH135)&gt;1),TRUE,FALSE)</f>
        <v>0</v>
      </c>
      <c r="AC135" s="21" t="str">
        <f t="shared" si="52"/>
        <v/>
      </c>
      <c r="AD135" s="21" t="b">
        <f>IF(AND(LEN(B135)&gt;0,NOT(AF135),NOT(AB135),COUNTIF(Intransporter!$B$9:'Intransporter'!B634,B135)&gt;0),TRUE,FALSE)</f>
        <v>0</v>
      </c>
      <c r="AE135" s="21" t="str">
        <f t="shared" si="53"/>
        <v/>
      </c>
      <c r="AF135" s="21" t="b">
        <f>IF(LEN(B135)&gt;Admin!$D$17,TRUE,FALSE)</f>
        <v>0</v>
      </c>
      <c r="AG135" s="21" t="str">
        <f t="shared" si="54"/>
        <v/>
      </c>
      <c r="AH135" s="21" t="str">
        <f t="shared" si="55"/>
        <v/>
      </c>
      <c r="AI135" s="21" t="b">
        <f t="shared" si="56"/>
        <v>0</v>
      </c>
      <c r="AJ135" s="21" t="str">
        <f t="shared" si="57"/>
        <v/>
      </c>
      <c r="AK135" s="21" t="b">
        <f>IF(AND(COUNTA(B135:I135)&gt;0,'Börja här'!KOMMUN="",NOT(L135),NOT(N135),NOT(P135),NOT(R135),NOT(T135),NOT(V135),NOT(X135),NOT(Z135),NOT(AB135),NOT(AD135),NOT(AF135)),TRUE,FALSE)</f>
        <v>0</v>
      </c>
      <c r="AL135" s="21" t="str">
        <f t="shared" si="58"/>
        <v/>
      </c>
      <c r="AM135" s="97">
        <f t="shared" si="59"/>
        <v>0</v>
      </c>
      <c r="AN135" s="97" t="str">
        <f t="shared" si="60"/>
        <v>Nej</v>
      </c>
      <c r="AO135" s="21" t="b">
        <f t="shared" si="61"/>
        <v>0</v>
      </c>
      <c r="AP135" s="21" t="str">
        <f t="shared" si="62"/>
        <v/>
      </c>
      <c r="AQ135" s="97" t="str">
        <f t="shared" si="63"/>
        <v>Nej</v>
      </c>
    </row>
    <row r="136" spans="1:43" s="13" customFormat="1" x14ac:dyDescent="0.35">
      <c r="A136" s="53">
        <v>128</v>
      </c>
      <c r="B136" s="10"/>
      <c r="C136" s="23"/>
      <c r="D136" s="41"/>
      <c r="E136" s="74"/>
      <c r="F136" s="82"/>
      <c r="G136" s="74"/>
      <c r="H136" s="75"/>
      <c r="I136" s="23"/>
      <c r="J136" s="50" t="str">
        <f t="shared" si="34"/>
        <v/>
      </c>
      <c r="K136" s="56" t="str">
        <f t="shared" si="35"/>
        <v/>
      </c>
      <c r="L136" s="6" t="b">
        <f t="shared" si="36"/>
        <v>0</v>
      </c>
      <c r="M136" s="21" t="str">
        <f t="shared" si="37"/>
        <v/>
      </c>
      <c r="N136" s="21" t="b">
        <f t="shared" si="38"/>
        <v>0</v>
      </c>
      <c r="O136" s="21" t="str">
        <f t="shared" si="39"/>
        <v/>
      </c>
      <c r="P136" s="21" t="b">
        <f t="shared" si="40"/>
        <v>0</v>
      </c>
      <c r="Q136" s="21" t="str">
        <f t="shared" si="41"/>
        <v/>
      </c>
      <c r="R136" s="21" t="b">
        <f t="shared" si="42"/>
        <v>0</v>
      </c>
      <c r="S136" s="21" t="str">
        <f t="shared" si="43"/>
        <v/>
      </c>
      <c r="T136" s="21" t="b">
        <f t="shared" si="44"/>
        <v>0</v>
      </c>
      <c r="U136" s="21" t="str">
        <f t="shared" si="45"/>
        <v/>
      </c>
      <c r="V136" s="6" t="b">
        <f t="shared" si="46"/>
        <v>0</v>
      </c>
      <c r="W136" s="21" t="str">
        <f t="shared" si="47"/>
        <v/>
      </c>
      <c r="X136" s="21" t="b">
        <f t="shared" si="48"/>
        <v>0</v>
      </c>
      <c r="Y136" s="21" t="str">
        <f t="shared" si="49"/>
        <v/>
      </c>
      <c r="Z136" s="21" t="b">
        <f t="shared" si="50"/>
        <v>0</v>
      </c>
      <c r="AA136" s="21" t="str">
        <f t="shared" si="51"/>
        <v/>
      </c>
      <c r="AB136" s="21" t="b">
        <f>IF(AND(LEN(B136)&gt;0,NOT(AF136),COUNTIF($AH$9:AH635,AH136)&gt;1),TRUE,FALSE)</f>
        <v>0</v>
      </c>
      <c r="AC136" s="21" t="str">
        <f t="shared" si="52"/>
        <v/>
      </c>
      <c r="AD136" s="21" t="b">
        <f>IF(AND(LEN(B136)&gt;0,NOT(AF136),NOT(AB136),COUNTIF(Intransporter!$B$9:'Intransporter'!B635,B136)&gt;0),TRUE,FALSE)</f>
        <v>0</v>
      </c>
      <c r="AE136" s="21" t="str">
        <f t="shared" si="53"/>
        <v/>
      </c>
      <c r="AF136" s="21" t="b">
        <f>IF(LEN(B136)&gt;Admin!$D$17,TRUE,FALSE)</f>
        <v>0</v>
      </c>
      <c r="AG136" s="21" t="str">
        <f t="shared" si="54"/>
        <v/>
      </c>
      <c r="AH136" s="21" t="str">
        <f t="shared" si="55"/>
        <v/>
      </c>
      <c r="AI136" s="21" t="b">
        <f t="shared" si="56"/>
        <v>0</v>
      </c>
      <c r="AJ136" s="21" t="str">
        <f t="shared" si="57"/>
        <v/>
      </c>
      <c r="AK136" s="21" t="b">
        <f>IF(AND(COUNTA(B136:I136)&gt;0,'Börja här'!KOMMUN="",NOT(L136),NOT(N136),NOT(P136),NOT(R136),NOT(T136),NOT(V136),NOT(X136),NOT(Z136),NOT(AB136),NOT(AD136),NOT(AF136)),TRUE,FALSE)</f>
        <v>0</v>
      </c>
      <c r="AL136" s="21" t="str">
        <f t="shared" si="58"/>
        <v/>
      </c>
      <c r="AM136" s="97">
        <f t="shared" si="59"/>
        <v>0</v>
      </c>
      <c r="AN136" s="97" t="str">
        <f t="shared" si="60"/>
        <v>Nej</v>
      </c>
      <c r="AO136" s="21" t="b">
        <f t="shared" si="61"/>
        <v>0</v>
      </c>
      <c r="AP136" s="21" t="str">
        <f t="shared" si="62"/>
        <v/>
      </c>
      <c r="AQ136" s="97" t="str">
        <f t="shared" si="63"/>
        <v>Nej</v>
      </c>
    </row>
    <row r="137" spans="1:43" s="13" customFormat="1" x14ac:dyDescent="0.35">
      <c r="A137" s="53">
        <v>129</v>
      </c>
      <c r="B137" s="10"/>
      <c r="C137" s="23"/>
      <c r="D137" s="41"/>
      <c r="E137" s="74"/>
      <c r="F137" s="82"/>
      <c r="G137" s="74"/>
      <c r="H137" s="75"/>
      <c r="I137" s="23"/>
      <c r="J137" s="50" t="str">
        <f t="shared" si="34"/>
        <v/>
      </c>
      <c r="K137" s="56" t="str">
        <f t="shared" si="35"/>
        <v/>
      </c>
      <c r="L137" s="6" t="b">
        <f t="shared" si="36"/>
        <v>0</v>
      </c>
      <c r="M137" s="21" t="str">
        <f t="shared" si="37"/>
        <v/>
      </c>
      <c r="N137" s="21" t="b">
        <f t="shared" si="38"/>
        <v>0</v>
      </c>
      <c r="O137" s="21" t="str">
        <f t="shared" si="39"/>
        <v/>
      </c>
      <c r="P137" s="21" t="b">
        <f t="shared" si="40"/>
        <v>0</v>
      </c>
      <c r="Q137" s="21" t="str">
        <f t="shared" si="41"/>
        <v/>
      </c>
      <c r="R137" s="21" t="b">
        <f t="shared" si="42"/>
        <v>0</v>
      </c>
      <c r="S137" s="21" t="str">
        <f t="shared" si="43"/>
        <v/>
      </c>
      <c r="T137" s="21" t="b">
        <f t="shared" si="44"/>
        <v>0</v>
      </c>
      <c r="U137" s="21" t="str">
        <f t="shared" si="45"/>
        <v/>
      </c>
      <c r="V137" s="6" t="b">
        <f t="shared" si="46"/>
        <v>0</v>
      </c>
      <c r="W137" s="21" t="str">
        <f t="shared" si="47"/>
        <v/>
      </c>
      <c r="X137" s="21" t="b">
        <f t="shared" si="48"/>
        <v>0</v>
      </c>
      <c r="Y137" s="21" t="str">
        <f t="shared" si="49"/>
        <v/>
      </c>
      <c r="Z137" s="21" t="b">
        <f t="shared" si="50"/>
        <v>0</v>
      </c>
      <c r="AA137" s="21" t="str">
        <f t="shared" si="51"/>
        <v/>
      </c>
      <c r="AB137" s="21" t="b">
        <f>IF(AND(LEN(B137)&gt;0,NOT(AF137),COUNTIF($AH$9:AH636,AH137)&gt;1),TRUE,FALSE)</f>
        <v>0</v>
      </c>
      <c r="AC137" s="21" t="str">
        <f t="shared" si="52"/>
        <v/>
      </c>
      <c r="AD137" s="21" t="b">
        <f>IF(AND(LEN(B137)&gt;0,NOT(AF137),NOT(AB137),COUNTIF(Intransporter!$B$9:'Intransporter'!B636,B137)&gt;0),TRUE,FALSE)</f>
        <v>0</v>
      </c>
      <c r="AE137" s="21" t="str">
        <f t="shared" si="53"/>
        <v/>
      </c>
      <c r="AF137" s="21" t="b">
        <f>IF(LEN(B137)&gt;Admin!$D$17,TRUE,FALSE)</f>
        <v>0</v>
      </c>
      <c r="AG137" s="21" t="str">
        <f t="shared" si="54"/>
        <v/>
      </c>
      <c r="AH137" s="21" t="str">
        <f t="shared" si="55"/>
        <v/>
      </c>
      <c r="AI137" s="21" t="b">
        <f t="shared" si="56"/>
        <v>0</v>
      </c>
      <c r="AJ137" s="21" t="str">
        <f t="shared" si="57"/>
        <v/>
      </c>
      <c r="AK137" s="21" t="b">
        <f>IF(AND(COUNTA(B137:I137)&gt;0,'Börja här'!KOMMUN="",NOT(L137),NOT(N137),NOT(P137),NOT(R137),NOT(T137),NOT(V137),NOT(X137),NOT(Z137),NOT(AB137),NOT(AD137),NOT(AF137)),TRUE,FALSE)</f>
        <v>0</v>
      </c>
      <c r="AL137" s="21" t="str">
        <f t="shared" si="58"/>
        <v/>
      </c>
      <c r="AM137" s="97">
        <f t="shared" si="59"/>
        <v>0</v>
      </c>
      <c r="AN137" s="97" t="str">
        <f t="shared" si="60"/>
        <v>Nej</v>
      </c>
      <c r="AO137" s="21" t="b">
        <f t="shared" si="61"/>
        <v>0</v>
      </c>
      <c r="AP137" s="21" t="str">
        <f t="shared" si="62"/>
        <v/>
      </c>
      <c r="AQ137" s="97" t="str">
        <f t="shared" si="63"/>
        <v>Nej</v>
      </c>
    </row>
    <row r="138" spans="1:43" s="13" customFormat="1" x14ac:dyDescent="0.35">
      <c r="A138" s="53">
        <v>130</v>
      </c>
      <c r="B138" s="10"/>
      <c r="C138" s="23"/>
      <c r="D138" s="41"/>
      <c r="E138" s="74"/>
      <c r="F138" s="82"/>
      <c r="G138" s="74"/>
      <c r="H138" s="75"/>
      <c r="I138" s="23"/>
      <c r="J138" s="50" t="str">
        <f t="shared" ref="J138:J201" si="64">IF(OR(L138,N138,P138,R138,T138,V138,X138,Z138,AB138,AD138,AF138,AO138),"",IF(ISNUMBER($J$4),ROUNDUP($J$4*ROUNDUP(G138,0),0),""))</f>
        <v/>
      </c>
      <c r="K138" s="56" t="str">
        <f t="shared" ref="K138:K201" si="65">IF(O138="","",O138&amp;". ")&amp;IF(Q138="","",Q138&amp;". ")&amp;IF(S138="","",S138&amp;". ")&amp;IF(U138="","",U138&amp;". ")&amp;IF(Y138="","",Y138&amp;". ")&amp;IF(AA138="","",AA138&amp;". ")&amp;IF(M138="","",M138&amp;". ")&amp;IF(W138="","",W138&amp;". ")&amp;IF(AC138="","",AC138&amp;". ")&amp;IF(AE138="","",AE138&amp;". ")&amp;IF(AG138="","",AG138&amp;". ")&amp;IF(AL138="","",AL138&amp;". ")&amp;IF(AP138="","",AP138&amp;". ")</f>
        <v/>
      </c>
      <c r="L138" s="6" t="b">
        <f t="shared" ref="L138:L201" si="66">AND(COUNTA(B138:I138)&gt;0,AND(NOT(N138),NOT(X138)),OR(B138="",C138="",D138="",E138="",F138="",G138=""))</f>
        <v>0</v>
      </c>
      <c r="M138" s="21" t="str">
        <f t="shared" ref="M138:M201" si="67">IF(L138,M$7,"")</f>
        <v/>
      </c>
      <c r="N138" s="21" t="b">
        <f t="shared" ref="N138:N201" si="68">IF(C138&lt;&gt;"",IF(COUNTIF(TblVarukoderEXT,C138),FALSE,TRUE),FALSE)</f>
        <v>0</v>
      </c>
      <c r="O138" s="21" t="str">
        <f t="shared" ref="O138:O201" si="69">IF(N138,O$7,"")</f>
        <v/>
      </c>
      <c r="P138" s="21" t="b">
        <f t="shared" ref="P138:P201" si="70">IF(F138&lt;&gt;"",IF(AND(ISNUMBER(F138),F138&gt;0),FALSE,TRUE),FALSE)</f>
        <v>0</v>
      </c>
      <c r="Q138" s="21" t="str">
        <f t="shared" ref="Q138:Q201" si="71">IF(P138,Q$7,"")</f>
        <v/>
      </c>
      <c r="R138" s="21" t="b">
        <f t="shared" ref="R138:R201" si="72">IF(G138&lt;&gt;"",IF(ISNUMBER(G138),IF(G138&gt;=0.01,FALSE,TRUE),TRUE))</f>
        <v>0</v>
      </c>
      <c r="S138" s="21" t="str">
        <f t="shared" ref="S138:S201" si="73">IF(R138,S$7,"")</f>
        <v/>
      </c>
      <c r="T138" s="21" t="b">
        <f t="shared" ref="T138:T201" si="74">IF(H138&lt;&gt;"",IF(COUNTIF(TblUtomlandsEXT,H138),FALSE,TRUE),FALSE)</f>
        <v>0</v>
      </c>
      <c r="U138" s="21" t="str">
        <f t="shared" ref="U138:U201" si="75">IF(T138,U$7,"")</f>
        <v/>
      </c>
      <c r="V138" s="6" t="b">
        <f t="shared" ref="V138:V201" si="76">IF(AND($D138&lt;&gt;"",NOT(L138)),IF(AND(ISNUMBER(SEARCH("Sjö",$D138)),I138=""),TRUE,FALSE),FALSE)</f>
        <v>0</v>
      </c>
      <c r="W138" s="21" t="str">
        <f t="shared" ref="W138:W201" si="77">IF(V138,W$7,"")</f>
        <v/>
      </c>
      <c r="X138" s="21" t="b">
        <f t="shared" ref="X138:X201" si="78">IF(D138&lt;&gt;"",IF(COUNTIF(TblTransportsätt,D138),FALSE,TRUE),FALSE)</f>
        <v>0</v>
      </c>
      <c r="Y138" s="21" t="str">
        <f t="shared" ref="Y138:Y201" si="79">IF(X138,Y$7,"")</f>
        <v/>
      </c>
      <c r="Z138" s="21" t="b">
        <f t="shared" ref="Z138:Z201" si="80">IF(E138&lt;&gt;"",IF(ISNUMBER(E138),IF(AND(E138&gt;0,E138-INT(E138)=0),FALSE,TRUE),TRUE))</f>
        <v>0</v>
      </c>
      <c r="AA138" s="21" t="str">
        <f t="shared" ref="AA138:AA201" si="81">IF(Z138,AA$7,"")</f>
        <v/>
      </c>
      <c r="AB138" s="21" t="b">
        <f>IF(AND(LEN(B138)&gt;0,NOT(AF138),COUNTIF($AH$9:AH637,AH138)&gt;1),TRUE,FALSE)</f>
        <v>0</v>
      </c>
      <c r="AC138" s="21" t="str">
        <f t="shared" ref="AC138:AC201" si="82">IF(AB138,AC$7,"")</f>
        <v/>
      </c>
      <c r="AD138" s="21" t="b">
        <f>IF(AND(LEN(B138)&gt;0,NOT(AF138),NOT(AB138),COUNTIF(Intransporter!$B$9:'Intransporter'!B637,B138)&gt;0),TRUE,FALSE)</f>
        <v>0</v>
      </c>
      <c r="AE138" s="21" t="str">
        <f t="shared" ref="AE138:AE201" si="83">IF(AD138,AE$7,"")</f>
        <v/>
      </c>
      <c r="AF138" s="21" t="b">
        <f>IF(LEN(B138)&gt;Admin!$D$17,TRUE,FALSE)</f>
        <v>0</v>
      </c>
      <c r="AG138" s="21" t="str">
        <f t="shared" ref="AG138:AG201" si="84">IF(AF138,AG$7,"")</f>
        <v/>
      </c>
      <c r="AH138" s="21" t="str">
        <f t="shared" ref="AH138:AH201" si="85">TRIM(B138)</f>
        <v/>
      </c>
      <c r="AI138" s="21" t="b">
        <f t="shared" ref="AI138:AI201" si="86">IF(AND(COUNTA(C138:I138)&gt;0,B138=""),TRUE,FALSE)</f>
        <v>0</v>
      </c>
      <c r="AJ138" s="21" t="str">
        <f t="shared" ref="AJ138:AJ201" si="87">IF(AI138,AJ$7,"")</f>
        <v/>
      </c>
      <c r="AK138" s="21" t="b">
        <f>IF(AND(COUNTA(B138:I138)&gt;0,'Börja här'!KOMMUN="",NOT(L138),NOT(N138),NOT(P138),NOT(R138),NOT(T138),NOT(V138),NOT(X138),NOT(Z138),NOT(AB138),NOT(AD138),NOT(AF138)),TRUE,FALSE)</f>
        <v>0</v>
      </c>
      <c r="AL138" s="21" t="str">
        <f t="shared" ref="AL138:AL201" si="88">IF(AK138,AL$7,"")</f>
        <v/>
      </c>
      <c r="AM138" s="97">
        <f t="shared" ref="AM138:AM201" si="89">ROUNDUP(G138,0)</f>
        <v>0</v>
      </c>
      <c r="AN138" s="97" t="str">
        <f t="shared" ref="AN138:AN201" si="90">IF(AND(J138&lt;&gt;"",J138&gt;0),"Ja","Nej")</f>
        <v>Nej</v>
      </c>
      <c r="AO138" s="21" t="b">
        <f t="shared" ref="AO138:AO201" si="91">IF(I138&lt;&gt;"",IF(COUNTIF(TblHamnkoder,I138),FALSE,TRUE),FALSE)</f>
        <v>0</v>
      </c>
      <c r="AP138" s="21" t="str">
        <f t="shared" ref="AP138:AP201" si="92">IF(AO138,AP$7,"")</f>
        <v/>
      </c>
      <c r="AQ138" s="97" t="str">
        <f t="shared" ref="AQ138:AQ201" si="93">IF(AND(K138&lt;&gt;"",K138&gt;0),"Ja","Nej")</f>
        <v>Nej</v>
      </c>
    </row>
    <row r="139" spans="1:43" s="13" customFormat="1" x14ac:dyDescent="0.35">
      <c r="A139" s="53">
        <v>131</v>
      </c>
      <c r="B139" s="10"/>
      <c r="C139" s="23"/>
      <c r="D139" s="41"/>
      <c r="E139" s="74"/>
      <c r="F139" s="82"/>
      <c r="G139" s="74"/>
      <c r="H139" s="75"/>
      <c r="I139" s="23"/>
      <c r="J139" s="50" t="str">
        <f t="shared" si="64"/>
        <v/>
      </c>
      <c r="K139" s="56" t="str">
        <f t="shared" si="65"/>
        <v/>
      </c>
      <c r="L139" s="6" t="b">
        <f t="shared" si="66"/>
        <v>0</v>
      </c>
      <c r="M139" s="21" t="str">
        <f t="shared" si="67"/>
        <v/>
      </c>
      <c r="N139" s="21" t="b">
        <f t="shared" si="68"/>
        <v>0</v>
      </c>
      <c r="O139" s="21" t="str">
        <f t="shared" si="69"/>
        <v/>
      </c>
      <c r="P139" s="21" t="b">
        <f t="shared" si="70"/>
        <v>0</v>
      </c>
      <c r="Q139" s="21" t="str">
        <f t="shared" si="71"/>
        <v/>
      </c>
      <c r="R139" s="21" t="b">
        <f t="shared" si="72"/>
        <v>0</v>
      </c>
      <c r="S139" s="21" t="str">
        <f t="shared" si="73"/>
        <v/>
      </c>
      <c r="T139" s="21" t="b">
        <f t="shared" si="74"/>
        <v>0</v>
      </c>
      <c r="U139" s="21" t="str">
        <f t="shared" si="75"/>
        <v/>
      </c>
      <c r="V139" s="6" t="b">
        <f t="shared" si="76"/>
        <v>0</v>
      </c>
      <c r="W139" s="21" t="str">
        <f t="shared" si="77"/>
        <v/>
      </c>
      <c r="X139" s="21" t="b">
        <f t="shared" si="78"/>
        <v>0</v>
      </c>
      <c r="Y139" s="21" t="str">
        <f t="shared" si="79"/>
        <v/>
      </c>
      <c r="Z139" s="21" t="b">
        <f t="shared" si="80"/>
        <v>0</v>
      </c>
      <c r="AA139" s="21" t="str">
        <f t="shared" si="81"/>
        <v/>
      </c>
      <c r="AB139" s="21" t="b">
        <f>IF(AND(LEN(B139)&gt;0,NOT(AF139),COUNTIF($AH$9:AH638,AH139)&gt;1),TRUE,FALSE)</f>
        <v>0</v>
      </c>
      <c r="AC139" s="21" t="str">
        <f t="shared" si="82"/>
        <v/>
      </c>
      <c r="AD139" s="21" t="b">
        <f>IF(AND(LEN(B139)&gt;0,NOT(AF139),NOT(AB139),COUNTIF(Intransporter!$B$9:'Intransporter'!B638,B139)&gt;0),TRUE,FALSE)</f>
        <v>0</v>
      </c>
      <c r="AE139" s="21" t="str">
        <f t="shared" si="83"/>
        <v/>
      </c>
      <c r="AF139" s="21" t="b">
        <f>IF(LEN(B139)&gt;Admin!$D$17,TRUE,FALSE)</f>
        <v>0</v>
      </c>
      <c r="AG139" s="21" t="str">
        <f t="shared" si="84"/>
        <v/>
      </c>
      <c r="AH139" s="21" t="str">
        <f t="shared" si="85"/>
        <v/>
      </c>
      <c r="AI139" s="21" t="b">
        <f t="shared" si="86"/>
        <v>0</v>
      </c>
      <c r="AJ139" s="21" t="str">
        <f t="shared" si="87"/>
        <v/>
      </c>
      <c r="AK139" s="21" t="b">
        <f>IF(AND(COUNTA(B139:I139)&gt;0,'Börja här'!KOMMUN="",NOT(L139),NOT(N139),NOT(P139),NOT(R139),NOT(T139),NOT(V139),NOT(X139),NOT(Z139),NOT(AB139),NOT(AD139),NOT(AF139)),TRUE,FALSE)</f>
        <v>0</v>
      </c>
      <c r="AL139" s="21" t="str">
        <f t="shared" si="88"/>
        <v/>
      </c>
      <c r="AM139" s="97">
        <f t="shared" si="89"/>
        <v>0</v>
      </c>
      <c r="AN139" s="97" t="str">
        <f t="shared" si="90"/>
        <v>Nej</v>
      </c>
      <c r="AO139" s="21" t="b">
        <f t="shared" si="91"/>
        <v>0</v>
      </c>
      <c r="AP139" s="21" t="str">
        <f t="shared" si="92"/>
        <v/>
      </c>
      <c r="AQ139" s="97" t="str">
        <f t="shared" si="93"/>
        <v>Nej</v>
      </c>
    </row>
    <row r="140" spans="1:43" s="13" customFormat="1" x14ac:dyDescent="0.35">
      <c r="A140" s="53">
        <v>132</v>
      </c>
      <c r="B140" s="10"/>
      <c r="C140" s="23"/>
      <c r="D140" s="41"/>
      <c r="E140" s="74"/>
      <c r="F140" s="82"/>
      <c r="G140" s="74"/>
      <c r="H140" s="75"/>
      <c r="I140" s="23"/>
      <c r="J140" s="50" t="str">
        <f t="shared" si="64"/>
        <v/>
      </c>
      <c r="K140" s="56" t="str">
        <f t="shared" si="65"/>
        <v/>
      </c>
      <c r="L140" s="6" t="b">
        <f t="shared" si="66"/>
        <v>0</v>
      </c>
      <c r="M140" s="21" t="str">
        <f t="shared" si="67"/>
        <v/>
      </c>
      <c r="N140" s="21" t="b">
        <f t="shared" si="68"/>
        <v>0</v>
      </c>
      <c r="O140" s="21" t="str">
        <f t="shared" si="69"/>
        <v/>
      </c>
      <c r="P140" s="21" t="b">
        <f t="shared" si="70"/>
        <v>0</v>
      </c>
      <c r="Q140" s="21" t="str">
        <f t="shared" si="71"/>
        <v/>
      </c>
      <c r="R140" s="21" t="b">
        <f t="shared" si="72"/>
        <v>0</v>
      </c>
      <c r="S140" s="21" t="str">
        <f t="shared" si="73"/>
        <v/>
      </c>
      <c r="T140" s="21" t="b">
        <f t="shared" si="74"/>
        <v>0</v>
      </c>
      <c r="U140" s="21" t="str">
        <f t="shared" si="75"/>
        <v/>
      </c>
      <c r="V140" s="6" t="b">
        <f t="shared" si="76"/>
        <v>0</v>
      </c>
      <c r="W140" s="21" t="str">
        <f t="shared" si="77"/>
        <v/>
      </c>
      <c r="X140" s="21" t="b">
        <f t="shared" si="78"/>
        <v>0</v>
      </c>
      <c r="Y140" s="21" t="str">
        <f t="shared" si="79"/>
        <v/>
      </c>
      <c r="Z140" s="21" t="b">
        <f t="shared" si="80"/>
        <v>0</v>
      </c>
      <c r="AA140" s="21" t="str">
        <f t="shared" si="81"/>
        <v/>
      </c>
      <c r="AB140" s="21" t="b">
        <f>IF(AND(LEN(B140)&gt;0,NOT(AF140),COUNTIF($AH$9:AH639,AH140)&gt;1),TRUE,FALSE)</f>
        <v>0</v>
      </c>
      <c r="AC140" s="21" t="str">
        <f t="shared" si="82"/>
        <v/>
      </c>
      <c r="AD140" s="21" t="b">
        <f>IF(AND(LEN(B140)&gt;0,NOT(AF140),NOT(AB140),COUNTIF(Intransporter!$B$9:'Intransporter'!B639,B140)&gt;0),TRUE,FALSE)</f>
        <v>0</v>
      </c>
      <c r="AE140" s="21" t="str">
        <f t="shared" si="83"/>
        <v/>
      </c>
      <c r="AF140" s="21" t="b">
        <f>IF(LEN(B140)&gt;Admin!$D$17,TRUE,FALSE)</f>
        <v>0</v>
      </c>
      <c r="AG140" s="21" t="str">
        <f t="shared" si="84"/>
        <v/>
      </c>
      <c r="AH140" s="21" t="str">
        <f t="shared" si="85"/>
        <v/>
      </c>
      <c r="AI140" s="21" t="b">
        <f t="shared" si="86"/>
        <v>0</v>
      </c>
      <c r="AJ140" s="21" t="str">
        <f t="shared" si="87"/>
        <v/>
      </c>
      <c r="AK140" s="21" t="b">
        <f>IF(AND(COUNTA(B140:I140)&gt;0,'Börja här'!KOMMUN="",NOT(L140),NOT(N140),NOT(P140),NOT(R140),NOT(T140),NOT(V140),NOT(X140),NOT(Z140),NOT(AB140),NOT(AD140),NOT(AF140)),TRUE,FALSE)</f>
        <v>0</v>
      </c>
      <c r="AL140" s="21" t="str">
        <f t="shared" si="88"/>
        <v/>
      </c>
      <c r="AM140" s="97">
        <f t="shared" si="89"/>
        <v>0</v>
      </c>
      <c r="AN140" s="97" t="str">
        <f t="shared" si="90"/>
        <v>Nej</v>
      </c>
      <c r="AO140" s="21" t="b">
        <f t="shared" si="91"/>
        <v>0</v>
      </c>
      <c r="AP140" s="21" t="str">
        <f t="shared" si="92"/>
        <v/>
      </c>
      <c r="AQ140" s="97" t="str">
        <f t="shared" si="93"/>
        <v>Nej</v>
      </c>
    </row>
    <row r="141" spans="1:43" s="13" customFormat="1" x14ac:dyDescent="0.35">
      <c r="A141" s="53">
        <v>133</v>
      </c>
      <c r="B141" s="10"/>
      <c r="C141" s="23"/>
      <c r="D141" s="41"/>
      <c r="E141" s="74"/>
      <c r="F141" s="82"/>
      <c r="G141" s="74"/>
      <c r="H141" s="75"/>
      <c r="I141" s="23"/>
      <c r="J141" s="50" t="str">
        <f t="shared" si="64"/>
        <v/>
      </c>
      <c r="K141" s="56" t="str">
        <f t="shared" si="65"/>
        <v/>
      </c>
      <c r="L141" s="6" t="b">
        <f t="shared" si="66"/>
        <v>0</v>
      </c>
      <c r="M141" s="21" t="str">
        <f t="shared" si="67"/>
        <v/>
      </c>
      <c r="N141" s="21" t="b">
        <f t="shared" si="68"/>
        <v>0</v>
      </c>
      <c r="O141" s="21" t="str">
        <f t="shared" si="69"/>
        <v/>
      </c>
      <c r="P141" s="21" t="b">
        <f t="shared" si="70"/>
        <v>0</v>
      </c>
      <c r="Q141" s="21" t="str">
        <f t="shared" si="71"/>
        <v/>
      </c>
      <c r="R141" s="21" t="b">
        <f t="shared" si="72"/>
        <v>0</v>
      </c>
      <c r="S141" s="21" t="str">
        <f t="shared" si="73"/>
        <v/>
      </c>
      <c r="T141" s="21" t="b">
        <f t="shared" si="74"/>
        <v>0</v>
      </c>
      <c r="U141" s="21" t="str">
        <f t="shared" si="75"/>
        <v/>
      </c>
      <c r="V141" s="6" t="b">
        <f t="shared" si="76"/>
        <v>0</v>
      </c>
      <c r="W141" s="21" t="str">
        <f t="shared" si="77"/>
        <v/>
      </c>
      <c r="X141" s="21" t="b">
        <f t="shared" si="78"/>
        <v>0</v>
      </c>
      <c r="Y141" s="21" t="str">
        <f t="shared" si="79"/>
        <v/>
      </c>
      <c r="Z141" s="21" t="b">
        <f t="shared" si="80"/>
        <v>0</v>
      </c>
      <c r="AA141" s="21" t="str">
        <f t="shared" si="81"/>
        <v/>
      </c>
      <c r="AB141" s="21" t="b">
        <f>IF(AND(LEN(B141)&gt;0,NOT(AF141),COUNTIF($AH$9:AH640,AH141)&gt;1),TRUE,FALSE)</f>
        <v>0</v>
      </c>
      <c r="AC141" s="21" t="str">
        <f t="shared" si="82"/>
        <v/>
      </c>
      <c r="AD141" s="21" t="b">
        <f>IF(AND(LEN(B141)&gt;0,NOT(AF141),NOT(AB141),COUNTIF(Intransporter!$B$9:'Intransporter'!B640,B141)&gt;0),TRUE,FALSE)</f>
        <v>0</v>
      </c>
      <c r="AE141" s="21" t="str">
        <f t="shared" si="83"/>
        <v/>
      </c>
      <c r="AF141" s="21" t="b">
        <f>IF(LEN(B141)&gt;Admin!$D$17,TRUE,FALSE)</f>
        <v>0</v>
      </c>
      <c r="AG141" s="21" t="str">
        <f t="shared" si="84"/>
        <v/>
      </c>
      <c r="AH141" s="21" t="str">
        <f t="shared" si="85"/>
        <v/>
      </c>
      <c r="AI141" s="21" t="b">
        <f t="shared" si="86"/>
        <v>0</v>
      </c>
      <c r="AJ141" s="21" t="str">
        <f t="shared" si="87"/>
        <v/>
      </c>
      <c r="AK141" s="21" t="b">
        <f>IF(AND(COUNTA(B141:I141)&gt;0,'Börja här'!KOMMUN="",NOT(L141),NOT(N141),NOT(P141),NOT(R141),NOT(T141),NOT(V141),NOT(X141),NOT(Z141),NOT(AB141),NOT(AD141),NOT(AF141)),TRUE,FALSE)</f>
        <v>0</v>
      </c>
      <c r="AL141" s="21" t="str">
        <f t="shared" si="88"/>
        <v/>
      </c>
      <c r="AM141" s="97">
        <f t="shared" si="89"/>
        <v>0</v>
      </c>
      <c r="AN141" s="97" t="str">
        <f t="shared" si="90"/>
        <v>Nej</v>
      </c>
      <c r="AO141" s="21" t="b">
        <f t="shared" si="91"/>
        <v>0</v>
      </c>
      <c r="AP141" s="21" t="str">
        <f t="shared" si="92"/>
        <v/>
      </c>
      <c r="AQ141" s="97" t="str">
        <f t="shared" si="93"/>
        <v>Nej</v>
      </c>
    </row>
    <row r="142" spans="1:43" s="13" customFormat="1" x14ac:dyDescent="0.35">
      <c r="A142" s="53">
        <v>134</v>
      </c>
      <c r="B142" s="10"/>
      <c r="C142" s="23"/>
      <c r="D142" s="41"/>
      <c r="E142" s="74"/>
      <c r="F142" s="82"/>
      <c r="G142" s="74"/>
      <c r="H142" s="75"/>
      <c r="I142" s="23"/>
      <c r="J142" s="50" t="str">
        <f t="shared" si="64"/>
        <v/>
      </c>
      <c r="K142" s="56" t="str">
        <f t="shared" si="65"/>
        <v/>
      </c>
      <c r="L142" s="6" t="b">
        <f t="shared" si="66"/>
        <v>0</v>
      </c>
      <c r="M142" s="21" t="str">
        <f t="shared" si="67"/>
        <v/>
      </c>
      <c r="N142" s="21" t="b">
        <f t="shared" si="68"/>
        <v>0</v>
      </c>
      <c r="O142" s="21" t="str">
        <f t="shared" si="69"/>
        <v/>
      </c>
      <c r="P142" s="21" t="b">
        <f t="shared" si="70"/>
        <v>0</v>
      </c>
      <c r="Q142" s="21" t="str">
        <f t="shared" si="71"/>
        <v/>
      </c>
      <c r="R142" s="21" t="b">
        <f t="shared" si="72"/>
        <v>0</v>
      </c>
      <c r="S142" s="21" t="str">
        <f t="shared" si="73"/>
        <v/>
      </c>
      <c r="T142" s="21" t="b">
        <f t="shared" si="74"/>
        <v>0</v>
      </c>
      <c r="U142" s="21" t="str">
        <f t="shared" si="75"/>
        <v/>
      </c>
      <c r="V142" s="6" t="b">
        <f t="shared" si="76"/>
        <v>0</v>
      </c>
      <c r="W142" s="21" t="str">
        <f t="shared" si="77"/>
        <v/>
      </c>
      <c r="X142" s="21" t="b">
        <f t="shared" si="78"/>
        <v>0</v>
      </c>
      <c r="Y142" s="21" t="str">
        <f t="shared" si="79"/>
        <v/>
      </c>
      <c r="Z142" s="21" t="b">
        <f t="shared" si="80"/>
        <v>0</v>
      </c>
      <c r="AA142" s="21" t="str">
        <f t="shared" si="81"/>
        <v/>
      </c>
      <c r="AB142" s="21" t="b">
        <f>IF(AND(LEN(B142)&gt;0,NOT(AF142),COUNTIF($AH$9:AH641,AH142)&gt;1),TRUE,FALSE)</f>
        <v>0</v>
      </c>
      <c r="AC142" s="21" t="str">
        <f t="shared" si="82"/>
        <v/>
      </c>
      <c r="AD142" s="21" t="b">
        <f>IF(AND(LEN(B142)&gt;0,NOT(AF142),NOT(AB142),COUNTIF(Intransporter!$B$9:'Intransporter'!B641,B142)&gt;0),TRUE,FALSE)</f>
        <v>0</v>
      </c>
      <c r="AE142" s="21" t="str">
        <f t="shared" si="83"/>
        <v/>
      </c>
      <c r="AF142" s="21" t="b">
        <f>IF(LEN(B142)&gt;Admin!$D$17,TRUE,FALSE)</f>
        <v>0</v>
      </c>
      <c r="AG142" s="21" t="str">
        <f t="shared" si="84"/>
        <v/>
      </c>
      <c r="AH142" s="21" t="str">
        <f t="shared" si="85"/>
        <v/>
      </c>
      <c r="AI142" s="21" t="b">
        <f t="shared" si="86"/>
        <v>0</v>
      </c>
      <c r="AJ142" s="21" t="str">
        <f t="shared" si="87"/>
        <v/>
      </c>
      <c r="AK142" s="21" t="b">
        <f>IF(AND(COUNTA(B142:I142)&gt;0,'Börja här'!KOMMUN="",NOT(L142),NOT(N142),NOT(P142),NOT(R142),NOT(T142),NOT(V142),NOT(X142),NOT(Z142),NOT(AB142),NOT(AD142),NOT(AF142)),TRUE,FALSE)</f>
        <v>0</v>
      </c>
      <c r="AL142" s="21" t="str">
        <f t="shared" si="88"/>
        <v/>
      </c>
      <c r="AM142" s="97">
        <f t="shared" si="89"/>
        <v>0</v>
      </c>
      <c r="AN142" s="97" t="str">
        <f t="shared" si="90"/>
        <v>Nej</v>
      </c>
      <c r="AO142" s="21" t="b">
        <f t="shared" si="91"/>
        <v>0</v>
      </c>
      <c r="AP142" s="21" t="str">
        <f t="shared" si="92"/>
        <v/>
      </c>
      <c r="AQ142" s="97" t="str">
        <f t="shared" si="93"/>
        <v>Nej</v>
      </c>
    </row>
    <row r="143" spans="1:43" s="13" customFormat="1" x14ac:dyDescent="0.35">
      <c r="A143" s="53">
        <v>135</v>
      </c>
      <c r="B143" s="10"/>
      <c r="C143" s="23"/>
      <c r="D143" s="41"/>
      <c r="E143" s="74"/>
      <c r="F143" s="82"/>
      <c r="G143" s="74"/>
      <c r="H143" s="75"/>
      <c r="I143" s="23"/>
      <c r="J143" s="50" t="str">
        <f t="shared" si="64"/>
        <v/>
      </c>
      <c r="K143" s="56" t="str">
        <f t="shared" si="65"/>
        <v/>
      </c>
      <c r="L143" s="6" t="b">
        <f t="shared" si="66"/>
        <v>0</v>
      </c>
      <c r="M143" s="21" t="str">
        <f t="shared" si="67"/>
        <v/>
      </c>
      <c r="N143" s="21" t="b">
        <f t="shared" si="68"/>
        <v>0</v>
      </c>
      <c r="O143" s="21" t="str">
        <f t="shared" si="69"/>
        <v/>
      </c>
      <c r="P143" s="21" t="b">
        <f t="shared" si="70"/>
        <v>0</v>
      </c>
      <c r="Q143" s="21" t="str">
        <f t="shared" si="71"/>
        <v/>
      </c>
      <c r="R143" s="21" t="b">
        <f t="shared" si="72"/>
        <v>0</v>
      </c>
      <c r="S143" s="21" t="str">
        <f t="shared" si="73"/>
        <v/>
      </c>
      <c r="T143" s="21" t="b">
        <f t="shared" si="74"/>
        <v>0</v>
      </c>
      <c r="U143" s="21" t="str">
        <f t="shared" si="75"/>
        <v/>
      </c>
      <c r="V143" s="6" t="b">
        <f t="shared" si="76"/>
        <v>0</v>
      </c>
      <c r="W143" s="21" t="str">
        <f t="shared" si="77"/>
        <v/>
      </c>
      <c r="X143" s="21" t="b">
        <f t="shared" si="78"/>
        <v>0</v>
      </c>
      <c r="Y143" s="21" t="str">
        <f t="shared" si="79"/>
        <v/>
      </c>
      <c r="Z143" s="21" t="b">
        <f t="shared" si="80"/>
        <v>0</v>
      </c>
      <c r="AA143" s="21" t="str">
        <f t="shared" si="81"/>
        <v/>
      </c>
      <c r="AB143" s="21" t="b">
        <f>IF(AND(LEN(B143)&gt;0,NOT(AF143),COUNTIF($AH$9:AH642,AH143)&gt;1),TRUE,FALSE)</f>
        <v>0</v>
      </c>
      <c r="AC143" s="21" t="str">
        <f t="shared" si="82"/>
        <v/>
      </c>
      <c r="AD143" s="21" t="b">
        <f>IF(AND(LEN(B143)&gt;0,NOT(AF143),NOT(AB143),COUNTIF(Intransporter!$B$9:'Intransporter'!B642,B143)&gt;0),TRUE,FALSE)</f>
        <v>0</v>
      </c>
      <c r="AE143" s="21" t="str">
        <f t="shared" si="83"/>
        <v/>
      </c>
      <c r="AF143" s="21" t="b">
        <f>IF(LEN(B143)&gt;Admin!$D$17,TRUE,FALSE)</f>
        <v>0</v>
      </c>
      <c r="AG143" s="21" t="str">
        <f t="shared" si="84"/>
        <v/>
      </c>
      <c r="AH143" s="21" t="str">
        <f t="shared" si="85"/>
        <v/>
      </c>
      <c r="AI143" s="21" t="b">
        <f t="shared" si="86"/>
        <v>0</v>
      </c>
      <c r="AJ143" s="21" t="str">
        <f t="shared" si="87"/>
        <v/>
      </c>
      <c r="AK143" s="21" t="b">
        <f>IF(AND(COUNTA(B143:I143)&gt;0,'Börja här'!KOMMUN="",NOT(L143),NOT(N143),NOT(P143),NOT(R143),NOT(T143),NOT(V143),NOT(X143),NOT(Z143),NOT(AB143),NOT(AD143),NOT(AF143)),TRUE,FALSE)</f>
        <v>0</v>
      </c>
      <c r="AL143" s="21" t="str">
        <f t="shared" si="88"/>
        <v/>
      </c>
      <c r="AM143" s="97">
        <f t="shared" si="89"/>
        <v>0</v>
      </c>
      <c r="AN143" s="97" t="str">
        <f t="shared" si="90"/>
        <v>Nej</v>
      </c>
      <c r="AO143" s="21" t="b">
        <f t="shared" si="91"/>
        <v>0</v>
      </c>
      <c r="AP143" s="21" t="str">
        <f t="shared" si="92"/>
        <v/>
      </c>
      <c r="AQ143" s="97" t="str">
        <f t="shared" si="93"/>
        <v>Nej</v>
      </c>
    </row>
    <row r="144" spans="1:43" s="13" customFormat="1" x14ac:dyDescent="0.35">
      <c r="A144" s="53">
        <v>136</v>
      </c>
      <c r="B144" s="10"/>
      <c r="C144" s="23"/>
      <c r="D144" s="41"/>
      <c r="E144" s="74"/>
      <c r="F144" s="82"/>
      <c r="G144" s="74"/>
      <c r="H144" s="75"/>
      <c r="I144" s="23"/>
      <c r="J144" s="50" t="str">
        <f t="shared" si="64"/>
        <v/>
      </c>
      <c r="K144" s="56" t="str">
        <f t="shared" si="65"/>
        <v/>
      </c>
      <c r="L144" s="6" t="b">
        <f t="shared" si="66"/>
        <v>0</v>
      </c>
      <c r="M144" s="21" t="str">
        <f t="shared" si="67"/>
        <v/>
      </c>
      <c r="N144" s="21" t="b">
        <f t="shared" si="68"/>
        <v>0</v>
      </c>
      <c r="O144" s="21" t="str">
        <f t="shared" si="69"/>
        <v/>
      </c>
      <c r="P144" s="21" t="b">
        <f t="shared" si="70"/>
        <v>0</v>
      </c>
      <c r="Q144" s="21" t="str">
        <f t="shared" si="71"/>
        <v/>
      </c>
      <c r="R144" s="21" t="b">
        <f t="shared" si="72"/>
        <v>0</v>
      </c>
      <c r="S144" s="21" t="str">
        <f t="shared" si="73"/>
        <v/>
      </c>
      <c r="T144" s="21" t="b">
        <f t="shared" si="74"/>
        <v>0</v>
      </c>
      <c r="U144" s="21" t="str">
        <f t="shared" si="75"/>
        <v/>
      </c>
      <c r="V144" s="6" t="b">
        <f t="shared" si="76"/>
        <v>0</v>
      </c>
      <c r="W144" s="21" t="str">
        <f t="shared" si="77"/>
        <v/>
      </c>
      <c r="X144" s="21" t="b">
        <f t="shared" si="78"/>
        <v>0</v>
      </c>
      <c r="Y144" s="21" t="str">
        <f t="shared" si="79"/>
        <v/>
      </c>
      <c r="Z144" s="21" t="b">
        <f t="shared" si="80"/>
        <v>0</v>
      </c>
      <c r="AA144" s="21" t="str">
        <f t="shared" si="81"/>
        <v/>
      </c>
      <c r="AB144" s="21" t="b">
        <f>IF(AND(LEN(B144)&gt;0,NOT(AF144),COUNTIF($AH$9:AH643,AH144)&gt;1),TRUE,FALSE)</f>
        <v>0</v>
      </c>
      <c r="AC144" s="21" t="str">
        <f t="shared" si="82"/>
        <v/>
      </c>
      <c r="AD144" s="21" t="b">
        <f>IF(AND(LEN(B144)&gt;0,NOT(AF144),NOT(AB144),COUNTIF(Intransporter!$B$9:'Intransporter'!B643,B144)&gt;0),TRUE,FALSE)</f>
        <v>0</v>
      </c>
      <c r="AE144" s="21" t="str">
        <f t="shared" si="83"/>
        <v/>
      </c>
      <c r="AF144" s="21" t="b">
        <f>IF(LEN(B144)&gt;Admin!$D$17,TRUE,FALSE)</f>
        <v>0</v>
      </c>
      <c r="AG144" s="21" t="str">
        <f t="shared" si="84"/>
        <v/>
      </c>
      <c r="AH144" s="21" t="str">
        <f t="shared" si="85"/>
        <v/>
      </c>
      <c r="AI144" s="21" t="b">
        <f t="shared" si="86"/>
        <v>0</v>
      </c>
      <c r="AJ144" s="21" t="str">
        <f t="shared" si="87"/>
        <v/>
      </c>
      <c r="AK144" s="21" t="b">
        <f>IF(AND(COUNTA(B144:I144)&gt;0,'Börja här'!KOMMUN="",NOT(L144),NOT(N144),NOT(P144),NOT(R144),NOT(T144),NOT(V144),NOT(X144),NOT(Z144),NOT(AB144),NOT(AD144),NOT(AF144)),TRUE,FALSE)</f>
        <v>0</v>
      </c>
      <c r="AL144" s="21" t="str">
        <f t="shared" si="88"/>
        <v/>
      </c>
      <c r="AM144" s="97">
        <f t="shared" si="89"/>
        <v>0</v>
      </c>
      <c r="AN144" s="97" t="str">
        <f t="shared" si="90"/>
        <v>Nej</v>
      </c>
      <c r="AO144" s="21" t="b">
        <f t="shared" si="91"/>
        <v>0</v>
      </c>
      <c r="AP144" s="21" t="str">
        <f t="shared" si="92"/>
        <v/>
      </c>
      <c r="AQ144" s="97" t="str">
        <f t="shared" si="93"/>
        <v>Nej</v>
      </c>
    </row>
    <row r="145" spans="1:43" s="13" customFormat="1" x14ac:dyDescent="0.35">
      <c r="A145" s="53">
        <v>137</v>
      </c>
      <c r="B145" s="10"/>
      <c r="C145" s="23"/>
      <c r="D145" s="41"/>
      <c r="E145" s="74"/>
      <c r="F145" s="82"/>
      <c r="G145" s="74"/>
      <c r="H145" s="75"/>
      <c r="I145" s="23"/>
      <c r="J145" s="50" t="str">
        <f t="shared" si="64"/>
        <v/>
      </c>
      <c r="K145" s="56" t="str">
        <f t="shared" si="65"/>
        <v/>
      </c>
      <c r="L145" s="6" t="b">
        <f t="shared" si="66"/>
        <v>0</v>
      </c>
      <c r="M145" s="21" t="str">
        <f t="shared" si="67"/>
        <v/>
      </c>
      <c r="N145" s="21" t="b">
        <f t="shared" si="68"/>
        <v>0</v>
      </c>
      <c r="O145" s="21" t="str">
        <f t="shared" si="69"/>
        <v/>
      </c>
      <c r="P145" s="21" t="b">
        <f t="shared" si="70"/>
        <v>0</v>
      </c>
      <c r="Q145" s="21" t="str">
        <f t="shared" si="71"/>
        <v/>
      </c>
      <c r="R145" s="21" t="b">
        <f t="shared" si="72"/>
        <v>0</v>
      </c>
      <c r="S145" s="21" t="str">
        <f t="shared" si="73"/>
        <v/>
      </c>
      <c r="T145" s="21" t="b">
        <f t="shared" si="74"/>
        <v>0</v>
      </c>
      <c r="U145" s="21" t="str">
        <f t="shared" si="75"/>
        <v/>
      </c>
      <c r="V145" s="6" t="b">
        <f t="shared" si="76"/>
        <v>0</v>
      </c>
      <c r="W145" s="21" t="str">
        <f t="shared" si="77"/>
        <v/>
      </c>
      <c r="X145" s="21" t="b">
        <f t="shared" si="78"/>
        <v>0</v>
      </c>
      <c r="Y145" s="21" t="str">
        <f t="shared" si="79"/>
        <v/>
      </c>
      <c r="Z145" s="21" t="b">
        <f t="shared" si="80"/>
        <v>0</v>
      </c>
      <c r="AA145" s="21" t="str">
        <f t="shared" si="81"/>
        <v/>
      </c>
      <c r="AB145" s="21" t="b">
        <f>IF(AND(LEN(B145)&gt;0,NOT(AF145),COUNTIF($AH$9:AH644,AH145)&gt;1),TRUE,FALSE)</f>
        <v>0</v>
      </c>
      <c r="AC145" s="21" t="str">
        <f t="shared" si="82"/>
        <v/>
      </c>
      <c r="AD145" s="21" t="b">
        <f>IF(AND(LEN(B145)&gt;0,NOT(AF145),NOT(AB145),COUNTIF(Intransporter!$B$9:'Intransporter'!B644,B145)&gt;0),TRUE,FALSE)</f>
        <v>0</v>
      </c>
      <c r="AE145" s="21" t="str">
        <f t="shared" si="83"/>
        <v/>
      </c>
      <c r="AF145" s="21" t="b">
        <f>IF(LEN(B145)&gt;Admin!$D$17,TRUE,FALSE)</f>
        <v>0</v>
      </c>
      <c r="AG145" s="21" t="str">
        <f t="shared" si="84"/>
        <v/>
      </c>
      <c r="AH145" s="21" t="str">
        <f t="shared" si="85"/>
        <v/>
      </c>
      <c r="AI145" s="21" t="b">
        <f t="shared" si="86"/>
        <v>0</v>
      </c>
      <c r="AJ145" s="21" t="str">
        <f t="shared" si="87"/>
        <v/>
      </c>
      <c r="AK145" s="21" t="b">
        <f>IF(AND(COUNTA(B145:I145)&gt;0,'Börja här'!KOMMUN="",NOT(L145),NOT(N145),NOT(P145),NOT(R145),NOT(T145),NOT(V145),NOT(X145),NOT(Z145),NOT(AB145),NOT(AD145),NOT(AF145)),TRUE,FALSE)</f>
        <v>0</v>
      </c>
      <c r="AL145" s="21" t="str">
        <f t="shared" si="88"/>
        <v/>
      </c>
      <c r="AM145" s="97">
        <f t="shared" si="89"/>
        <v>0</v>
      </c>
      <c r="AN145" s="97" t="str">
        <f t="shared" si="90"/>
        <v>Nej</v>
      </c>
      <c r="AO145" s="21" t="b">
        <f t="shared" si="91"/>
        <v>0</v>
      </c>
      <c r="AP145" s="21" t="str">
        <f t="shared" si="92"/>
        <v/>
      </c>
      <c r="AQ145" s="97" t="str">
        <f t="shared" si="93"/>
        <v>Nej</v>
      </c>
    </row>
    <row r="146" spans="1:43" s="13" customFormat="1" x14ac:dyDescent="0.35">
      <c r="A146" s="53">
        <v>138</v>
      </c>
      <c r="B146" s="10"/>
      <c r="C146" s="23"/>
      <c r="D146" s="41"/>
      <c r="E146" s="74"/>
      <c r="F146" s="82"/>
      <c r="G146" s="74"/>
      <c r="H146" s="75"/>
      <c r="I146" s="23"/>
      <c r="J146" s="50" t="str">
        <f t="shared" si="64"/>
        <v/>
      </c>
      <c r="K146" s="56" t="str">
        <f t="shared" si="65"/>
        <v/>
      </c>
      <c r="L146" s="6" t="b">
        <f t="shared" si="66"/>
        <v>0</v>
      </c>
      <c r="M146" s="21" t="str">
        <f t="shared" si="67"/>
        <v/>
      </c>
      <c r="N146" s="21" t="b">
        <f t="shared" si="68"/>
        <v>0</v>
      </c>
      <c r="O146" s="21" t="str">
        <f t="shared" si="69"/>
        <v/>
      </c>
      <c r="P146" s="21" t="b">
        <f t="shared" si="70"/>
        <v>0</v>
      </c>
      <c r="Q146" s="21" t="str">
        <f t="shared" si="71"/>
        <v/>
      </c>
      <c r="R146" s="21" t="b">
        <f t="shared" si="72"/>
        <v>0</v>
      </c>
      <c r="S146" s="21" t="str">
        <f t="shared" si="73"/>
        <v/>
      </c>
      <c r="T146" s="21" t="b">
        <f t="shared" si="74"/>
        <v>0</v>
      </c>
      <c r="U146" s="21" t="str">
        <f t="shared" si="75"/>
        <v/>
      </c>
      <c r="V146" s="6" t="b">
        <f t="shared" si="76"/>
        <v>0</v>
      </c>
      <c r="W146" s="21" t="str">
        <f t="shared" si="77"/>
        <v/>
      </c>
      <c r="X146" s="21" t="b">
        <f t="shared" si="78"/>
        <v>0</v>
      </c>
      <c r="Y146" s="21" t="str">
        <f t="shared" si="79"/>
        <v/>
      </c>
      <c r="Z146" s="21" t="b">
        <f t="shared" si="80"/>
        <v>0</v>
      </c>
      <c r="AA146" s="21" t="str">
        <f t="shared" si="81"/>
        <v/>
      </c>
      <c r="AB146" s="21" t="b">
        <f>IF(AND(LEN(B146)&gt;0,NOT(AF146),COUNTIF($AH$9:AH645,AH146)&gt;1),TRUE,FALSE)</f>
        <v>0</v>
      </c>
      <c r="AC146" s="21" t="str">
        <f t="shared" si="82"/>
        <v/>
      </c>
      <c r="AD146" s="21" t="b">
        <f>IF(AND(LEN(B146)&gt;0,NOT(AF146),NOT(AB146),COUNTIF(Intransporter!$B$9:'Intransporter'!B645,B146)&gt;0),TRUE,FALSE)</f>
        <v>0</v>
      </c>
      <c r="AE146" s="21" t="str">
        <f t="shared" si="83"/>
        <v/>
      </c>
      <c r="AF146" s="21" t="b">
        <f>IF(LEN(B146)&gt;Admin!$D$17,TRUE,FALSE)</f>
        <v>0</v>
      </c>
      <c r="AG146" s="21" t="str">
        <f t="shared" si="84"/>
        <v/>
      </c>
      <c r="AH146" s="21" t="str">
        <f t="shared" si="85"/>
        <v/>
      </c>
      <c r="AI146" s="21" t="b">
        <f t="shared" si="86"/>
        <v>0</v>
      </c>
      <c r="AJ146" s="21" t="str">
        <f t="shared" si="87"/>
        <v/>
      </c>
      <c r="AK146" s="21" t="b">
        <f>IF(AND(COUNTA(B146:I146)&gt;0,'Börja här'!KOMMUN="",NOT(L146),NOT(N146),NOT(P146),NOT(R146),NOT(T146),NOT(V146),NOT(X146),NOT(Z146),NOT(AB146),NOT(AD146),NOT(AF146)),TRUE,FALSE)</f>
        <v>0</v>
      </c>
      <c r="AL146" s="21" t="str">
        <f t="shared" si="88"/>
        <v/>
      </c>
      <c r="AM146" s="97">
        <f t="shared" si="89"/>
        <v>0</v>
      </c>
      <c r="AN146" s="97" t="str">
        <f t="shared" si="90"/>
        <v>Nej</v>
      </c>
      <c r="AO146" s="21" t="b">
        <f t="shared" si="91"/>
        <v>0</v>
      </c>
      <c r="AP146" s="21" t="str">
        <f t="shared" si="92"/>
        <v/>
      </c>
      <c r="AQ146" s="97" t="str">
        <f t="shared" si="93"/>
        <v>Nej</v>
      </c>
    </row>
    <row r="147" spans="1:43" s="13" customFormat="1" x14ac:dyDescent="0.35">
      <c r="A147" s="53">
        <v>139</v>
      </c>
      <c r="B147" s="10"/>
      <c r="C147" s="23"/>
      <c r="D147" s="41"/>
      <c r="E147" s="74"/>
      <c r="F147" s="82"/>
      <c r="G147" s="74"/>
      <c r="H147" s="75"/>
      <c r="I147" s="23"/>
      <c r="J147" s="50" t="str">
        <f t="shared" si="64"/>
        <v/>
      </c>
      <c r="K147" s="56" t="str">
        <f t="shared" si="65"/>
        <v/>
      </c>
      <c r="L147" s="6" t="b">
        <f t="shared" si="66"/>
        <v>0</v>
      </c>
      <c r="M147" s="21" t="str">
        <f t="shared" si="67"/>
        <v/>
      </c>
      <c r="N147" s="21" t="b">
        <f t="shared" si="68"/>
        <v>0</v>
      </c>
      <c r="O147" s="21" t="str">
        <f t="shared" si="69"/>
        <v/>
      </c>
      <c r="P147" s="21" t="b">
        <f t="shared" si="70"/>
        <v>0</v>
      </c>
      <c r="Q147" s="21" t="str">
        <f t="shared" si="71"/>
        <v/>
      </c>
      <c r="R147" s="21" t="b">
        <f t="shared" si="72"/>
        <v>0</v>
      </c>
      <c r="S147" s="21" t="str">
        <f t="shared" si="73"/>
        <v/>
      </c>
      <c r="T147" s="21" t="b">
        <f t="shared" si="74"/>
        <v>0</v>
      </c>
      <c r="U147" s="21" t="str">
        <f t="shared" si="75"/>
        <v/>
      </c>
      <c r="V147" s="6" t="b">
        <f t="shared" si="76"/>
        <v>0</v>
      </c>
      <c r="W147" s="21" t="str">
        <f t="shared" si="77"/>
        <v/>
      </c>
      <c r="X147" s="21" t="b">
        <f t="shared" si="78"/>
        <v>0</v>
      </c>
      <c r="Y147" s="21" t="str">
        <f t="shared" si="79"/>
        <v/>
      </c>
      <c r="Z147" s="21" t="b">
        <f t="shared" si="80"/>
        <v>0</v>
      </c>
      <c r="AA147" s="21" t="str">
        <f t="shared" si="81"/>
        <v/>
      </c>
      <c r="AB147" s="21" t="b">
        <f>IF(AND(LEN(B147)&gt;0,NOT(AF147),COUNTIF($AH$9:AH646,AH147)&gt;1),TRUE,FALSE)</f>
        <v>0</v>
      </c>
      <c r="AC147" s="21" t="str">
        <f t="shared" si="82"/>
        <v/>
      </c>
      <c r="AD147" s="21" t="b">
        <f>IF(AND(LEN(B147)&gt;0,NOT(AF147),NOT(AB147),COUNTIF(Intransporter!$B$9:'Intransporter'!B646,B147)&gt;0),TRUE,FALSE)</f>
        <v>0</v>
      </c>
      <c r="AE147" s="21" t="str">
        <f t="shared" si="83"/>
        <v/>
      </c>
      <c r="AF147" s="21" t="b">
        <f>IF(LEN(B147)&gt;Admin!$D$17,TRUE,FALSE)</f>
        <v>0</v>
      </c>
      <c r="AG147" s="21" t="str">
        <f t="shared" si="84"/>
        <v/>
      </c>
      <c r="AH147" s="21" t="str">
        <f t="shared" si="85"/>
        <v/>
      </c>
      <c r="AI147" s="21" t="b">
        <f t="shared" si="86"/>
        <v>0</v>
      </c>
      <c r="AJ147" s="21" t="str">
        <f t="shared" si="87"/>
        <v/>
      </c>
      <c r="AK147" s="21" t="b">
        <f>IF(AND(COUNTA(B147:I147)&gt;0,'Börja här'!KOMMUN="",NOT(L147),NOT(N147),NOT(P147),NOT(R147),NOT(T147),NOT(V147),NOT(X147),NOT(Z147),NOT(AB147),NOT(AD147),NOT(AF147)),TRUE,FALSE)</f>
        <v>0</v>
      </c>
      <c r="AL147" s="21" t="str">
        <f t="shared" si="88"/>
        <v/>
      </c>
      <c r="AM147" s="97">
        <f t="shared" si="89"/>
        <v>0</v>
      </c>
      <c r="AN147" s="97" t="str">
        <f t="shared" si="90"/>
        <v>Nej</v>
      </c>
      <c r="AO147" s="21" t="b">
        <f t="shared" si="91"/>
        <v>0</v>
      </c>
      <c r="AP147" s="21" t="str">
        <f t="shared" si="92"/>
        <v/>
      </c>
      <c r="AQ147" s="97" t="str">
        <f t="shared" si="93"/>
        <v>Nej</v>
      </c>
    </row>
    <row r="148" spans="1:43" s="13" customFormat="1" x14ac:dyDescent="0.35">
      <c r="A148" s="53">
        <v>140</v>
      </c>
      <c r="B148" s="10"/>
      <c r="C148" s="23"/>
      <c r="D148" s="41"/>
      <c r="E148" s="74"/>
      <c r="F148" s="82"/>
      <c r="G148" s="74"/>
      <c r="H148" s="75"/>
      <c r="I148" s="23"/>
      <c r="J148" s="50" t="str">
        <f t="shared" si="64"/>
        <v/>
      </c>
      <c r="K148" s="56" t="str">
        <f t="shared" si="65"/>
        <v/>
      </c>
      <c r="L148" s="6" t="b">
        <f t="shared" si="66"/>
        <v>0</v>
      </c>
      <c r="M148" s="21" t="str">
        <f t="shared" si="67"/>
        <v/>
      </c>
      <c r="N148" s="21" t="b">
        <f t="shared" si="68"/>
        <v>0</v>
      </c>
      <c r="O148" s="21" t="str">
        <f t="shared" si="69"/>
        <v/>
      </c>
      <c r="P148" s="21" t="b">
        <f t="shared" si="70"/>
        <v>0</v>
      </c>
      <c r="Q148" s="21" t="str">
        <f t="shared" si="71"/>
        <v/>
      </c>
      <c r="R148" s="21" t="b">
        <f t="shared" si="72"/>
        <v>0</v>
      </c>
      <c r="S148" s="21" t="str">
        <f t="shared" si="73"/>
        <v/>
      </c>
      <c r="T148" s="21" t="b">
        <f t="shared" si="74"/>
        <v>0</v>
      </c>
      <c r="U148" s="21" t="str">
        <f t="shared" si="75"/>
        <v/>
      </c>
      <c r="V148" s="6" t="b">
        <f t="shared" si="76"/>
        <v>0</v>
      </c>
      <c r="W148" s="21" t="str">
        <f t="shared" si="77"/>
        <v/>
      </c>
      <c r="X148" s="21" t="b">
        <f t="shared" si="78"/>
        <v>0</v>
      </c>
      <c r="Y148" s="21" t="str">
        <f t="shared" si="79"/>
        <v/>
      </c>
      <c r="Z148" s="21" t="b">
        <f t="shared" si="80"/>
        <v>0</v>
      </c>
      <c r="AA148" s="21" t="str">
        <f t="shared" si="81"/>
        <v/>
      </c>
      <c r="AB148" s="21" t="b">
        <f>IF(AND(LEN(B148)&gt;0,NOT(AF148),COUNTIF($AH$9:AH647,AH148)&gt;1),TRUE,FALSE)</f>
        <v>0</v>
      </c>
      <c r="AC148" s="21" t="str">
        <f t="shared" si="82"/>
        <v/>
      </c>
      <c r="AD148" s="21" t="b">
        <f>IF(AND(LEN(B148)&gt;0,NOT(AF148),NOT(AB148),COUNTIF(Intransporter!$B$9:'Intransporter'!B647,B148)&gt;0),TRUE,FALSE)</f>
        <v>0</v>
      </c>
      <c r="AE148" s="21" t="str">
        <f t="shared" si="83"/>
        <v/>
      </c>
      <c r="AF148" s="21" t="b">
        <f>IF(LEN(B148)&gt;Admin!$D$17,TRUE,FALSE)</f>
        <v>0</v>
      </c>
      <c r="AG148" s="21" t="str">
        <f t="shared" si="84"/>
        <v/>
      </c>
      <c r="AH148" s="21" t="str">
        <f t="shared" si="85"/>
        <v/>
      </c>
      <c r="AI148" s="21" t="b">
        <f t="shared" si="86"/>
        <v>0</v>
      </c>
      <c r="AJ148" s="21" t="str">
        <f t="shared" si="87"/>
        <v/>
      </c>
      <c r="AK148" s="21" t="b">
        <f>IF(AND(COUNTA(B148:I148)&gt;0,'Börja här'!KOMMUN="",NOT(L148),NOT(N148),NOT(P148),NOT(R148),NOT(T148),NOT(V148),NOT(X148),NOT(Z148),NOT(AB148),NOT(AD148),NOT(AF148)),TRUE,FALSE)</f>
        <v>0</v>
      </c>
      <c r="AL148" s="21" t="str">
        <f t="shared" si="88"/>
        <v/>
      </c>
      <c r="AM148" s="97">
        <f t="shared" si="89"/>
        <v>0</v>
      </c>
      <c r="AN148" s="97" t="str">
        <f t="shared" si="90"/>
        <v>Nej</v>
      </c>
      <c r="AO148" s="21" t="b">
        <f t="shared" si="91"/>
        <v>0</v>
      </c>
      <c r="AP148" s="21" t="str">
        <f t="shared" si="92"/>
        <v/>
      </c>
      <c r="AQ148" s="97" t="str">
        <f t="shared" si="93"/>
        <v>Nej</v>
      </c>
    </row>
    <row r="149" spans="1:43" s="13" customFormat="1" x14ac:dyDescent="0.35">
      <c r="A149" s="53">
        <v>141</v>
      </c>
      <c r="B149" s="10"/>
      <c r="C149" s="23"/>
      <c r="D149" s="41"/>
      <c r="E149" s="74"/>
      <c r="F149" s="82"/>
      <c r="G149" s="74"/>
      <c r="H149" s="75"/>
      <c r="I149" s="23"/>
      <c r="J149" s="50" t="str">
        <f t="shared" si="64"/>
        <v/>
      </c>
      <c r="K149" s="56" t="str">
        <f t="shared" si="65"/>
        <v/>
      </c>
      <c r="L149" s="6" t="b">
        <f t="shared" si="66"/>
        <v>0</v>
      </c>
      <c r="M149" s="21" t="str">
        <f t="shared" si="67"/>
        <v/>
      </c>
      <c r="N149" s="21" t="b">
        <f t="shared" si="68"/>
        <v>0</v>
      </c>
      <c r="O149" s="21" t="str">
        <f t="shared" si="69"/>
        <v/>
      </c>
      <c r="P149" s="21" t="b">
        <f t="shared" si="70"/>
        <v>0</v>
      </c>
      <c r="Q149" s="21" t="str">
        <f t="shared" si="71"/>
        <v/>
      </c>
      <c r="R149" s="21" t="b">
        <f t="shared" si="72"/>
        <v>0</v>
      </c>
      <c r="S149" s="21" t="str">
        <f t="shared" si="73"/>
        <v/>
      </c>
      <c r="T149" s="21" t="b">
        <f t="shared" si="74"/>
        <v>0</v>
      </c>
      <c r="U149" s="21" t="str">
        <f t="shared" si="75"/>
        <v/>
      </c>
      <c r="V149" s="6" t="b">
        <f t="shared" si="76"/>
        <v>0</v>
      </c>
      <c r="W149" s="21" t="str">
        <f t="shared" si="77"/>
        <v/>
      </c>
      <c r="X149" s="21" t="b">
        <f t="shared" si="78"/>
        <v>0</v>
      </c>
      <c r="Y149" s="21" t="str">
        <f t="shared" si="79"/>
        <v/>
      </c>
      <c r="Z149" s="21" t="b">
        <f t="shared" si="80"/>
        <v>0</v>
      </c>
      <c r="AA149" s="21" t="str">
        <f t="shared" si="81"/>
        <v/>
      </c>
      <c r="AB149" s="21" t="b">
        <f>IF(AND(LEN(B149)&gt;0,NOT(AF149),COUNTIF($AH$9:AH648,AH149)&gt;1),TRUE,FALSE)</f>
        <v>0</v>
      </c>
      <c r="AC149" s="21" t="str">
        <f t="shared" si="82"/>
        <v/>
      </c>
      <c r="AD149" s="21" t="b">
        <f>IF(AND(LEN(B149)&gt;0,NOT(AF149),NOT(AB149),COUNTIF(Intransporter!$B$9:'Intransporter'!B648,B149)&gt;0),TRUE,FALSE)</f>
        <v>0</v>
      </c>
      <c r="AE149" s="21" t="str">
        <f t="shared" si="83"/>
        <v/>
      </c>
      <c r="AF149" s="21" t="b">
        <f>IF(LEN(B149)&gt;Admin!$D$17,TRUE,FALSE)</f>
        <v>0</v>
      </c>
      <c r="AG149" s="21" t="str">
        <f t="shared" si="84"/>
        <v/>
      </c>
      <c r="AH149" s="21" t="str">
        <f t="shared" si="85"/>
        <v/>
      </c>
      <c r="AI149" s="21" t="b">
        <f t="shared" si="86"/>
        <v>0</v>
      </c>
      <c r="AJ149" s="21" t="str">
        <f t="shared" si="87"/>
        <v/>
      </c>
      <c r="AK149" s="21" t="b">
        <f>IF(AND(COUNTA(B149:I149)&gt;0,'Börja här'!KOMMUN="",NOT(L149),NOT(N149),NOT(P149),NOT(R149),NOT(T149),NOT(V149),NOT(X149),NOT(Z149),NOT(AB149),NOT(AD149),NOT(AF149)),TRUE,FALSE)</f>
        <v>0</v>
      </c>
      <c r="AL149" s="21" t="str">
        <f t="shared" si="88"/>
        <v/>
      </c>
      <c r="AM149" s="97">
        <f t="shared" si="89"/>
        <v>0</v>
      </c>
      <c r="AN149" s="97" t="str">
        <f t="shared" si="90"/>
        <v>Nej</v>
      </c>
      <c r="AO149" s="21" t="b">
        <f t="shared" si="91"/>
        <v>0</v>
      </c>
      <c r="AP149" s="21" t="str">
        <f t="shared" si="92"/>
        <v/>
      </c>
      <c r="AQ149" s="97" t="str">
        <f t="shared" si="93"/>
        <v>Nej</v>
      </c>
    </row>
    <row r="150" spans="1:43" s="13" customFormat="1" x14ac:dyDescent="0.35">
      <c r="A150" s="53">
        <v>142</v>
      </c>
      <c r="B150" s="10"/>
      <c r="C150" s="23"/>
      <c r="D150" s="41"/>
      <c r="E150" s="74"/>
      <c r="F150" s="82"/>
      <c r="G150" s="74"/>
      <c r="H150" s="75"/>
      <c r="I150" s="23"/>
      <c r="J150" s="50" t="str">
        <f t="shared" si="64"/>
        <v/>
      </c>
      <c r="K150" s="56" t="str">
        <f t="shared" si="65"/>
        <v/>
      </c>
      <c r="L150" s="6" t="b">
        <f t="shared" si="66"/>
        <v>0</v>
      </c>
      <c r="M150" s="21" t="str">
        <f t="shared" si="67"/>
        <v/>
      </c>
      <c r="N150" s="21" t="b">
        <f t="shared" si="68"/>
        <v>0</v>
      </c>
      <c r="O150" s="21" t="str">
        <f t="shared" si="69"/>
        <v/>
      </c>
      <c r="P150" s="21" t="b">
        <f t="shared" si="70"/>
        <v>0</v>
      </c>
      <c r="Q150" s="21" t="str">
        <f t="shared" si="71"/>
        <v/>
      </c>
      <c r="R150" s="21" t="b">
        <f t="shared" si="72"/>
        <v>0</v>
      </c>
      <c r="S150" s="21" t="str">
        <f t="shared" si="73"/>
        <v/>
      </c>
      <c r="T150" s="21" t="b">
        <f t="shared" si="74"/>
        <v>0</v>
      </c>
      <c r="U150" s="21" t="str">
        <f t="shared" si="75"/>
        <v/>
      </c>
      <c r="V150" s="6" t="b">
        <f t="shared" si="76"/>
        <v>0</v>
      </c>
      <c r="W150" s="21" t="str">
        <f t="shared" si="77"/>
        <v/>
      </c>
      <c r="X150" s="21" t="b">
        <f t="shared" si="78"/>
        <v>0</v>
      </c>
      <c r="Y150" s="21" t="str">
        <f t="shared" si="79"/>
        <v/>
      </c>
      <c r="Z150" s="21" t="b">
        <f t="shared" si="80"/>
        <v>0</v>
      </c>
      <c r="AA150" s="21" t="str">
        <f t="shared" si="81"/>
        <v/>
      </c>
      <c r="AB150" s="21" t="b">
        <f>IF(AND(LEN(B150)&gt;0,NOT(AF150),COUNTIF($AH$9:AH649,AH150)&gt;1),TRUE,FALSE)</f>
        <v>0</v>
      </c>
      <c r="AC150" s="21" t="str">
        <f t="shared" si="82"/>
        <v/>
      </c>
      <c r="AD150" s="21" t="b">
        <f>IF(AND(LEN(B150)&gt;0,NOT(AF150),NOT(AB150),COUNTIF(Intransporter!$B$9:'Intransporter'!B649,B150)&gt;0),TRUE,FALSE)</f>
        <v>0</v>
      </c>
      <c r="AE150" s="21" t="str">
        <f t="shared" si="83"/>
        <v/>
      </c>
      <c r="AF150" s="21" t="b">
        <f>IF(LEN(B150)&gt;Admin!$D$17,TRUE,FALSE)</f>
        <v>0</v>
      </c>
      <c r="AG150" s="21" t="str">
        <f t="shared" si="84"/>
        <v/>
      </c>
      <c r="AH150" s="21" t="str">
        <f t="shared" si="85"/>
        <v/>
      </c>
      <c r="AI150" s="21" t="b">
        <f t="shared" si="86"/>
        <v>0</v>
      </c>
      <c r="AJ150" s="21" t="str">
        <f t="shared" si="87"/>
        <v/>
      </c>
      <c r="AK150" s="21" t="b">
        <f>IF(AND(COUNTA(B150:I150)&gt;0,'Börja här'!KOMMUN="",NOT(L150),NOT(N150),NOT(P150),NOT(R150),NOT(T150),NOT(V150),NOT(X150),NOT(Z150),NOT(AB150),NOT(AD150),NOT(AF150)),TRUE,FALSE)</f>
        <v>0</v>
      </c>
      <c r="AL150" s="21" t="str">
        <f t="shared" si="88"/>
        <v/>
      </c>
      <c r="AM150" s="97">
        <f t="shared" si="89"/>
        <v>0</v>
      </c>
      <c r="AN150" s="97" t="str">
        <f t="shared" si="90"/>
        <v>Nej</v>
      </c>
      <c r="AO150" s="21" t="b">
        <f t="shared" si="91"/>
        <v>0</v>
      </c>
      <c r="AP150" s="21" t="str">
        <f t="shared" si="92"/>
        <v/>
      </c>
      <c r="AQ150" s="97" t="str">
        <f t="shared" si="93"/>
        <v>Nej</v>
      </c>
    </row>
    <row r="151" spans="1:43" s="13" customFormat="1" x14ac:dyDescent="0.35">
      <c r="A151" s="53">
        <v>143</v>
      </c>
      <c r="B151" s="10"/>
      <c r="C151" s="23"/>
      <c r="D151" s="41"/>
      <c r="E151" s="74"/>
      <c r="F151" s="82"/>
      <c r="G151" s="74"/>
      <c r="H151" s="75"/>
      <c r="I151" s="23"/>
      <c r="J151" s="50" t="str">
        <f t="shared" si="64"/>
        <v/>
      </c>
      <c r="K151" s="56" t="str">
        <f t="shared" si="65"/>
        <v/>
      </c>
      <c r="L151" s="6" t="b">
        <f t="shared" si="66"/>
        <v>0</v>
      </c>
      <c r="M151" s="21" t="str">
        <f t="shared" si="67"/>
        <v/>
      </c>
      <c r="N151" s="21" t="b">
        <f t="shared" si="68"/>
        <v>0</v>
      </c>
      <c r="O151" s="21" t="str">
        <f t="shared" si="69"/>
        <v/>
      </c>
      <c r="P151" s="21" t="b">
        <f t="shared" si="70"/>
        <v>0</v>
      </c>
      <c r="Q151" s="21" t="str">
        <f t="shared" si="71"/>
        <v/>
      </c>
      <c r="R151" s="21" t="b">
        <f t="shared" si="72"/>
        <v>0</v>
      </c>
      <c r="S151" s="21" t="str">
        <f t="shared" si="73"/>
        <v/>
      </c>
      <c r="T151" s="21" t="b">
        <f t="shared" si="74"/>
        <v>0</v>
      </c>
      <c r="U151" s="21" t="str">
        <f t="shared" si="75"/>
        <v/>
      </c>
      <c r="V151" s="6" t="b">
        <f t="shared" si="76"/>
        <v>0</v>
      </c>
      <c r="W151" s="21" t="str">
        <f t="shared" si="77"/>
        <v/>
      </c>
      <c r="X151" s="21" t="b">
        <f t="shared" si="78"/>
        <v>0</v>
      </c>
      <c r="Y151" s="21" t="str">
        <f t="shared" si="79"/>
        <v/>
      </c>
      <c r="Z151" s="21" t="b">
        <f t="shared" si="80"/>
        <v>0</v>
      </c>
      <c r="AA151" s="21" t="str">
        <f t="shared" si="81"/>
        <v/>
      </c>
      <c r="AB151" s="21" t="b">
        <f>IF(AND(LEN(B151)&gt;0,NOT(AF151),COUNTIF($AH$9:AH650,AH151)&gt;1),TRUE,FALSE)</f>
        <v>0</v>
      </c>
      <c r="AC151" s="21" t="str">
        <f t="shared" si="82"/>
        <v/>
      </c>
      <c r="AD151" s="21" t="b">
        <f>IF(AND(LEN(B151)&gt;0,NOT(AF151),NOT(AB151),COUNTIF(Intransporter!$B$9:'Intransporter'!B650,B151)&gt;0),TRUE,FALSE)</f>
        <v>0</v>
      </c>
      <c r="AE151" s="21" t="str">
        <f t="shared" si="83"/>
        <v/>
      </c>
      <c r="AF151" s="21" t="b">
        <f>IF(LEN(B151)&gt;Admin!$D$17,TRUE,FALSE)</f>
        <v>0</v>
      </c>
      <c r="AG151" s="21" t="str">
        <f t="shared" si="84"/>
        <v/>
      </c>
      <c r="AH151" s="21" t="str">
        <f t="shared" si="85"/>
        <v/>
      </c>
      <c r="AI151" s="21" t="b">
        <f t="shared" si="86"/>
        <v>0</v>
      </c>
      <c r="AJ151" s="21" t="str">
        <f t="shared" si="87"/>
        <v/>
      </c>
      <c r="AK151" s="21" t="b">
        <f>IF(AND(COUNTA(B151:I151)&gt;0,'Börja här'!KOMMUN="",NOT(L151),NOT(N151),NOT(P151),NOT(R151),NOT(T151),NOT(V151),NOT(X151),NOT(Z151),NOT(AB151),NOT(AD151),NOT(AF151)),TRUE,FALSE)</f>
        <v>0</v>
      </c>
      <c r="AL151" s="21" t="str">
        <f t="shared" si="88"/>
        <v/>
      </c>
      <c r="AM151" s="97">
        <f t="shared" si="89"/>
        <v>0</v>
      </c>
      <c r="AN151" s="97" t="str">
        <f t="shared" si="90"/>
        <v>Nej</v>
      </c>
      <c r="AO151" s="21" t="b">
        <f t="shared" si="91"/>
        <v>0</v>
      </c>
      <c r="AP151" s="21" t="str">
        <f t="shared" si="92"/>
        <v/>
      </c>
      <c r="AQ151" s="97" t="str">
        <f t="shared" si="93"/>
        <v>Nej</v>
      </c>
    </row>
    <row r="152" spans="1:43" s="13" customFormat="1" x14ac:dyDescent="0.35">
      <c r="A152" s="53">
        <v>144</v>
      </c>
      <c r="B152" s="10"/>
      <c r="C152" s="23"/>
      <c r="D152" s="41"/>
      <c r="E152" s="74"/>
      <c r="F152" s="82"/>
      <c r="G152" s="74"/>
      <c r="H152" s="75"/>
      <c r="I152" s="23"/>
      <c r="J152" s="50" t="str">
        <f t="shared" si="64"/>
        <v/>
      </c>
      <c r="K152" s="56" t="str">
        <f t="shared" si="65"/>
        <v/>
      </c>
      <c r="L152" s="6" t="b">
        <f t="shared" si="66"/>
        <v>0</v>
      </c>
      <c r="M152" s="21" t="str">
        <f t="shared" si="67"/>
        <v/>
      </c>
      <c r="N152" s="21" t="b">
        <f t="shared" si="68"/>
        <v>0</v>
      </c>
      <c r="O152" s="21" t="str">
        <f t="shared" si="69"/>
        <v/>
      </c>
      <c r="P152" s="21" t="b">
        <f t="shared" si="70"/>
        <v>0</v>
      </c>
      <c r="Q152" s="21" t="str">
        <f t="shared" si="71"/>
        <v/>
      </c>
      <c r="R152" s="21" t="b">
        <f t="shared" si="72"/>
        <v>0</v>
      </c>
      <c r="S152" s="21" t="str">
        <f t="shared" si="73"/>
        <v/>
      </c>
      <c r="T152" s="21" t="b">
        <f t="shared" si="74"/>
        <v>0</v>
      </c>
      <c r="U152" s="21" t="str">
        <f t="shared" si="75"/>
        <v/>
      </c>
      <c r="V152" s="6" t="b">
        <f t="shared" si="76"/>
        <v>0</v>
      </c>
      <c r="W152" s="21" t="str">
        <f t="shared" si="77"/>
        <v/>
      </c>
      <c r="X152" s="21" t="b">
        <f t="shared" si="78"/>
        <v>0</v>
      </c>
      <c r="Y152" s="21" t="str">
        <f t="shared" si="79"/>
        <v/>
      </c>
      <c r="Z152" s="21" t="b">
        <f t="shared" si="80"/>
        <v>0</v>
      </c>
      <c r="AA152" s="21" t="str">
        <f t="shared" si="81"/>
        <v/>
      </c>
      <c r="AB152" s="21" t="b">
        <f>IF(AND(LEN(B152)&gt;0,NOT(AF152),COUNTIF($AH$9:AH651,AH152)&gt;1),TRUE,FALSE)</f>
        <v>0</v>
      </c>
      <c r="AC152" s="21" t="str">
        <f t="shared" si="82"/>
        <v/>
      </c>
      <c r="AD152" s="21" t="b">
        <f>IF(AND(LEN(B152)&gt;0,NOT(AF152),NOT(AB152),COUNTIF(Intransporter!$B$9:'Intransporter'!B651,B152)&gt;0),TRUE,FALSE)</f>
        <v>0</v>
      </c>
      <c r="AE152" s="21" t="str">
        <f t="shared" si="83"/>
        <v/>
      </c>
      <c r="AF152" s="21" t="b">
        <f>IF(LEN(B152)&gt;Admin!$D$17,TRUE,FALSE)</f>
        <v>0</v>
      </c>
      <c r="AG152" s="21" t="str">
        <f t="shared" si="84"/>
        <v/>
      </c>
      <c r="AH152" s="21" t="str">
        <f t="shared" si="85"/>
        <v/>
      </c>
      <c r="AI152" s="21" t="b">
        <f t="shared" si="86"/>
        <v>0</v>
      </c>
      <c r="AJ152" s="21" t="str">
        <f t="shared" si="87"/>
        <v/>
      </c>
      <c r="AK152" s="21" t="b">
        <f>IF(AND(COUNTA(B152:I152)&gt;0,'Börja här'!KOMMUN="",NOT(L152),NOT(N152),NOT(P152),NOT(R152),NOT(T152),NOT(V152),NOT(X152),NOT(Z152),NOT(AB152),NOT(AD152),NOT(AF152)),TRUE,FALSE)</f>
        <v>0</v>
      </c>
      <c r="AL152" s="21" t="str">
        <f t="shared" si="88"/>
        <v/>
      </c>
      <c r="AM152" s="97">
        <f t="shared" si="89"/>
        <v>0</v>
      </c>
      <c r="AN152" s="97" t="str">
        <f t="shared" si="90"/>
        <v>Nej</v>
      </c>
      <c r="AO152" s="21" t="b">
        <f t="shared" si="91"/>
        <v>0</v>
      </c>
      <c r="AP152" s="21" t="str">
        <f t="shared" si="92"/>
        <v/>
      </c>
      <c r="AQ152" s="97" t="str">
        <f t="shared" si="93"/>
        <v>Nej</v>
      </c>
    </row>
    <row r="153" spans="1:43" s="13" customFormat="1" x14ac:dyDescent="0.35">
      <c r="A153" s="53">
        <v>145</v>
      </c>
      <c r="B153" s="10"/>
      <c r="C153" s="23"/>
      <c r="D153" s="41"/>
      <c r="E153" s="74"/>
      <c r="F153" s="82"/>
      <c r="G153" s="74"/>
      <c r="H153" s="75"/>
      <c r="I153" s="23"/>
      <c r="J153" s="50" t="str">
        <f t="shared" si="64"/>
        <v/>
      </c>
      <c r="K153" s="56" t="str">
        <f t="shared" si="65"/>
        <v/>
      </c>
      <c r="L153" s="6" t="b">
        <f t="shared" si="66"/>
        <v>0</v>
      </c>
      <c r="M153" s="21" t="str">
        <f t="shared" si="67"/>
        <v/>
      </c>
      <c r="N153" s="21" t="b">
        <f t="shared" si="68"/>
        <v>0</v>
      </c>
      <c r="O153" s="21" t="str">
        <f t="shared" si="69"/>
        <v/>
      </c>
      <c r="P153" s="21" t="b">
        <f t="shared" si="70"/>
        <v>0</v>
      </c>
      <c r="Q153" s="21" t="str">
        <f t="shared" si="71"/>
        <v/>
      </c>
      <c r="R153" s="21" t="b">
        <f t="shared" si="72"/>
        <v>0</v>
      </c>
      <c r="S153" s="21" t="str">
        <f t="shared" si="73"/>
        <v/>
      </c>
      <c r="T153" s="21" t="b">
        <f t="shared" si="74"/>
        <v>0</v>
      </c>
      <c r="U153" s="21" t="str">
        <f t="shared" si="75"/>
        <v/>
      </c>
      <c r="V153" s="6" t="b">
        <f t="shared" si="76"/>
        <v>0</v>
      </c>
      <c r="W153" s="21" t="str">
        <f t="shared" si="77"/>
        <v/>
      </c>
      <c r="X153" s="21" t="b">
        <f t="shared" si="78"/>
        <v>0</v>
      </c>
      <c r="Y153" s="21" t="str">
        <f t="shared" si="79"/>
        <v/>
      </c>
      <c r="Z153" s="21" t="b">
        <f t="shared" si="80"/>
        <v>0</v>
      </c>
      <c r="AA153" s="21" t="str">
        <f t="shared" si="81"/>
        <v/>
      </c>
      <c r="AB153" s="21" t="b">
        <f>IF(AND(LEN(B153)&gt;0,NOT(AF153),COUNTIF($AH$9:AH652,AH153)&gt;1),TRUE,FALSE)</f>
        <v>0</v>
      </c>
      <c r="AC153" s="21" t="str">
        <f t="shared" si="82"/>
        <v/>
      </c>
      <c r="AD153" s="21" t="b">
        <f>IF(AND(LEN(B153)&gt;0,NOT(AF153),NOT(AB153),COUNTIF(Intransporter!$B$9:'Intransporter'!B652,B153)&gt;0),TRUE,FALSE)</f>
        <v>0</v>
      </c>
      <c r="AE153" s="21" t="str">
        <f t="shared" si="83"/>
        <v/>
      </c>
      <c r="AF153" s="21" t="b">
        <f>IF(LEN(B153)&gt;Admin!$D$17,TRUE,FALSE)</f>
        <v>0</v>
      </c>
      <c r="AG153" s="21" t="str">
        <f t="shared" si="84"/>
        <v/>
      </c>
      <c r="AH153" s="21" t="str">
        <f t="shared" si="85"/>
        <v/>
      </c>
      <c r="AI153" s="21" t="b">
        <f t="shared" si="86"/>
        <v>0</v>
      </c>
      <c r="AJ153" s="21" t="str">
        <f t="shared" si="87"/>
        <v/>
      </c>
      <c r="AK153" s="21" t="b">
        <f>IF(AND(COUNTA(B153:I153)&gt;0,'Börja här'!KOMMUN="",NOT(L153),NOT(N153),NOT(P153),NOT(R153),NOT(T153),NOT(V153),NOT(X153),NOT(Z153),NOT(AB153),NOT(AD153),NOT(AF153)),TRUE,FALSE)</f>
        <v>0</v>
      </c>
      <c r="AL153" s="21" t="str">
        <f t="shared" si="88"/>
        <v/>
      </c>
      <c r="AM153" s="97">
        <f t="shared" si="89"/>
        <v>0</v>
      </c>
      <c r="AN153" s="97" t="str">
        <f t="shared" si="90"/>
        <v>Nej</v>
      </c>
      <c r="AO153" s="21" t="b">
        <f t="shared" si="91"/>
        <v>0</v>
      </c>
      <c r="AP153" s="21" t="str">
        <f t="shared" si="92"/>
        <v/>
      </c>
      <c r="AQ153" s="97" t="str">
        <f t="shared" si="93"/>
        <v>Nej</v>
      </c>
    </row>
    <row r="154" spans="1:43" s="13" customFormat="1" x14ac:dyDescent="0.35">
      <c r="A154" s="53">
        <v>146</v>
      </c>
      <c r="B154" s="10"/>
      <c r="C154" s="23"/>
      <c r="D154" s="41"/>
      <c r="E154" s="74"/>
      <c r="F154" s="82"/>
      <c r="G154" s="74"/>
      <c r="H154" s="75"/>
      <c r="I154" s="23"/>
      <c r="J154" s="50" t="str">
        <f t="shared" si="64"/>
        <v/>
      </c>
      <c r="K154" s="56" t="str">
        <f t="shared" si="65"/>
        <v/>
      </c>
      <c r="L154" s="6" t="b">
        <f t="shared" si="66"/>
        <v>0</v>
      </c>
      <c r="M154" s="21" t="str">
        <f t="shared" si="67"/>
        <v/>
      </c>
      <c r="N154" s="21" t="b">
        <f t="shared" si="68"/>
        <v>0</v>
      </c>
      <c r="O154" s="21" t="str">
        <f t="shared" si="69"/>
        <v/>
      </c>
      <c r="P154" s="21" t="b">
        <f t="shared" si="70"/>
        <v>0</v>
      </c>
      <c r="Q154" s="21" t="str">
        <f t="shared" si="71"/>
        <v/>
      </c>
      <c r="R154" s="21" t="b">
        <f t="shared" si="72"/>
        <v>0</v>
      </c>
      <c r="S154" s="21" t="str">
        <f t="shared" si="73"/>
        <v/>
      </c>
      <c r="T154" s="21" t="b">
        <f t="shared" si="74"/>
        <v>0</v>
      </c>
      <c r="U154" s="21" t="str">
        <f t="shared" si="75"/>
        <v/>
      </c>
      <c r="V154" s="6" t="b">
        <f t="shared" si="76"/>
        <v>0</v>
      </c>
      <c r="W154" s="21" t="str">
        <f t="shared" si="77"/>
        <v/>
      </c>
      <c r="X154" s="21" t="b">
        <f t="shared" si="78"/>
        <v>0</v>
      </c>
      <c r="Y154" s="21" t="str">
        <f t="shared" si="79"/>
        <v/>
      </c>
      <c r="Z154" s="21" t="b">
        <f t="shared" si="80"/>
        <v>0</v>
      </c>
      <c r="AA154" s="21" t="str">
        <f t="shared" si="81"/>
        <v/>
      </c>
      <c r="AB154" s="21" t="b">
        <f>IF(AND(LEN(B154)&gt;0,NOT(AF154),COUNTIF($AH$9:AH653,AH154)&gt;1),TRUE,FALSE)</f>
        <v>0</v>
      </c>
      <c r="AC154" s="21" t="str">
        <f t="shared" si="82"/>
        <v/>
      </c>
      <c r="AD154" s="21" t="b">
        <f>IF(AND(LEN(B154)&gt;0,NOT(AF154),NOT(AB154),COUNTIF(Intransporter!$B$9:'Intransporter'!B653,B154)&gt;0),TRUE,FALSE)</f>
        <v>0</v>
      </c>
      <c r="AE154" s="21" t="str">
        <f t="shared" si="83"/>
        <v/>
      </c>
      <c r="AF154" s="21" t="b">
        <f>IF(LEN(B154)&gt;Admin!$D$17,TRUE,FALSE)</f>
        <v>0</v>
      </c>
      <c r="AG154" s="21" t="str">
        <f t="shared" si="84"/>
        <v/>
      </c>
      <c r="AH154" s="21" t="str">
        <f t="shared" si="85"/>
        <v/>
      </c>
      <c r="AI154" s="21" t="b">
        <f t="shared" si="86"/>
        <v>0</v>
      </c>
      <c r="AJ154" s="21" t="str">
        <f t="shared" si="87"/>
        <v/>
      </c>
      <c r="AK154" s="21" t="b">
        <f>IF(AND(COUNTA(B154:I154)&gt;0,'Börja här'!KOMMUN="",NOT(L154),NOT(N154),NOT(P154),NOT(R154),NOT(T154),NOT(V154),NOT(X154),NOT(Z154),NOT(AB154),NOT(AD154),NOT(AF154)),TRUE,FALSE)</f>
        <v>0</v>
      </c>
      <c r="AL154" s="21" t="str">
        <f t="shared" si="88"/>
        <v/>
      </c>
      <c r="AM154" s="97">
        <f t="shared" si="89"/>
        <v>0</v>
      </c>
      <c r="AN154" s="97" t="str">
        <f t="shared" si="90"/>
        <v>Nej</v>
      </c>
      <c r="AO154" s="21" t="b">
        <f t="shared" si="91"/>
        <v>0</v>
      </c>
      <c r="AP154" s="21" t="str">
        <f t="shared" si="92"/>
        <v/>
      </c>
      <c r="AQ154" s="97" t="str">
        <f t="shared" si="93"/>
        <v>Nej</v>
      </c>
    </row>
    <row r="155" spans="1:43" s="13" customFormat="1" x14ac:dyDescent="0.35">
      <c r="A155" s="53">
        <v>147</v>
      </c>
      <c r="B155" s="10"/>
      <c r="C155" s="23"/>
      <c r="D155" s="41"/>
      <c r="E155" s="74"/>
      <c r="F155" s="82"/>
      <c r="G155" s="74"/>
      <c r="H155" s="75"/>
      <c r="I155" s="23"/>
      <c r="J155" s="50" t="str">
        <f t="shared" si="64"/>
        <v/>
      </c>
      <c r="K155" s="56" t="str">
        <f t="shared" si="65"/>
        <v/>
      </c>
      <c r="L155" s="6" t="b">
        <f t="shared" si="66"/>
        <v>0</v>
      </c>
      <c r="M155" s="21" t="str">
        <f t="shared" si="67"/>
        <v/>
      </c>
      <c r="N155" s="21" t="b">
        <f t="shared" si="68"/>
        <v>0</v>
      </c>
      <c r="O155" s="21" t="str">
        <f t="shared" si="69"/>
        <v/>
      </c>
      <c r="P155" s="21" t="b">
        <f t="shared" si="70"/>
        <v>0</v>
      </c>
      <c r="Q155" s="21" t="str">
        <f t="shared" si="71"/>
        <v/>
      </c>
      <c r="R155" s="21" t="b">
        <f t="shared" si="72"/>
        <v>0</v>
      </c>
      <c r="S155" s="21" t="str">
        <f t="shared" si="73"/>
        <v/>
      </c>
      <c r="T155" s="21" t="b">
        <f t="shared" si="74"/>
        <v>0</v>
      </c>
      <c r="U155" s="21" t="str">
        <f t="shared" si="75"/>
        <v/>
      </c>
      <c r="V155" s="6" t="b">
        <f t="shared" si="76"/>
        <v>0</v>
      </c>
      <c r="W155" s="21" t="str">
        <f t="shared" si="77"/>
        <v/>
      </c>
      <c r="X155" s="21" t="b">
        <f t="shared" si="78"/>
        <v>0</v>
      </c>
      <c r="Y155" s="21" t="str">
        <f t="shared" si="79"/>
        <v/>
      </c>
      <c r="Z155" s="21" t="b">
        <f t="shared" si="80"/>
        <v>0</v>
      </c>
      <c r="AA155" s="21" t="str">
        <f t="shared" si="81"/>
        <v/>
      </c>
      <c r="AB155" s="21" t="b">
        <f>IF(AND(LEN(B155)&gt;0,NOT(AF155),COUNTIF($AH$9:AH654,AH155)&gt;1),TRUE,FALSE)</f>
        <v>0</v>
      </c>
      <c r="AC155" s="21" t="str">
        <f t="shared" si="82"/>
        <v/>
      </c>
      <c r="AD155" s="21" t="b">
        <f>IF(AND(LEN(B155)&gt;0,NOT(AF155),NOT(AB155),COUNTIF(Intransporter!$B$9:'Intransporter'!B654,B155)&gt;0),TRUE,FALSE)</f>
        <v>0</v>
      </c>
      <c r="AE155" s="21" t="str">
        <f t="shared" si="83"/>
        <v/>
      </c>
      <c r="AF155" s="21" t="b">
        <f>IF(LEN(B155)&gt;Admin!$D$17,TRUE,FALSE)</f>
        <v>0</v>
      </c>
      <c r="AG155" s="21" t="str">
        <f t="shared" si="84"/>
        <v/>
      </c>
      <c r="AH155" s="21" t="str">
        <f t="shared" si="85"/>
        <v/>
      </c>
      <c r="AI155" s="21" t="b">
        <f t="shared" si="86"/>
        <v>0</v>
      </c>
      <c r="AJ155" s="21" t="str">
        <f t="shared" si="87"/>
        <v/>
      </c>
      <c r="AK155" s="21" t="b">
        <f>IF(AND(COUNTA(B155:I155)&gt;0,'Börja här'!KOMMUN="",NOT(L155),NOT(N155),NOT(P155),NOT(R155),NOT(T155),NOT(V155),NOT(X155),NOT(Z155),NOT(AB155),NOT(AD155),NOT(AF155)),TRUE,FALSE)</f>
        <v>0</v>
      </c>
      <c r="AL155" s="21" t="str">
        <f t="shared" si="88"/>
        <v/>
      </c>
      <c r="AM155" s="97">
        <f t="shared" si="89"/>
        <v>0</v>
      </c>
      <c r="AN155" s="97" t="str">
        <f t="shared" si="90"/>
        <v>Nej</v>
      </c>
      <c r="AO155" s="21" t="b">
        <f t="shared" si="91"/>
        <v>0</v>
      </c>
      <c r="AP155" s="21" t="str">
        <f t="shared" si="92"/>
        <v/>
      </c>
      <c r="AQ155" s="97" t="str">
        <f t="shared" si="93"/>
        <v>Nej</v>
      </c>
    </row>
    <row r="156" spans="1:43" s="13" customFormat="1" x14ac:dyDescent="0.35">
      <c r="A156" s="53">
        <v>148</v>
      </c>
      <c r="B156" s="10"/>
      <c r="C156" s="23"/>
      <c r="D156" s="41"/>
      <c r="E156" s="74"/>
      <c r="F156" s="82"/>
      <c r="G156" s="74"/>
      <c r="H156" s="75"/>
      <c r="I156" s="23"/>
      <c r="J156" s="50" t="str">
        <f t="shared" si="64"/>
        <v/>
      </c>
      <c r="K156" s="56" t="str">
        <f t="shared" si="65"/>
        <v/>
      </c>
      <c r="L156" s="6" t="b">
        <f t="shared" si="66"/>
        <v>0</v>
      </c>
      <c r="M156" s="21" t="str">
        <f t="shared" si="67"/>
        <v/>
      </c>
      <c r="N156" s="21" t="b">
        <f t="shared" si="68"/>
        <v>0</v>
      </c>
      <c r="O156" s="21" t="str">
        <f t="shared" si="69"/>
        <v/>
      </c>
      <c r="P156" s="21" t="b">
        <f t="shared" si="70"/>
        <v>0</v>
      </c>
      <c r="Q156" s="21" t="str">
        <f t="shared" si="71"/>
        <v/>
      </c>
      <c r="R156" s="21" t="b">
        <f t="shared" si="72"/>
        <v>0</v>
      </c>
      <c r="S156" s="21" t="str">
        <f t="shared" si="73"/>
        <v/>
      </c>
      <c r="T156" s="21" t="b">
        <f t="shared" si="74"/>
        <v>0</v>
      </c>
      <c r="U156" s="21" t="str">
        <f t="shared" si="75"/>
        <v/>
      </c>
      <c r="V156" s="6" t="b">
        <f t="shared" si="76"/>
        <v>0</v>
      </c>
      <c r="W156" s="21" t="str">
        <f t="shared" si="77"/>
        <v/>
      </c>
      <c r="X156" s="21" t="b">
        <f t="shared" si="78"/>
        <v>0</v>
      </c>
      <c r="Y156" s="21" t="str">
        <f t="shared" si="79"/>
        <v/>
      </c>
      <c r="Z156" s="21" t="b">
        <f t="shared" si="80"/>
        <v>0</v>
      </c>
      <c r="AA156" s="21" t="str">
        <f t="shared" si="81"/>
        <v/>
      </c>
      <c r="AB156" s="21" t="b">
        <f>IF(AND(LEN(B156)&gt;0,NOT(AF156),COUNTIF($AH$9:AH655,AH156)&gt;1),TRUE,FALSE)</f>
        <v>0</v>
      </c>
      <c r="AC156" s="21" t="str">
        <f t="shared" si="82"/>
        <v/>
      </c>
      <c r="AD156" s="21" t="b">
        <f>IF(AND(LEN(B156)&gt;0,NOT(AF156),NOT(AB156),COUNTIF(Intransporter!$B$9:'Intransporter'!B655,B156)&gt;0),TRUE,FALSE)</f>
        <v>0</v>
      </c>
      <c r="AE156" s="21" t="str">
        <f t="shared" si="83"/>
        <v/>
      </c>
      <c r="AF156" s="21" t="b">
        <f>IF(LEN(B156)&gt;Admin!$D$17,TRUE,FALSE)</f>
        <v>0</v>
      </c>
      <c r="AG156" s="21" t="str">
        <f t="shared" si="84"/>
        <v/>
      </c>
      <c r="AH156" s="21" t="str">
        <f t="shared" si="85"/>
        <v/>
      </c>
      <c r="AI156" s="21" t="b">
        <f t="shared" si="86"/>
        <v>0</v>
      </c>
      <c r="AJ156" s="21" t="str">
        <f t="shared" si="87"/>
        <v/>
      </c>
      <c r="AK156" s="21" t="b">
        <f>IF(AND(COUNTA(B156:I156)&gt;0,'Börja här'!KOMMUN="",NOT(L156),NOT(N156),NOT(P156),NOT(R156),NOT(T156),NOT(V156),NOT(X156),NOT(Z156),NOT(AB156),NOT(AD156),NOT(AF156)),TRUE,FALSE)</f>
        <v>0</v>
      </c>
      <c r="AL156" s="21" t="str">
        <f t="shared" si="88"/>
        <v/>
      </c>
      <c r="AM156" s="97">
        <f t="shared" si="89"/>
        <v>0</v>
      </c>
      <c r="AN156" s="97" t="str">
        <f t="shared" si="90"/>
        <v>Nej</v>
      </c>
      <c r="AO156" s="21" t="b">
        <f t="shared" si="91"/>
        <v>0</v>
      </c>
      <c r="AP156" s="21" t="str">
        <f t="shared" si="92"/>
        <v/>
      </c>
      <c r="AQ156" s="97" t="str">
        <f t="shared" si="93"/>
        <v>Nej</v>
      </c>
    </row>
    <row r="157" spans="1:43" s="13" customFormat="1" x14ac:dyDescent="0.35">
      <c r="A157" s="53">
        <v>149</v>
      </c>
      <c r="B157" s="10"/>
      <c r="C157" s="23"/>
      <c r="D157" s="41"/>
      <c r="E157" s="74"/>
      <c r="F157" s="82"/>
      <c r="G157" s="74"/>
      <c r="H157" s="75"/>
      <c r="I157" s="23"/>
      <c r="J157" s="50" t="str">
        <f t="shared" si="64"/>
        <v/>
      </c>
      <c r="K157" s="56" t="str">
        <f t="shared" si="65"/>
        <v/>
      </c>
      <c r="L157" s="6" t="b">
        <f t="shared" si="66"/>
        <v>0</v>
      </c>
      <c r="M157" s="21" t="str">
        <f t="shared" si="67"/>
        <v/>
      </c>
      <c r="N157" s="21" t="b">
        <f t="shared" si="68"/>
        <v>0</v>
      </c>
      <c r="O157" s="21" t="str">
        <f t="shared" si="69"/>
        <v/>
      </c>
      <c r="P157" s="21" t="b">
        <f t="shared" si="70"/>
        <v>0</v>
      </c>
      <c r="Q157" s="21" t="str">
        <f t="shared" si="71"/>
        <v/>
      </c>
      <c r="R157" s="21" t="b">
        <f t="shared" si="72"/>
        <v>0</v>
      </c>
      <c r="S157" s="21" t="str">
        <f t="shared" si="73"/>
        <v/>
      </c>
      <c r="T157" s="21" t="b">
        <f t="shared" si="74"/>
        <v>0</v>
      </c>
      <c r="U157" s="21" t="str">
        <f t="shared" si="75"/>
        <v/>
      </c>
      <c r="V157" s="6" t="b">
        <f t="shared" si="76"/>
        <v>0</v>
      </c>
      <c r="W157" s="21" t="str">
        <f t="shared" si="77"/>
        <v/>
      </c>
      <c r="X157" s="21" t="b">
        <f t="shared" si="78"/>
        <v>0</v>
      </c>
      <c r="Y157" s="21" t="str">
        <f t="shared" si="79"/>
        <v/>
      </c>
      <c r="Z157" s="21" t="b">
        <f t="shared" si="80"/>
        <v>0</v>
      </c>
      <c r="AA157" s="21" t="str">
        <f t="shared" si="81"/>
        <v/>
      </c>
      <c r="AB157" s="21" t="b">
        <f>IF(AND(LEN(B157)&gt;0,NOT(AF157),COUNTIF($AH$9:AH656,AH157)&gt;1),TRUE,FALSE)</f>
        <v>0</v>
      </c>
      <c r="AC157" s="21" t="str">
        <f t="shared" si="82"/>
        <v/>
      </c>
      <c r="AD157" s="21" t="b">
        <f>IF(AND(LEN(B157)&gt;0,NOT(AF157),NOT(AB157),COUNTIF(Intransporter!$B$9:'Intransporter'!B656,B157)&gt;0),TRUE,FALSE)</f>
        <v>0</v>
      </c>
      <c r="AE157" s="21" t="str">
        <f t="shared" si="83"/>
        <v/>
      </c>
      <c r="AF157" s="21" t="b">
        <f>IF(LEN(B157)&gt;Admin!$D$17,TRUE,FALSE)</f>
        <v>0</v>
      </c>
      <c r="AG157" s="21" t="str">
        <f t="shared" si="84"/>
        <v/>
      </c>
      <c r="AH157" s="21" t="str">
        <f t="shared" si="85"/>
        <v/>
      </c>
      <c r="AI157" s="21" t="b">
        <f t="shared" si="86"/>
        <v>0</v>
      </c>
      <c r="AJ157" s="21" t="str">
        <f t="shared" si="87"/>
        <v/>
      </c>
      <c r="AK157" s="21" t="b">
        <f>IF(AND(COUNTA(B157:I157)&gt;0,'Börja här'!KOMMUN="",NOT(L157),NOT(N157),NOT(P157),NOT(R157),NOT(T157),NOT(V157),NOT(X157),NOT(Z157),NOT(AB157),NOT(AD157),NOT(AF157)),TRUE,FALSE)</f>
        <v>0</v>
      </c>
      <c r="AL157" s="21" t="str">
        <f t="shared" si="88"/>
        <v/>
      </c>
      <c r="AM157" s="97">
        <f t="shared" si="89"/>
        <v>0</v>
      </c>
      <c r="AN157" s="97" t="str">
        <f t="shared" si="90"/>
        <v>Nej</v>
      </c>
      <c r="AO157" s="21" t="b">
        <f t="shared" si="91"/>
        <v>0</v>
      </c>
      <c r="AP157" s="21" t="str">
        <f t="shared" si="92"/>
        <v/>
      </c>
      <c r="AQ157" s="97" t="str">
        <f t="shared" si="93"/>
        <v>Nej</v>
      </c>
    </row>
    <row r="158" spans="1:43" s="13" customFormat="1" x14ac:dyDescent="0.35">
      <c r="A158" s="53">
        <v>150</v>
      </c>
      <c r="B158" s="10"/>
      <c r="C158" s="23"/>
      <c r="D158" s="41"/>
      <c r="E158" s="74"/>
      <c r="F158" s="82"/>
      <c r="G158" s="74"/>
      <c r="H158" s="75"/>
      <c r="I158" s="23"/>
      <c r="J158" s="50" t="str">
        <f t="shared" si="64"/>
        <v/>
      </c>
      <c r="K158" s="56" t="str">
        <f t="shared" si="65"/>
        <v/>
      </c>
      <c r="L158" s="6" t="b">
        <f t="shared" si="66"/>
        <v>0</v>
      </c>
      <c r="M158" s="21" t="str">
        <f t="shared" si="67"/>
        <v/>
      </c>
      <c r="N158" s="21" t="b">
        <f t="shared" si="68"/>
        <v>0</v>
      </c>
      <c r="O158" s="21" t="str">
        <f t="shared" si="69"/>
        <v/>
      </c>
      <c r="P158" s="21" t="b">
        <f t="shared" si="70"/>
        <v>0</v>
      </c>
      <c r="Q158" s="21" t="str">
        <f t="shared" si="71"/>
        <v/>
      </c>
      <c r="R158" s="21" t="b">
        <f t="shared" si="72"/>
        <v>0</v>
      </c>
      <c r="S158" s="21" t="str">
        <f t="shared" si="73"/>
        <v/>
      </c>
      <c r="T158" s="21" t="b">
        <f t="shared" si="74"/>
        <v>0</v>
      </c>
      <c r="U158" s="21" t="str">
        <f t="shared" si="75"/>
        <v/>
      </c>
      <c r="V158" s="6" t="b">
        <f t="shared" si="76"/>
        <v>0</v>
      </c>
      <c r="W158" s="21" t="str">
        <f t="shared" si="77"/>
        <v/>
      </c>
      <c r="X158" s="21" t="b">
        <f t="shared" si="78"/>
        <v>0</v>
      </c>
      <c r="Y158" s="21" t="str">
        <f t="shared" si="79"/>
        <v/>
      </c>
      <c r="Z158" s="21" t="b">
        <f t="shared" si="80"/>
        <v>0</v>
      </c>
      <c r="AA158" s="21" t="str">
        <f t="shared" si="81"/>
        <v/>
      </c>
      <c r="AB158" s="21" t="b">
        <f>IF(AND(LEN(B158)&gt;0,NOT(AF158),COUNTIF($AH$9:AH657,AH158)&gt;1),TRUE,FALSE)</f>
        <v>0</v>
      </c>
      <c r="AC158" s="21" t="str">
        <f t="shared" si="82"/>
        <v/>
      </c>
      <c r="AD158" s="21" t="b">
        <f>IF(AND(LEN(B158)&gt;0,NOT(AF158),NOT(AB158),COUNTIF(Intransporter!$B$9:'Intransporter'!B657,B158)&gt;0),TRUE,FALSE)</f>
        <v>0</v>
      </c>
      <c r="AE158" s="21" t="str">
        <f t="shared" si="83"/>
        <v/>
      </c>
      <c r="AF158" s="21" t="b">
        <f>IF(LEN(B158)&gt;Admin!$D$17,TRUE,FALSE)</f>
        <v>0</v>
      </c>
      <c r="AG158" s="21" t="str">
        <f t="shared" si="84"/>
        <v/>
      </c>
      <c r="AH158" s="21" t="str">
        <f t="shared" si="85"/>
        <v/>
      </c>
      <c r="AI158" s="21" t="b">
        <f t="shared" si="86"/>
        <v>0</v>
      </c>
      <c r="AJ158" s="21" t="str">
        <f t="shared" si="87"/>
        <v/>
      </c>
      <c r="AK158" s="21" t="b">
        <f>IF(AND(COUNTA(B158:I158)&gt;0,'Börja här'!KOMMUN="",NOT(L158),NOT(N158),NOT(P158),NOT(R158),NOT(T158),NOT(V158),NOT(X158),NOT(Z158),NOT(AB158),NOT(AD158),NOT(AF158)),TRUE,FALSE)</f>
        <v>0</v>
      </c>
      <c r="AL158" s="21" t="str">
        <f t="shared" si="88"/>
        <v/>
      </c>
      <c r="AM158" s="97">
        <f t="shared" si="89"/>
        <v>0</v>
      </c>
      <c r="AN158" s="97" t="str">
        <f t="shared" si="90"/>
        <v>Nej</v>
      </c>
      <c r="AO158" s="21" t="b">
        <f t="shared" si="91"/>
        <v>0</v>
      </c>
      <c r="AP158" s="21" t="str">
        <f t="shared" si="92"/>
        <v/>
      </c>
      <c r="AQ158" s="97" t="str">
        <f t="shared" si="93"/>
        <v>Nej</v>
      </c>
    </row>
    <row r="159" spans="1:43" s="13" customFormat="1" x14ac:dyDescent="0.35">
      <c r="A159" s="53">
        <v>151</v>
      </c>
      <c r="B159" s="10"/>
      <c r="C159" s="23"/>
      <c r="D159" s="41"/>
      <c r="E159" s="74"/>
      <c r="F159" s="82"/>
      <c r="G159" s="74"/>
      <c r="H159" s="75"/>
      <c r="I159" s="23"/>
      <c r="J159" s="50" t="str">
        <f t="shared" si="64"/>
        <v/>
      </c>
      <c r="K159" s="56" t="str">
        <f t="shared" si="65"/>
        <v/>
      </c>
      <c r="L159" s="6" t="b">
        <f t="shared" si="66"/>
        <v>0</v>
      </c>
      <c r="M159" s="21" t="str">
        <f t="shared" si="67"/>
        <v/>
      </c>
      <c r="N159" s="21" t="b">
        <f t="shared" si="68"/>
        <v>0</v>
      </c>
      <c r="O159" s="21" t="str">
        <f t="shared" si="69"/>
        <v/>
      </c>
      <c r="P159" s="21" t="b">
        <f t="shared" si="70"/>
        <v>0</v>
      </c>
      <c r="Q159" s="21" t="str">
        <f t="shared" si="71"/>
        <v/>
      </c>
      <c r="R159" s="21" t="b">
        <f t="shared" si="72"/>
        <v>0</v>
      </c>
      <c r="S159" s="21" t="str">
        <f t="shared" si="73"/>
        <v/>
      </c>
      <c r="T159" s="21" t="b">
        <f t="shared" si="74"/>
        <v>0</v>
      </c>
      <c r="U159" s="21" t="str">
        <f t="shared" si="75"/>
        <v/>
      </c>
      <c r="V159" s="6" t="b">
        <f t="shared" si="76"/>
        <v>0</v>
      </c>
      <c r="W159" s="21" t="str">
        <f t="shared" si="77"/>
        <v/>
      </c>
      <c r="X159" s="21" t="b">
        <f t="shared" si="78"/>
        <v>0</v>
      </c>
      <c r="Y159" s="21" t="str">
        <f t="shared" si="79"/>
        <v/>
      </c>
      <c r="Z159" s="21" t="b">
        <f t="shared" si="80"/>
        <v>0</v>
      </c>
      <c r="AA159" s="21" t="str">
        <f t="shared" si="81"/>
        <v/>
      </c>
      <c r="AB159" s="21" t="b">
        <f>IF(AND(LEN(B159)&gt;0,NOT(AF159),COUNTIF($AH$9:AH658,AH159)&gt;1),TRUE,FALSE)</f>
        <v>0</v>
      </c>
      <c r="AC159" s="21" t="str">
        <f t="shared" si="82"/>
        <v/>
      </c>
      <c r="AD159" s="21" t="b">
        <f>IF(AND(LEN(B159)&gt;0,NOT(AF159),NOT(AB159),COUNTIF(Intransporter!$B$9:'Intransporter'!B658,B159)&gt;0),TRUE,FALSE)</f>
        <v>0</v>
      </c>
      <c r="AE159" s="21" t="str">
        <f t="shared" si="83"/>
        <v/>
      </c>
      <c r="AF159" s="21" t="b">
        <f>IF(LEN(B159)&gt;Admin!$D$17,TRUE,FALSE)</f>
        <v>0</v>
      </c>
      <c r="AG159" s="21" t="str">
        <f t="shared" si="84"/>
        <v/>
      </c>
      <c r="AH159" s="21" t="str">
        <f t="shared" si="85"/>
        <v/>
      </c>
      <c r="AI159" s="21" t="b">
        <f t="shared" si="86"/>
        <v>0</v>
      </c>
      <c r="AJ159" s="21" t="str">
        <f t="shared" si="87"/>
        <v/>
      </c>
      <c r="AK159" s="21" t="b">
        <f>IF(AND(COUNTA(B159:I159)&gt;0,'Börja här'!KOMMUN="",NOT(L159),NOT(N159),NOT(P159),NOT(R159),NOT(T159),NOT(V159),NOT(X159),NOT(Z159),NOT(AB159),NOT(AD159),NOT(AF159)),TRUE,FALSE)</f>
        <v>0</v>
      </c>
      <c r="AL159" s="21" t="str">
        <f t="shared" si="88"/>
        <v/>
      </c>
      <c r="AM159" s="97">
        <f t="shared" si="89"/>
        <v>0</v>
      </c>
      <c r="AN159" s="97" t="str">
        <f t="shared" si="90"/>
        <v>Nej</v>
      </c>
      <c r="AO159" s="21" t="b">
        <f t="shared" si="91"/>
        <v>0</v>
      </c>
      <c r="AP159" s="21" t="str">
        <f t="shared" si="92"/>
        <v/>
      </c>
      <c r="AQ159" s="97" t="str">
        <f t="shared" si="93"/>
        <v>Nej</v>
      </c>
    </row>
    <row r="160" spans="1:43" s="13" customFormat="1" x14ac:dyDescent="0.35">
      <c r="A160" s="53">
        <v>152</v>
      </c>
      <c r="B160" s="10"/>
      <c r="C160" s="23"/>
      <c r="D160" s="41"/>
      <c r="E160" s="74"/>
      <c r="F160" s="82"/>
      <c r="G160" s="74"/>
      <c r="H160" s="75"/>
      <c r="I160" s="23"/>
      <c r="J160" s="50" t="str">
        <f t="shared" si="64"/>
        <v/>
      </c>
      <c r="K160" s="56" t="str">
        <f t="shared" si="65"/>
        <v/>
      </c>
      <c r="L160" s="6" t="b">
        <f t="shared" si="66"/>
        <v>0</v>
      </c>
      <c r="M160" s="21" t="str">
        <f t="shared" si="67"/>
        <v/>
      </c>
      <c r="N160" s="21" t="b">
        <f t="shared" si="68"/>
        <v>0</v>
      </c>
      <c r="O160" s="21" t="str">
        <f t="shared" si="69"/>
        <v/>
      </c>
      <c r="P160" s="21" t="b">
        <f t="shared" si="70"/>
        <v>0</v>
      </c>
      <c r="Q160" s="21" t="str">
        <f t="shared" si="71"/>
        <v/>
      </c>
      <c r="R160" s="21" t="b">
        <f t="shared" si="72"/>
        <v>0</v>
      </c>
      <c r="S160" s="21" t="str">
        <f t="shared" si="73"/>
        <v/>
      </c>
      <c r="T160" s="21" t="b">
        <f t="shared" si="74"/>
        <v>0</v>
      </c>
      <c r="U160" s="21" t="str">
        <f t="shared" si="75"/>
        <v/>
      </c>
      <c r="V160" s="6" t="b">
        <f t="shared" si="76"/>
        <v>0</v>
      </c>
      <c r="W160" s="21" t="str">
        <f t="shared" si="77"/>
        <v/>
      </c>
      <c r="X160" s="21" t="b">
        <f t="shared" si="78"/>
        <v>0</v>
      </c>
      <c r="Y160" s="21" t="str">
        <f t="shared" si="79"/>
        <v/>
      </c>
      <c r="Z160" s="21" t="b">
        <f t="shared" si="80"/>
        <v>0</v>
      </c>
      <c r="AA160" s="21" t="str">
        <f t="shared" si="81"/>
        <v/>
      </c>
      <c r="AB160" s="21" t="b">
        <f>IF(AND(LEN(B160)&gt;0,NOT(AF160),COUNTIF($AH$9:AH659,AH160)&gt;1),TRUE,FALSE)</f>
        <v>0</v>
      </c>
      <c r="AC160" s="21" t="str">
        <f t="shared" si="82"/>
        <v/>
      </c>
      <c r="AD160" s="21" t="b">
        <f>IF(AND(LEN(B160)&gt;0,NOT(AF160),NOT(AB160),COUNTIF(Intransporter!$B$9:'Intransporter'!B659,B160)&gt;0),TRUE,FALSE)</f>
        <v>0</v>
      </c>
      <c r="AE160" s="21" t="str">
        <f t="shared" si="83"/>
        <v/>
      </c>
      <c r="AF160" s="21" t="b">
        <f>IF(LEN(B160)&gt;Admin!$D$17,TRUE,FALSE)</f>
        <v>0</v>
      </c>
      <c r="AG160" s="21" t="str">
        <f t="shared" si="84"/>
        <v/>
      </c>
      <c r="AH160" s="21" t="str">
        <f t="shared" si="85"/>
        <v/>
      </c>
      <c r="AI160" s="21" t="b">
        <f t="shared" si="86"/>
        <v>0</v>
      </c>
      <c r="AJ160" s="21" t="str">
        <f t="shared" si="87"/>
        <v/>
      </c>
      <c r="AK160" s="21" t="b">
        <f>IF(AND(COUNTA(B160:I160)&gt;0,'Börja här'!KOMMUN="",NOT(L160),NOT(N160),NOT(P160),NOT(R160),NOT(T160),NOT(V160),NOT(X160),NOT(Z160),NOT(AB160),NOT(AD160),NOT(AF160)),TRUE,FALSE)</f>
        <v>0</v>
      </c>
      <c r="AL160" s="21" t="str">
        <f t="shared" si="88"/>
        <v/>
      </c>
      <c r="AM160" s="97">
        <f t="shared" si="89"/>
        <v>0</v>
      </c>
      <c r="AN160" s="97" t="str">
        <f t="shared" si="90"/>
        <v>Nej</v>
      </c>
      <c r="AO160" s="21" t="b">
        <f t="shared" si="91"/>
        <v>0</v>
      </c>
      <c r="AP160" s="21" t="str">
        <f t="shared" si="92"/>
        <v/>
      </c>
      <c r="AQ160" s="97" t="str">
        <f t="shared" si="93"/>
        <v>Nej</v>
      </c>
    </row>
    <row r="161" spans="1:43" s="13" customFormat="1" x14ac:dyDescent="0.35">
      <c r="A161" s="53">
        <v>153</v>
      </c>
      <c r="B161" s="10"/>
      <c r="C161" s="23"/>
      <c r="D161" s="41"/>
      <c r="E161" s="74"/>
      <c r="F161" s="82"/>
      <c r="G161" s="74"/>
      <c r="H161" s="75"/>
      <c r="I161" s="23"/>
      <c r="J161" s="50" t="str">
        <f t="shared" si="64"/>
        <v/>
      </c>
      <c r="K161" s="56" t="str">
        <f t="shared" si="65"/>
        <v/>
      </c>
      <c r="L161" s="6" t="b">
        <f t="shared" si="66"/>
        <v>0</v>
      </c>
      <c r="M161" s="21" t="str">
        <f t="shared" si="67"/>
        <v/>
      </c>
      <c r="N161" s="21" t="b">
        <f t="shared" si="68"/>
        <v>0</v>
      </c>
      <c r="O161" s="21" t="str">
        <f t="shared" si="69"/>
        <v/>
      </c>
      <c r="P161" s="21" t="b">
        <f t="shared" si="70"/>
        <v>0</v>
      </c>
      <c r="Q161" s="21" t="str">
        <f t="shared" si="71"/>
        <v/>
      </c>
      <c r="R161" s="21" t="b">
        <f t="shared" si="72"/>
        <v>0</v>
      </c>
      <c r="S161" s="21" t="str">
        <f t="shared" si="73"/>
        <v/>
      </c>
      <c r="T161" s="21" t="b">
        <f t="shared" si="74"/>
        <v>0</v>
      </c>
      <c r="U161" s="21" t="str">
        <f t="shared" si="75"/>
        <v/>
      </c>
      <c r="V161" s="6" t="b">
        <f t="shared" si="76"/>
        <v>0</v>
      </c>
      <c r="W161" s="21" t="str">
        <f t="shared" si="77"/>
        <v/>
      </c>
      <c r="X161" s="21" t="b">
        <f t="shared" si="78"/>
        <v>0</v>
      </c>
      <c r="Y161" s="21" t="str">
        <f t="shared" si="79"/>
        <v/>
      </c>
      <c r="Z161" s="21" t="b">
        <f t="shared" si="80"/>
        <v>0</v>
      </c>
      <c r="AA161" s="21" t="str">
        <f t="shared" si="81"/>
        <v/>
      </c>
      <c r="AB161" s="21" t="b">
        <f>IF(AND(LEN(B161)&gt;0,NOT(AF161),COUNTIF($AH$9:AH660,AH161)&gt;1),TRUE,FALSE)</f>
        <v>0</v>
      </c>
      <c r="AC161" s="21" t="str">
        <f t="shared" si="82"/>
        <v/>
      </c>
      <c r="AD161" s="21" t="b">
        <f>IF(AND(LEN(B161)&gt;0,NOT(AF161),NOT(AB161),COUNTIF(Intransporter!$B$9:'Intransporter'!B660,B161)&gt;0),TRUE,FALSE)</f>
        <v>0</v>
      </c>
      <c r="AE161" s="21" t="str">
        <f t="shared" si="83"/>
        <v/>
      </c>
      <c r="AF161" s="21" t="b">
        <f>IF(LEN(B161)&gt;Admin!$D$17,TRUE,FALSE)</f>
        <v>0</v>
      </c>
      <c r="AG161" s="21" t="str">
        <f t="shared" si="84"/>
        <v/>
      </c>
      <c r="AH161" s="21" t="str">
        <f t="shared" si="85"/>
        <v/>
      </c>
      <c r="AI161" s="21" t="b">
        <f t="shared" si="86"/>
        <v>0</v>
      </c>
      <c r="AJ161" s="21" t="str">
        <f t="shared" si="87"/>
        <v/>
      </c>
      <c r="AK161" s="21" t="b">
        <f>IF(AND(COUNTA(B161:I161)&gt;0,'Börja här'!KOMMUN="",NOT(L161),NOT(N161),NOT(P161),NOT(R161),NOT(T161),NOT(V161),NOT(X161),NOT(Z161),NOT(AB161),NOT(AD161),NOT(AF161)),TRUE,FALSE)</f>
        <v>0</v>
      </c>
      <c r="AL161" s="21" t="str">
        <f t="shared" si="88"/>
        <v/>
      </c>
      <c r="AM161" s="97">
        <f t="shared" si="89"/>
        <v>0</v>
      </c>
      <c r="AN161" s="97" t="str">
        <f t="shared" si="90"/>
        <v>Nej</v>
      </c>
      <c r="AO161" s="21" t="b">
        <f t="shared" si="91"/>
        <v>0</v>
      </c>
      <c r="AP161" s="21" t="str">
        <f t="shared" si="92"/>
        <v/>
      </c>
      <c r="AQ161" s="97" t="str">
        <f t="shared" si="93"/>
        <v>Nej</v>
      </c>
    </row>
    <row r="162" spans="1:43" s="13" customFormat="1" x14ac:dyDescent="0.35">
      <c r="A162" s="53">
        <v>154</v>
      </c>
      <c r="B162" s="10"/>
      <c r="C162" s="23"/>
      <c r="D162" s="41"/>
      <c r="E162" s="74"/>
      <c r="F162" s="82"/>
      <c r="G162" s="74"/>
      <c r="H162" s="75"/>
      <c r="I162" s="23"/>
      <c r="J162" s="50" t="str">
        <f t="shared" si="64"/>
        <v/>
      </c>
      <c r="K162" s="56" t="str">
        <f t="shared" si="65"/>
        <v/>
      </c>
      <c r="L162" s="6" t="b">
        <f t="shared" si="66"/>
        <v>0</v>
      </c>
      <c r="M162" s="21" t="str">
        <f t="shared" si="67"/>
        <v/>
      </c>
      <c r="N162" s="21" t="b">
        <f t="shared" si="68"/>
        <v>0</v>
      </c>
      <c r="O162" s="21" t="str">
        <f t="shared" si="69"/>
        <v/>
      </c>
      <c r="P162" s="21" t="b">
        <f t="shared" si="70"/>
        <v>0</v>
      </c>
      <c r="Q162" s="21" t="str">
        <f t="shared" si="71"/>
        <v/>
      </c>
      <c r="R162" s="21" t="b">
        <f t="shared" si="72"/>
        <v>0</v>
      </c>
      <c r="S162" s="21" t="str">
        <f t="shared" si="73"/>
        <v/>
      </c>
      <c r="T162" s="21" t="b">
        <f t="shared" si="74"/>
        <v>0</v>
      </c>
      <c r="U162" s="21" t="str">
        <f t="shared" si="75"/>
        <v/>
      </c>
      <c r="V162" s="6" t="b">
        <f t="shared" si="76"/>
        <v>0</v>
      </c>
      <c r="W162" s="21" t="str">
        <f t="shared" si="77"/>
        <v/>
      </c>
      <c r="X162" s="21" t="b">
        <f t="shared" si="78"/>
        <v>0</v>
      </c>
      <c r="Y162" s="21" t="str">
        <f t="shared" si="79"/>
        <v/>
      </c>
      <c r="Z162" s="21" t="b">
        <f t="shared" si="80"/>
        <v>0</v>
      </c>
      <c r="AA162" s="21" t="str">
        <f t="shared" si="81"/>
        <v/>
      </c>
      <c r="AB162" s="21" t="b">
        <f>IF(AND(LEN(B162)&gt;0,NOT(AF162),COUNTIF($AH$9:AH661,AH162)&gt;1),TRUE,FALSE)</f>
        <v>0</v>
      </c>
      <c r="AC162" s="21" t="str">
        <f t="shared" si="82"/>
        <v/>
      </c>
      <c r="AD162" s="21" t="b">
        <f>IF(AND(LEN(B162)&gt;0,NOT(AF162),NOT(AB162),COUNTIF(Intransporter!$B$9:'Intransporter'!B661,B162)&gt;0),TRUE,FALSE)</f>
        <v>0</v>
      </c>
      <c r="AE162" s="21" t="str">
        <f t="shared" si="83"/>
        <v/>
      </c>
      <c r="AF162" s="21" t="b">
        <f>IF(LEN(B162)&gt;Admin!$D$17,TRUE,FALSE)</f>
        <v>0</v>
      </c>
      <c r="AG162" s="21" t="str">
        <f t="shared" si="84"/>
        <v/>
      </c>
      <c r="AH162" s="21" t="str">
        <f t="shared" si="85"/>
        <v/>
      </c>
      <c r="AI162" s="21" t="b">
        <f t="shared" si="86"/>
        <v>0</v>
      </c>
      <c r="AJ162" s="21" t="str">
        <f t="shared" si="87"/>
        <v/>
      </c>
      <c r="AK162" s="21" t="b">
        <f>IF(AND(COUNTA(B162:I162)&gt;0,'Börja här'!KOMMUN="",NOT(L162),NOT(N162),NOT(P162),NOT(R162),NOT(T162),NOT(V162),NOT(X162),NOT(Z162),NOT(AB162),NOT(AD162),NOT(AF162)),TRUE,FALSE)</f>
        <v>0</v>
      </c>
      <c r="AL162" s="21" t="str">
        <f t="shared" si="88"/>
        <v/>
      </c>
      <c r="AM162" s="97">
        <f t="shared" si="89"/>
        <v>0</v>
      </c>
      <c r="AN162" s="97" t="str">
        <f t="shared" si="90"/>
        <v>Nej</v>
      </c>
      <c r="AO162" s="21" t="b">
        <f t="shared" si="91"/>
        <v>0</v>
      </c>
      <c r="AP162" s="21" t="str">
        <f t="shared" si="92"/>
        <v/>
      </c>
      <c r="AQ162" s="97" t="str">
        <f t="shared" si="93"/>
        <v>Nej</v>
      </c>
    </row>
    <row r="163" spans="1:43" s="13" customFormat="1" x14ac:dyDescent="0.35">
      <c r="A163" s="53">
        <v>155</v>
      </c>
      <c r="B163" s="10"/>
      <c r="C163" s="23"/>
      <c r="D163" s="41"/>
      <c r="E163" s="74"/>
      <c r="F163" s="82"/>
      <c r="G163" s="74"/>
      <c r="H163" s="75"/>
      <c r="I163" s="23"/>
      <c r="J163" s="50" t="str">
        <f t="shared" si="64"/>
        <v/>
      </c>
      <c r="K163" s="56" t="str">
        <f t="shared" si="65"/>
        <v/>
      </c>
      <c r="L163" s="6" t="b">
        <f t="shared" si="66"/>
        <v>0</v>
      </c>
      <c r="M163" s="21" t="str">
        <f t="shared" si="67"/>
        <v/>
      </c>
      <c r="N163" s="21" t="b">
        <f t="shared" si="68"/>
        <v>0</v>
      </c>
      <c r="O163" s="21" t="str">
        <f t="shared" si="69"/>
        <v/>
      </c>
      <c r="P163" s="21" t="b">
        <f t="shared" si="70"/>
        <v>0</v>
      </c>
      <c r="Q163" s="21" t="str">
        <f t="shared" si="71"/>
        <v/>
      </c>
      <c r="R163" s="21" t="b">
        <f t="shared" si="72"/>
        <v>0</v>
      </c>
      <c r="S163" s="21" t="str">
        <f t="shared" si="73"/>
        <v/>
      </c>
      <c r="T163" s="21" t="b">
        <f t="shared" si="74"/>
        <v>0</v>
      </c>
      <c r="U163" s="21" t="str">
        <f t="shared" si="75"/>
        <v/>
      </c>
      <c r="V163" s="6" t="b">
        <f t="shared" si="76"/>
        <v>0</v>
      </c>
      <c r="W163" s="21" t="str">
        <f t="shared" si="77"/>
        <v/>
      </c>
      <c r="X163" s="21" t="b">
        <f t="shared" si="78"/>
        <v>0</v>
      </c>
      <c r="Y163" s="21" t="str">
        <f t="shared" si="79"/>
        <v/>
      </c>
      <c r="Z163" s="21" t="b">
        <f t="shared" si="80"/>
        <v>0</v>
      </c>
      <c r="AA163" s="21" t="str">
        <f t="shared" si="81"/>
        <v/>
      </c>
      <c r="AB163" s="21" t="b">
        <f>IF(AND(LEN(B163)&gt;0,NOT(AF163),COUNTIF($AH$9:AH662,AH163)&gt;1),TRUE,FALSE)</f>
        <v>0</v>
      </c>
      <c r="AC163" s="21" t="str">
        <f t="shared" si="82"/>
        <v/>
      </c>
      <c r="AD163" s="21" t="b">
        <f>IF(AND(LEN(B163)&gt;0,NOT(AF163),NOT(AB163),COUNTIF(Intransporter!$B$9:'Intransporter'!B662,B163)&gt;0),TRUE,FALSE)</f>
        <v>0</v>
      </c>
      <c r="AE163" s="21" t="str">
        <f t="shared" si="83"/>
        <v/>
      </c>
      <c r="AF163" s="21" t="b">
        <f>IF(LEN(B163)&gt;Admin!$D$17,TRUE,FALSE)</f>
        <v>0</v>
      </c>
      <c r="AG163" s="21" t="str">
        <f t="shared" si="84"/>
        <v/>
      </c>
      <c r="AH163" s="21" t="str">
        <f t="shared" si="85"/>
        <v/>
      </c>
      <c r="AI163" s="21" t="b">
        <f t="shared" si="86"/>
        <v>0</v>
      </c>
      <c r="AJ163" s="21" t="str">
        <f t="shared" si="87"/>
        <v/>
      </c>
      <c r="AK163" s="21" t="b">
        <f>IF(AND(COUNTA(B163:I163)&gt;0,'Börja här'!KOMMUN="",NOT(L163),NOT(N163),NOT(P163),NOT(R163),NOT(T163),NOT(V163),NOT(X163),NOT(Z163),NOT(AB163),NOT(AD163),NOT(AF163)),TRUE,FALSE)</f>
        <v>0</v>
      </c>
      <c r="AL163" s="21" t="str">
        <f t="shared" si="88"/>
        <v/>
      </c>
      <c r="AM163" s="97">
        <f t="shared" si="89"/>
        <v>0</v>
      </c>
      <c r="AN163" s="97" t="str">
        <f t="shared" si="90"/>
        <v>Nej</v>
      </c>
      <c r="AO163" s="21" t="b">
        <f t="shared" si="91"/>
        <v>0</v>
      </c>
      <c r="AP163" s="21" t="str">
        <f t="shared" si="92"/>
        <v/>
      </c>
      <c r="AQ163" s="97" t="str">
        <f t="shared" si="93"/>
        <v>Nej</v>
      </c>
    </row>
    <row r="164" spans="1:43" s="13" customFormat="1" x14ac:dyDescent="0.35">
      <c r="A164" s="53">
        <v>156</v>
      </c>
      <c r="B164" s="10"/>
      <c r="C164" s="23"/>
      <c r="D164" s="41"/>
      <c r="E164" s="74"/>
      <c r="F164" s="82"/>
      <c r="G164" s="74"/>
      <c r="H164" s="75"/>
      <c r="I164" s="23"/>
      <c r="J164" s="50" t="str">
        <f t="shared" si="64"/>
        <v/>
      </c>
      <c r="K164" s="56" t="str">
        <f t="shared" si="65"/>
        <v/>
      </c>
      <c r="L164" s="6" t="b">
        <f t="shared" si="66"/>
        <v>0</v>
      </c>
      <c r="M164" s="21" t="str">
        <f t="shared" si="67"/>
        <v/>
      </c>
      <c r="N164" s="21" t="b">
        <f t="shared" si="68"/>
        <v>0</v>
      </c>
      <c r="O164" s="21" t="str">
        <f t="shared" si="69"/>
        <v/>
      </c>
      <c r="P164" s="21" t="b">
        <f t="shared" si="70"/>
        <v>0</v>
      </c>
      <c r="Q164" s="21" t="str">
        <f t="shared" si="71"/>
        <v/>
      </c>
      <c r="R164" s="21" t="b">
        <f t="shared" si="72"/>
        <v>0</v>
      </c>
      <c r="S164" s="21" t="str">
        <f t="shared" si="73"/>
        <v/>
      </c>
      <c r="T164" s="21" t="b">
        <f t="shared" si="74"/>
        <v>0</v>
      </c>
      <c r="U164" s="21" t="str">
        <f t="shared" si="75"/>
        <v/>
      </c>
      <c r="V164" s="6" t="b">
        <f t="shared" si="76"/>
        <v>0</v>
      </c>
      <c r="W164" s="21" t="str">
        <f t="shared" si="77"/>
        <v/>
      </c>
      <c r="X164" s="21" t="b">
        <f t="shared" si="78"/>
        <v>0</v>
      </c>
      <c r="Y164" s="21" t="str">
        <f t="shared" si="79"/>
        <v/>
      </c>
      <c r="Z164" s="21" t="b">
        <f t="shared" si="80"/>
        <v>0</v>
      </c>
      <c r="AA164" s="21" t="str">
        <f t="shared" si="81"/>
        <v/>
      </c>
      <c r="AB164" s="21" t="b">
        <f>IF(AND(LEN(B164)&gt;0,NOT(AF164),COUNTIF($AH$9:AH663,AH164)&gt;1),TRUE,FALSE)</f>
        <v>0</v>
      </c>
      <c r="AC164" s="21" t="str">
        <f t="shared" si="82"/>
        <v/>
      </c>
      <c r="AD164" s="21" t="b">
        <f>IF(AND(LEN(B164)&gt;0,NOT(AF164),NOT(AB164),COUNTIF(Intransporter!$B$9:'Intransporter'!B663,B164)&gt;0),TRUE,FALSE)</f>
        <v>0</v>
      </c>
      <c r="AE164" s="21" t="str">
        <f t="shared" si="83"/>
        <v/>
      </c>
      <c r="AF164" s="21" t="b">
        <f>IF(LEN(B164)&gt;Admin!$D$17,TRUE,FALSE)</f>
        <v>0</v>
      </c>
      <c r="AG164" s="21" t="str">
        <f t="shared" si="84"/>
        <v/>
      </c>
      <c r="AH164" s="21" t="str">
        <f t="shared" si="85"/>
        <v/>
      </c>
      <c r="AI164" s="21" t="b">
        <f t="shared" si="86"/>
        <v>0</v>
      </c>
      <c r="AJ164" s="21" t="str">
        <f t="shared" si="87"/>
        <v/>
      </c>
      <c r="AK164" s="21" t="b">
        <f>IF(AND(COUNTA(B164:I164)&gt;0,'Börja här'!KOMMUN="",NOT(L164),NOT(N164),NOT(P164),NOT(R164),NOT(T164),NOT(V164),NOT(X164),NOT(Z164),NOT(AB164),NOT(AD164),NOT(AF164)),TRUE,FALSE)</f>
        <v>0</v>
      </c>
      <c r="AL164" s="21" t="str">
        <f t="shared" si="88"/>
        <v/>
      </c>
      <c r="AM164" s="97">
        <f t="shared" si="89"/>
        <v>0</v>
      </c>
      <c r="AN164" s="97" t="str">
        <f t="shared" si="90"/>
        <v>Nej</v>
      </c>
      <c r="AO164" s="21" t="b">
        <f t="shared" si="91"/>
        <v>0</v>
      </c>
      <c r="AP164" s="21" t="str">
        <f t="shared" si="92"/>
        <v/>
      </c>
      <c r="AQ164" s="97" t="str">
        <f t="shared" si="93"/>
        <v>Nej</v>
      </c>
    </row>
    <row r="165" spans="1:43" s="13" customFormat="1" x14ac:dyDescent="0.35">
      <c r="A165" s="53">
        <v>157</v>
      </c>
      <c r="B165" s="10"/>
      <c r="C165" s="23"/>
      <c r="D165" s="41"/>
      <c r="E165" s="74"/>
      <c r="F165" s="82"/>
      <c r="G165" s="74"/>
      <c r="H165" s="75"/>
      <c r="I165" s="23"/>
      <c r="J165" s="50" t="str">
        <f t="shared" si="64"/>
        <v/>
      </c>
      <c r="K165" s="56" t="str">
        <f t="shared" si="65"/>
        <v/>
      </c>
      <c r="L165" s="6" t="b">
        <f t="shared" si="66"/>
        <v>0</v>
      </c>
      <c r="M165" s="21" t="str">
        <f t="shared" si="67"/>
        <v/>
      </c>
      <c r="N165" s="21" t="b">
        <f t="shared" si="68"/>
        <v>0</v>
      </c>
      <c r="O165" s="21" t="str">
        <f t="shared" si="69"/>
        <v/>
      </c>
      <c r="P165" s="21" t="b">
        <f t="shared" si="70"/>
        <v>0</v>
      </c>
      <c r="Q165" s="21" t="str">
        <f t="shared" si="71"/>
        <v/>
      </c>
      <c r="R165" s="21" t="b">
        <f t="shared" si="72"/>
        <v>0</v>
      </c>
      <c r="S165" s="21" t="str">
        <f t="shared" si="73"/>
        <v/>
      </c>
      <c r="T165" s="21" t="b">
        <f t="shared" si="74"/>
        <v>0</v>
      </c>
      <c r="U165" s="21" t="str">
        <f t="shared" si="75"/>
        <v/>
      </c>
      <c r="V165" s="6" t="b">
        <f t="shared" si="76"/>
        <v>0</v>
      </c>
      <c r="W165" s="21" t="str">
        <f t="shared" si="77"/>
        <v/>
      </c>
      <c r="X165" s="21" t="b">
        <f t="shared" si="78"/>
        <v>0</v>
      </c>
      <c r="Y165" s="21" t="str">
        <f t="shared" si="79"/>
        <v/>
      </c>
      <c r="Z165" s="21" t="b">
        <f t="shared" si="80"/>
        <v>0</v>
      </c>
      <c r="AA165" s="21" t="str">
        <f t="shared" si="81"/>
        <v/>
      </c>
      <c r="AB165" s="21" t="b">
        <f>IF(AND(LEN(B165)&gt;0,NOT(AF165),COUNTIF($AH$9:AH664,AH165)&gt;1),TRUE,FALSE)</f>
        <v>0</v>
      </c>
      <c r="AC165" s="21" t="str">
        <f t="shared" si="82"/>
        <v/>
      </c>
      <c r="AD165" s="21" t="b">
        <f>IF(AND(LEN(B165)&gt;0,NOT(AF165),NOT(AB165),COUNTIF(Intransporter!$B$9:'Intransporter'!B664,B165)&gt;0),TRUE,FALSE)</f>
        <v>0</v>
      </c>
      <c r="AE165" s="21" t="str">
        <f t="shared" si="83"/>
        <v/>
      </c>
      <c r="AF165" s="21" t="b">
        <f>IF(LEN(B165)&gt;Admin!$D$17,TRUE,FALSE)</f>
        <v>0</v>
      </c>
      <c r="AG165" s="21" t="str">
        <f t="shared" si="84"/>
        <v/>
      </c>
      <c r="AH165" s="21" t="str">
        <f t="shared" si="85"/>
        <v/>
      </c>
      <c r="AI165" s="21" t="b">
        <f t="shared" si="86"/>
        <v>0</v>
      </c>
      <c r="AJ165" s="21" t="str">
        <f t="shared" si="87"/>
        <v/>
      </c>
      <c r="AK165" s="21" t="b">
        <f>IF(AND(COUNTA(B165:I165)&gt;0,'Börja här'!KOMMUN="",NOT(L165),NOT(N165),NOT(P165),NOT(R165),NOT(T165),NOT(V165),NOT(X165),NOT(Z165),NOT(AB165),NOT(AD165),NOT(AF165)),TRUE,FALSE)</f>
        <v>0</v>
      </c>
      <c r="AL165" s="21" t="str">
        <f t="shared" si="88"/>
        <v/>
      </c>
      <c r="AM165" s="97">
        <f t="shared" si="89"/>
        <v>0</v>
      </c>
      <c r="AN165" s="97" t="str">
        <f t="shared" si="90"/>
        <v>Nej</v>
      </c>
      <c r="AO165" s="21" t="b">
        <f t="shared" si="91"/>
        <v>0</v>
      </c>
      <c r="AP165" s="21" t="str">
        <f t="shared" si="92"/>
        <v/>
      </c>
      <c r="AQ165" s="97" t="str">
        <f t="shared" si="93"/>
        <v>Nej</v>
      </c>
    </row>
    <row r="166" spans="1:43" s="13" customFormat="1" x14ac:dyDescent="0.35">
      <c r="A166" s="53">
        <v>158</v>
      </c>
      <c r="B166" s="10"/>
      <c r="C166" s="23"/>
      <c r="D166" s="41"/>
      <c r="E166" s="74"/>
      <c r="F166" s="82"/>
      <c r="G166" s="74"/>
      <c r="H166" s="75"/>
      <c r="I166" s="23"/>
      <c r="J166" s="50" t="str">
        <f t="shared" si="64"/>
        <v/>
      </c>
      <c r="K166" s="56" t="str">
        <f t="shared" si="65"/>
        <v/>
      </c>
      <c r="L166" s="6" t="b">
        <f t="shared" si="66"/>
        <v>0</v>
      </c>
      <c r="M166" s="21" t="str">
        <f t="shared" si="67"/>
        <v/>
      </c>
      <c r="N166" s="21" t="b">
        <f t="shared" si="68"/>
        <v>0</v>
      </c>
      <c r="O166" s="21" t="str">
        <f t="shared" si="69"/>
        <v/>
      </c>
      <c r="P166" s="21" t="b">
        <f t="shared" si="70"/>
        <v>0</v>
      </c>
      <c r="Q166" s="21" t="str">
        <f t="shared" si="71"/>
        <v/>
      </c>
      <c r="R166" s="21" t="b">
        <f t="shared" si="72"/>
        <v>0</v>
      </c>
      <c r="S166" s="21" t="str">
        <f t="shared" si="73"/>
        <v/>
      </c>
      <c r="T166" s="21" t="b">
        <f t="shared" si="74"/>
        <v>0</v>
      </c>
      <c r="U166" s="21" t="str">
        <f t="shared" si="75"/>
        <v/>
      </c>
      <c r="V166" s="6" t="b">
        <f t="shared" si="76"/>
        <v>0</v>
      </c>
      <c r="W166" s="21" t="str">
        <f t="shared" si="77"/>
        <v/>
      </c>
      <c r="X166" s="21" t="b">
        <f t="shared" si="78"/>
        <v>0</v>
      </c>
      <c r="Y166" s="21" t="str">
        <f t="shared" si="79"/>
        <v/>
      </c>
      <c r="Z166" s="21" t="b">
        <f t="shared" si="80"/>
        <v>0</v>
      </c>
      <c r="AA166" s="21" t="str">
        <f t="shared" si="81"/>
        <v/>
      </c>
      <c r="AB166" s="21" t="b">
        <f>IF(AND(LEN(B166)&gt;0,NOT(AF166),COUNTIF($AH$9:AH665,AH166)&gt;1),TRUE,FALSE)</f>
        <v>0</v>
      </c>
      <c r="AC166" s="21" t="str">
        <f t="shared" si="82"/>
        <v/>
      </c>
      <c r="AD166" s="21" t="b">
        <f>IF(AND(LEN(B166)&gt;0,NOT(AF166),NOT(AB166),COUNTIF(Intransporter!$B$9:'Intransporter'!B665,B166)&gt;0),TRUE,FALSE)</f>
        <v>0</v>
      </c>
      <c r="AE166" s="21" t="str">
        <f t="shared" si="83"/>
        <v/>
      </c>
      <c r="AF166" s="21" t="b">
        <f>IF(LEN(B166)&gt;Admin!$D$17,TRUE,FALSE)</f>
        <v>0</v>
      </c>
      <c r="AG166" s="21" t="str">
        <f t="shared" si="84"/>
        <v/>
      </c>
      <c r="AH166" s="21" t="str">
        <f t="shared" si="85"/>
        <v/>
      </c>
      <c r="AI166" s="21" t="b">
        <f t="shared" si="86"/>
        <v>0</v>
      </c>
      <c r="AJ166" s="21" t="str">
        <f t="shared" si="87"/>
        <v/>
      </c>
      <c r="AK166" s="21" t="b">
        <f>IF(AND(COUNTA(B166:I166)&gt;0,'Börja här'!KOMMUN="",NOT(L166),NOT(N166),NOT(P166),NOT(R166),NOT(T166),NOT(V166),NOT(X166),NOT(Z166),NOT(AB166),NOT(AD166),NOT(AF166)),TRUE,FALSE)</f>
        <v>0</v>
      </c>
      <c r="AL166" s="21" t="str">
        <f t="shared" si="88"/>
        <v/>
      </c>
      <c r="AM166" s="97">
        <f t="shared" si="89"/>
        <v>0</v>
      </c>
      <c r="AN166" s="97" t="str">
        <f t="shared" si="90"/>
        <v>Nej</v>
      </c>
      <c r="AO166" s="21" t="b">
        <f t="shared" si="91"/>
        <v>0</v>
      </c>
      <c r="AP166" s="21" t="str">
        <f t="shared" si="92"/>
        <v/>
      </c>
      <c r="AQ166" s="97" t="str">
        <f t="shared" si="93"/>
        <v>Nej</v>
      </c>
    </row>
    <row r="167" spans="1:43" s="13" customFormat="1" x14ac:dyDescent="0.35">
      <c r="A167" s="53">
        <v>159</v>
      </c>
      <c r="B167" s="10"/>
      <c r="C167" s="23"/>
      <c r="D167" s="41"/>
      <c r="E167" s="74"/>
      <c r="F167" s="82"/>
      <c r="G167" s="74"/>
      <c r="H167" s="75"/>
      <c r="I167" s="23"/>
      <c r="J167" s="50" t="str">
        <f t="shared" si="64"/>
        <v/>
      </c>
      <c r="K167" s="56" t="str">
        <f t="shared" si="65"/>
        <v/>
      </c>
      <c r="L167" s="6" t="b">
        <f t="shared" si="66"/>
        <v>0</v>
      </c>
      <c r="M167" s="21" t="str">
        <f t="shared" si="67"/>
        <v/>
      </c>
      <c r="N167" s="21" t="b">
        <f t="shared" si="68"/>
        <v>0</v>
      </c>
      <c r="O167" s="21" t="str">
        <f t="shared" si="69"/>
        <v/>
      </c>
      <c r="P167" s="21" t="b">
        <f t="shared" si="70"/>
        <v>0</v>
      </c>
      <c r="Q167" s="21" t="str">
        <f t="shared" si="71"/>
        <v/>
      </c>
      <c r="R167" s="21" t="b">
        <f t="shared" si="72"/>
        <v>0</v>
      </c>
      <c r="S167" s="21" t="str">
        <f t="shared" si="73"/>
        <v/>
      </c>
      <c r="T167" s="21" t="b">
        <f t="shared" si="74"/>
        <v>0</v>
      </c>
      <c r="U167" s="21" t="str">
        <f t="shared" si="75"/>
        <v/>
      </c>
      <c r="V167" s="6" t="b">
        <f t="shared" si="76"/>
        <v>0</v>
      </c>
      <c r="W167" s="21" t="str">
        <f t="shared" si="77"/>
        <v/>
      </c>
      <c r="X167" s="21" t="b">
        <f t="shared" si="78"/>
        <v>0</v>
      </c>
      <c r="Y167" s="21" t="str">
        <f t="shared" si="79"/>
        <v/>
      </c>
      <c r="Z167" s="21" t="b">
        <f t="shared" si="80"/>
        <v>0</v>
      </c>
      <c r="AA167" s="21" t="str">
        <f t="shared" si="81"/>
        <v/>
      </c>
      <c r="AB167" s="21" t="b">
        <f>IF(AND(LEN(B167)&gt;0,NOT(AF167),COUNTIF($AH$9:AH666,AH167)&gt;1),TRUE,FALSE)</f>
        <v>0</v>
      </c>
      <c r="AC167" s="21" t="str">
        <f t="shared" si="82"/>
        <v/>
      </c>
      <c r="AD167" s="21" t="b">
        <f>IF(AND(LEN(B167)&gt;0,NOT(AF167),NOT(AB167),COUNTIF(Intransporter!$B$9:'Intransporter'!B666,B167)&gt;0),TRUE,FALSE)</f>
        <v>0</v>
      </c>
      <c r="AE167" s="21" t="str">
        <f t="shared" si="83"/>
        <v/>
      </c>
      <c r="AF167" s="21" t="b">
        <f>IF(LEN(B167)&gt;Admin!$D$17,TRUE,FALSE)</f>
        <v>0</v>
      </c>
      <c r="AG167" s="21" t="str">
        <f t="shared" si="84"/>
        <v/>
      </c>
      <c r="AH167" s="21" t="str">
        <f t="shared" si="85"/>
        <v/>
      </c>
      <c r="AI167" s="21" t="b">
        <f t="shared" si="86"/>
        <v>0</v>
      </c>
      <c r="AJ167" s="21" t="str">
        <f t="shared" si="87"/>
        <v/>
      </c>
      <c r="AK167" s="21" t="b">
        <f>IF(AND(COUNTA(B167:I167)&gt;0,'Börja här'!KOMMUN="",NOT(L167),NOT(N167),NOT(P167),NOT(R167),NOT(T167),NOT(V167),NOT(X167),NOT(Z167),NOT(AB167),NOT(AD167),NOT(AF167)),TRUE,FALSE)</f>
        <v>0</v>
      </c>
      <c r="AL167" s="21" t="str">
        <f t="shared" si="88"/>
        <v/>
      </c>
      <c r="AM167" s="97">
        <f t="shared" si="89"/>
        <v>0</v>
      </c>
      <c r="AN167" s="97" t="str">
        <f t="shared" si="90"/>
        <v>Nej</v>
      </c>
      <c r="AO167" s="21" t="b">
        <f t="shared" si="91"/>
        <v>0</v>
      </c>
      <c r="AP167" s="21" t="str">
        <f t="shared" si="92"/>
        <v/>
      </c>
      <c r="AQ167" s="97" t="str">
        <f t="shared" si="93"/>
        <v>Nej</v>
      </c>
    </row>
    <row r="168" spans="1:43" s="13" customFormat="1" x14ac:dyDescent="0.35">
      <c r="A168" s="53">
        <v>160</v>
      </c>
      <c r="B168" s="10"/>
      <c r="C168" s="23"/>
      <c r="D168" s="41"/>
      <c r="E168" s="74"/>
      <c r="F168" s="82"/>
      <c r="G168" s="74"/>
      <c r="H168" s="75"/>
      <c r="I168" s="23"/>
      <c r="J168" s="50" t="str">
        <f t="shared" si="64"/>
        <v/>
      </c>
      <c r="K168" s="56" t="str">
        <f t="shared" si="65"/>
        <v/>
      </c>
      <c r="L168" s="6" t="b">
        <f t="shared" si="66"/>
        <v>0</v>
      </c>
      <c r="M168" s="21" t="str">
        <f t="shared" si="67"/>
        <v/>
      </c>
      <c r="N168" s="21" t="b">
        <f t="shared" si="68"/>
        <v>0</v>
      </c>
      <c r="O168" s="21" t="str">
        <f t="shared" si="69"/>
        <v/>
      </c>
      <c r="P168" s="21" t="b">
        <f t="shared" si="70"/>
        <v>0</v>
      </c>
      <c r="Q168" s="21" t="str">
        <f t="shared" si="71"/>
        <v/>
      </c>
      <c r="R168" s="21" t="b">
        <f t="shared" si="72"/>
        <v>0</v>
      </c>
      <c r="S168" s="21" t="str">
        <f t="shared" si="73"/>
        <v/>
      </c>
      <c r="T168" s="21" t="b">
        <f t="shared" si="74"/>
        <v>0</v>
      </c>
      <c r="U168" s="21" t="str">
        <f t="shared" si="75"/>
        <v/>
      </c>
      <c r="V168" s="6" t="b">
        <f t="shared" si="76"/>
        <v>0</v>
      </c>
      <c r="W168" s="21" t="str">
        <f t="shared" si="77"/>
        <v/>
      </c>
      <c r="X168" s="21" t="b">
        <f t="shared" si="78"/>
        <v>0</v>
      </c>
      <c r="Y168" s="21" t="str">
        <f t="shared" si="79"/>
        <v/>
      </c>
      <c r="Z168" s="21" t="b">
        <f t="shared" si="80"/>
        <v>0</v>
      </c>
      <c r="AA168" s="21" t="str">
        <f t="shared" si="81"/>
        <v/>
      </c>
      <c r="AB168" s="21" t="b">
        <f>IF(AND(LEN(B168)&gt;0,NOT(AF168),COUNTIF($AH$9:AH667,AH168)&gt;1),TRUE,FALSE)</f>
        <v>0</v>
      </c>
      <c r="AC168" s="21" t="str">
        <f t="shared" si="82"/>
        <v/>
      </c>
      <c r="AD168" s="21" t="b">
        <f>IF(AND(LEN(B168)&gt;0,NOT(AF168),NOT(AB168),COUNTIF(Intransporter!$B$9:'Intransporter'!B667,B168)&gt;0),TRUE,FALSE)</f>
        <v>0</v>
      </c>
      <c r="AE168" s="21" t="str">
        <f t="shared" si="83"/>
        <v/>
      </c>
      <c r="AF168" s="21" t="b">
        <f>IF(LEN(B168)&gt;Admin!$D$17,TRUE,FALSE)</f>
        <v>0</v>
      </c>
      <c r="AG168" s="21" t="str">
        <f t="shared" si="84"/>
        <v/>
      </c>
      <c r="AH168" s="21" t="str">
        <f t="shared" si="85"/>
        <v/>
      </c>
      <c r="AI168" s="21" t="b">
        <f t="shared" si="86"/>
        <v>0</v>
      </c>
      <c r="AJ168" s="21" t="str">
        <f t="shared" si="87"/>
        <v/>
      </c>
      <c r="AK168" s="21" t="b">
        <f>IF(AND(COUNTA(B168:I168)&gt;0,'Börja här'!KOMMUN="",NOT(L168),NOT(N168),NOT(P168),NOT(R168),NOT(T168),NOT(V168),NOT(X168),NOT(Z168),NOT(AB168),NOT(AD168),NOT(AF168)),TRUE,FALSE)</f>
        <v>0</v>
      </c>
      <c r="AL168" s="21" t="str">
        <f t="shared" si="88"/>
        <v/>
      </c>
      <c r="AM168" s="97">
        <f t="shared" si="89"/>
        <v>0</v>
      </c>
      <c r="AN168" s="97" t="str">
        <f t="shared" si="90"/>
        <v>Nej</v>
      </c>
      <c r="AO168" s="21" t="b">
        <f t="shared" si="91"/>
        <v>0</v>
      </c>
      <c r="AP168" s="21" t="str">
        <f t="shared" si="92"/>
        <v/>
      </c>
      <c r="AQ168" s="97" t="str">
        <f t="shared" si="93"/>
        <v>Nej</v>
      </c>
    </row>
    <row r="169" spans="1:43" s="13" customFormat="1" x14ac:dyDescent="0.35">
      <c r="A169" s="53">
        <v>161</v>
      </c>
      <c r="B169" s="10"/>
      <c r="C169" s="23"/>
      <c r="D169" s="41"/>
      <c r="E169" s="74"/>
      <c r="F169" s="82"/>
      <c r="G169" s="74"/>
      <c r="H169" s="75"/>
      <c r="I169" s="23"/>
      <c r="J169" s="50" t="str">
        <f t="shared" si="64"/>
        <v/>
      </c>
      <c r="K169" s="56" t="str">
        <f t="shared" si="65"/>
        <v/>
      </c>
      <c r="L169" s="6" t="b">
        <f t="shared" si="66"/>
        <v>0</v>
      </c>
      <c r="M169" s="21" t="str">
        <f t="shared" si="67"/>
        <v/>
      </c>
      <c r="N169" s="21" t="b">
        <f t="shared" si="68"/>
        <v>0</v>
      </c>
      <c r="O169" s="21" t="str">
        <f t="shared" si="69"/>
        <v/>
      </c>
      <c r="P169" s="21" t="b">
        <f t="shared" si="70"/>
        <v>0</v>
      </c>
      <c r="Q169" s="21" t="str">
        <f t="shared" si="71"/>
        <v/>
      </c>
      <c r="R169" s="21" t="b">
        <f t="shared" si="72"/>
        <v>0</v>
      </c>
      <c r="S169" s="21" t="str">
        <f t="shared" si="73"/>
        <v/>
      </c>
      <c r="T169" s="21" t="b">
        <f t="shared" si="74"/>
        <v>0</v>
      </c>
      <c r="U169" s="21" t="str">
        <f t="shared" si="75"/>
        <v/>
      </c>
      <c r="V169" s="6" t="b">
        <f t="shared" si="76"/>
        <v>0</v>
      </c>
      <c r="W169" s="21" t="str">
        <f t="shared" si="77"/>
        <v/>
      </c>
      <c r="X169" s="21" t="b">
        <f t="shared" si="78"/>
        <v>0</v>
      </c>
      <c r="Y169" s="21" t="str">
        <f t="shared" si="79"/>
        <v/>
      </c>
      <c r="Z169" s="21" t="b">
        <f t="shared" si="80"/>
        <v>0</v>
      </c>
      <c r="AA169" s="21" t="str">
        <f t="shared" si="81"/>
        <v/>
      </c>
      <c r="AB169" s="21" t="b">
        <f>IF(AND(LEN(B169)&gt;0,NOT(AF169),COUNTIF($AH$9:AH668,AH169)&gt;1),TRUE,FALSE)</f>
        <v>0</v>
      </c>
      <c r="AC169" s="21" t="str">
        <f t="shared" si="82"/>
        <v/>
      </c>
      <c r="AD169" s="21" t="b">
        <f>IF(AND(LEN(B169)&gt;0,NOT(AF169),NOT(AB169),COUNTIF(Intransporter!$B$9:'Intransporter'!B668,B169)&gt;0),TRUE,FALSE)</f>
        <v>0</v>
      </c>
      <c r="AE169" s="21" t="str">
        <f t="shared" si="83"/>
        <v/>
      </c>
      <c r="AF169" s="21" t="b">
        <f>IF(LEN(B169)&gt;Admin!$D$17,TRUE,FALSE)</f>
        <v>0</v>
      </c>
      <c r="AG169" s="21" t="str">
        <f t="shared" si="84"/>
        <v/>
      </c>
      <c r="AH169" s="21" t="str">
        <f t="shared" si="85"/>
        <v/>
      </c>
      <c r="AI169" s="21" t="b">
        <f t="shared" si="86"/>
        <v>0</v>
      </c>
      <c r="AJ169" s="21" t="str">
        <f t="shared" si="87"/>
        <v/>
      </c>
      <c r="AK169" s="21" t="b">
        <f>IF(AND(COUNTA(B169:I169)&gt;0,'Börja här'!KOMMUN="",NOT(L169),NOT(N169),NOT(P169),NOT(R169),NOT(T169),NOT(V169),NOT(X169),NOT(Z169),NOT(AB169),NOT(AD169),NOT(AF169)),TRUE,FALSE)</f>
        <v>0</v>
      </c>
      <c r="AL169" s="21" t="str">
        <f t="shared" si="88"/>
        <v/>
      </c>
      <c r="AM169" s="97">
        <f t="shared" si="89"/>
        <v>0</v>
      </c>
      <c r="AN169" s="97" t="str">
        <f t="shared" si="90"/>
        <v>Nej</v>
      </c>
      <c r="AO169" s="21" t="b">
        <f t="shared" si="91"/>
        <v>0</v>
      </c>
      <c r="AP169" s="21" t="str">
        <f t="shared" si="92"/>
        <v/>
      </c>
      <c r="AQ169" s="97" t="str">
        <f t="shared" si="93"/>
        <v>Nej</v>
      </c>
    </row>
    <row r="170" spans="1:43" s="13" customFormat="1" x14ac:dyDescent="0.35">
      <c r="A170" s="53">
        <v>162</v>
      </c>
      <c r="B170" s="10"/>
      <c r="C170" s="23"/>
      <c r="D170" s="41"/>
      <c r="E170" s="74"/>
      <c r="F170" s="82"/>
      <c r="G170" s="74"/>
      <c r="H170" s="75"/>
      <c r="I170" s="23"/>
      <c r="J170" s="50" t="str">
        <f t="shared" si="64"/>
        <v/>
      </c>
      <c r="K170" s="56" t="str">
        <f t="shared" si="65"/>
        <v/>
      </c>
      <c r="L170" s="6" t="b">
        <f t="shared" si="66"/>
        <v>0</v>
      </c>
      <c r="M170" s="21" t="str">
        <f t="shared" si="67"/>
        <v/>
      </c>
      <c r="N170" s="21" t="b">
        <f t="shared" si="68"/>
        <v>0</v>
      </c>
      <c r="O170" s="21" t="str">
        <f t="shared" si="69"/>
        <v/>
      </c>
      <c r="P170" s="21" t="b">
        <f t="shared" si="70"/>
        <v>0</v>
      </c>
      <c r="Q170" s="21" t="str">
        <f t="shared" si="71"/>
        <v/>
      </c>
      <c r="R170" s="21" t="b">
        <f t="shared" si="72"/>
        <v>0</v>
      </c>
      <c r="S170" s="21" t="str">
        <f t="shared" si="73"/>
        <v/>
      </c>
      <c r="T170" s="21" t="b">
        <f t="shared" si="74"/>
        <v>0</v>
      </c>
      <c r="U170" s="21" t="str">
        <f t="shared" si="75"/>
        <v/>
      </c>
      <c r="V170" s="6" t="b">
        <f t="shared" si="76"/>
        <v>0</v>
      </c>
      <c r="W170" s="21" t="str">
        <f t="shared" si="77"/>
        <v/>
      </c>
      <c r="X170" s="21" t="b">
        <f t="shared" si="78"/>
        <v>0</v>
      </c>
      <c r="Y170" s="21" t="str">
        <f t="shared" si="79"/>
        <v/>
      </c>
      <c r="Z170" s="21" t="b">
        <f t="shared" si="80"/>
        <v>0</v>
      </c>
      <c r="AA170" s="21" t="str">
        <f t="shared" si="81"/>
        <v/>
      </c>
      <c r="AB170" s="21" t="b">
        <f>IF(AND(LEN(B170)&gt;0,NOT(AF170),COUNTIF($AH$9:AH669,AH170)&gt;1),TRUE,FALSE)</f>
        <v>0</v>
      </c>
      <c r="AC170" s="21" t="str">
        <f t="shared" si="82"/>
        <v/>
      </c>
      <c r="AD170" s="21" t="b">
        <f>IF(AND(LEN(B170)&gt;0,NOT(AF170),NOT(AB170),COUNTIF(Intransporter!$B$9:'Intransporter'!B669,B170)&gt;0),TRUE,FALSE)</f>
        <v>0</v>
      </c>
      <c r="AE170" s="21" t="str">
        <f t="shared" si="83"/>
        <v/>
      </c>
      <c r="AF170" s="21" t="b">
        <f>IF(LEN(B170)&gt;Admin!$D$17,TRUE,FALSE)</f>
        <v>0</v>
      </c>
      <c r="AG170" s="21" t="str">
        <f t="shared" si="84"/>
        <v/>
      </c>
      <c r="AH170" s="21" t="str">
        <f t="shared" si="85"/>
        <v/>
      </c>
      <c r="AI170" s="21" t="b">
        <f t="shared" si="86"/>
        <v>0</v>
      </c>
      <c r="AJ170" s="21" t="str">
        <f t="shared" si="87"/>
        <v/>
      </c>
      <c r="AK170" s="21" t="b">
        <f>IF(AND(COUNTA(B170:I170)&gt;0,'Börja här'!KOMMUN="",NOT(L170),NOT(N170),NOT(P170),NOT(R170),NOT(T170),NOT(V170),NOT(X170),NOT(Z170),NOT(AB170),NOT(AD170),NOT(AF170)),TRUE,FALSE)</f>
        <v>0</v>
      </c>
      <c r="AL170" s="21" t="str">
        <f t="shared" si="88"/>
        <v/>
      </c>
      <c r="AM170" s="97">
        <f t="shared" si="89"/>
        <v>0</v>
      </c>
      <c r="AN170" s="97" t="str">
        <f t="shared" si="90"/>
        <v>Nej</v>
      </c>
      <c r="AO170" s="21" t="b">
        <f t="shared" si="91"/>
        <v>0</v>
      </c>
      <c r="AP170" s="21" t="str">
        <f t="shared" si="92"/>
        <v/>
      </c>
      <c r="AQ170" s="97" t="str">
        <f t="shared" si="93"/>
        <v>Nej</v>
      </c>
    </row>
    <row r="171" spans="1:43" s="13" customFormat="1" x14ac:dyDescent="0.35">
      <c r="A171" s="53">
        <v>163</v>
      </c>
      <c r="B171" s="10"/>
      <c r="C171" s="23"/>
      <c r="D171" s="41"/>
      <c r="E171" s="74"/>
      <c r="F171" s="82"/>
      <c r="G171" s="74"/>
      <c r="H171" s="75"/>
      <c r="I171" s="23"/>
      <c r="J171" s="50" t="str">
        <f t="shared" si="64"/>
        <v/>
      </c>
      <c r="K171" s="56" t="str">
        <f t="shared" si="65"/>
        <v/>
      </c>
      <c r="L171" s="6" t="b">
        <f t="shared" si="66"/>
        <v>0</v>
      </c>
      <c r="M171" s="21" t="str">
        <f t="shared" si="67"/>
        <v/>
      </c>
      <c r="N171" s="21" t="b">
        <f t="shared" si="68"/>
        <v>0</v>
      </c>
      <c r="O171" s="21" t="str">
        <f t="shared" si="69"/>
        <v/>
      </c>
      <c r="P171" s="21" t="b">
        <f t="shared" si="70"/>
        <v>0</v>
      </c>
      <c r="Q171" s="21" t="str">
        <f t="shared" si="71"/>
        <v/>
      </c>
      <c r="R171" s="21" t="b">
        <f t="shared" si="72"/>
        <v>0</v>
      </c>
      <c r="S171" s="21" t="str">
        <f t="shared" si="73"/>
        <v/>
      </c>
      <c r="T171" s="21" t="b">
        <f t="shared" si="74"/>
        <v>0</v>
      </c>
      <c r="U171" s="21" t="str">
        <f t="shared" si="75"/>
        <v/>
      </c>
      <c r="V171" s="6" t="b">
        <f t="shared" si="76"/>
        <v>0</v>
      </c>
      <c r="W171" s="21" t="str">
        <f t="shared" si="77"/>
        <v/>
      </c>
      <c r="X171" s="21" t="b">
        <f t="shared" si="78"/>
        <v>0</v>
      </c>
      <c r="Y171" s="21" t="str">
        <f t="shared" si="79"/>
        <v/>
      </c>
      <c r="Z171" s="21" t="b">
        <f t="shared" si="80"/>
        <v>0</v>
      </c>
      <c r="AA171" s="21" t="str">
        <f t="shared" si="81"/>
        <v/>
      </c>
      <c r="AB171" s="21" t="b">
        <f>IF(AND(LEN(B171)&gt;0,NOT(AF171),COUNTIF($AH$9:AH670,AH171)&gt;1),TRUE,FALSE)</f>
        <v>0</v>
      </c>
      <c r="AC171" s="21" t="str">
        <f t="shared" si="82"/>
        <v/>
      </c>
      <c r="AD171" s="21" t="b">
        <f>IF(AND(LEN(B171)&gt;0,NOT(AF171),NOT(AB171),COUNTIF(Intransporter!$B$9:'Intransporter'!B670,B171)&gt;0),TRUE,FALSE)</f>
        <v>0</v>
      </c>
      <c r="AE171" s="21" t="str">
        <f t="shared" si="83"/>
        <v/>
      </c>
      <c r="AF171" s="21" t="b">
        <f>IF(LEN(B171)&gt;Admin!$D$17,TRUE,FALSE)</f>
        <v>0</v>
      </c>
      <c r="AG171" s="21" t="str">
        <f t="shared" si="84"/>
        <v/>
      </c>
      <c r="AH171" s="21" t="str">
        <f t="shared" si="85"/>
        <v/>
      </c>
      <c r="AI171" s="21" t="b">
        <f t="shared" si="86"/>
        <v>0</v>
      </c>
      <c r="AJ171" s="21" t="str">
        <f t="shared" si="87"/>
        <v/>
      </c>
      <c r="AK171" s="21" t="b">
        <f>IF(AND(COUNTA(B171:I171)&gt;0,'Börja här'!KOMMUN="",NOT(L171),NOT(N171),NOT(P171),NOT(R171),NOT(T171),NOT(V171),NOT(X171),NOT(Z171),NOT(AB171),NOT(AD171),NOT(AF171)),TRUE,FALSE)</f>
        <v>0</v>
      </c>
      <c r="AL171" s="21" t="str">
        <f t="shared" si="88"/>
        <v/>
      </c>
      <c r="AM171" s="97">
        <f t="shared" si="89"/>
        <v>0</v>
      </c>
      <c r="AN171" s="97" t="str">
        <f t="shared" si="90"/>
        <v>Nej</v>
      </c>
      <c r="AO171" s="21" t="b">
        <f t="shared" si="91"/>
        <v>0</v>
      </c>
      <c r="AP171" s="21" t="str">
        <f t="shared" si="92"/>
        <v/>
      </c>
      <c r="AQ171" s="97" t="str">
        <f t="shared" si="93"/>
        <v>Nej</v>
      </c>
    </row>
    <row r="172" spans="1:43" s="13" customFormat="1" x14ac:dyDescent="0.35">
      <c r="A172" s="53">
        <v>164</v>
      </c>
      <c r="B172" s="10"/>
      <c r="C172" s="23"/>
      <c r="D172" s="41"/>
      <c r="E172" s="74"/>
      <c r="F172" s="82"/>
      <c r="G172" s="74"/>
      <c r="H172" s="75"/>
      <c r="I172" s="23"/>
      <c r="J172" s="50" t="str">
        <f t="shared" si="64"/>
        <v/>
      </c>
      <c r="K172" s="56" t="str">
        <f t="shared" si="65"/>
        <v/>
      </c>
      <c r="L172" s="6" t="b">
        <f t="shared" si="66"/>
        <v>0</v>
      </c>
      <c r="M172" s="21" t="str">
        <f t="shared" si="67"/>
        <v/>
      </c>
      <c r="N172" s="21" t="b">
        <f t="shared" si="68"/>
        <v>0</v>
      </c>
      <c r="O172" s="21" t="str">
        <f t="shared" si="69"/>
        <v/>
      </c>
      <c r="P172" s="21" t="b">
        <f t="shared" si="70"/>
        <v>0</v>
      </c>
      <c r="Q172" s="21" t="str">
        <f t="shared" si="71"/>
        <v/>
      </c>
      <c r="R172" s="21" t="b">
        <f t="shared" si="72"/>
        <v>0</v>
      </c>
      <c r="S172" s="21" t="str">
        <f t="shared" si="73"/>
        <v/>
      </c>
      <c r="T172" s="21" t="b">
        <f t="shared" si="74"/>
        <v>0</v>
      </c>
      <c r="U172" s="21" t="str">
        <f t="shared" si="75"/>
        <v/>
      </c>
      <c r="V172" s="6" t="b">
        <f t="shared" si="76"/>
        <v>0</v>
      </c>
      <c r="W172" s="21" t="str">
        <f t="shared" si="77"/>
        <v/>
      </c>
      <c r="X172" s="21" t="b">
        <f t="shared" si="78"/>
        <v>0</v>
      </c>
      <c r="Y172" s="21" t="str">
        <f t="shared" si="79"/>
        <v/>
      </c>
      <c r="Z172" s="21" t="b">
        <f t="shared" si="80"/>
        <v>0</v>
      </c>
      <c r="AA172" s="21" t="str">
        <f t="shared" si="81"/>
        <v/>
      </c>
      <c r="AB172" s="21" t="b">
        <f>IF(AND(LEN(B172)&gt;0,NOT(AF172),COUNTIF($AH$9:AH671,AH172)&gt;1),TRUE,FALSE)</f>
        <v>0</v>
      </c>
      <c r="AC172" s="21" t="str">
        <f t="shared" si="82"/>
        <v/>
      </c>
      <c r="AD172" s="21" t="b">
        <f>IF(AND(LEN(B172)&gt;0,NOT(AF172),NOT(AB172),COUNTIF(Intransporter!$B$9:'Intransporter'!B671,B172)&gt;0),TRUE,FALSE)</f>
        <v>0</v>
      </c>
      <c r="AE172" s="21" t="str">
        <f t="shared" si="83"/>
        <v/>
      </c>
      <c r="AF172" s="21" t="b">
        <f>IF(LEN(B172)&gt;Admin!$D$17,TRUE,FALSE)</f>
        <v>0</v>
      </c>
      <c r="AG172" s="21" t="str">
        <f t="shared" si="84"/>
        <v/>
      </c>
      <c r="AH172" s="21" t="str">
        <f t="shared" si="85"/>
        <v/>
      </c>
      <c r="AI172" s="21" t="b">
        <f t="shared" si="86"/>
        <v>0</v>
      </c>
      <c r="AJ172" s="21" t="str">
        <f t="shared" si="87"/>
        <v/>
      </c>
      <c r="AK172" s="21" t="b">
        <f>IF(AND(COUNTA(B172:I172)&gt;0,'Börja här'!KOMMUN="",NOT(L172),NOT(N172),NOT(P172),NOT(R172),NOT(T172),NOT(V172),NOT(X172),NOT(Z172),NOT(AB172),NOT(AD172),NOT(AF172)),TRUE,FALSE)</f>
        <v>0</v>
      </c>
      <c r="AL172" s="21" t="str">
        <f t="shared" si="88"/>
        <v/>
      </c>
      <c r="AM172" s="97">
        <f t="shared" si="89"/>
        <v>0</v>
      </c>
      <c r="AN172" s="97" t="str">
        <f t="shared" si="90"/>
        <v>Nej</v>
      </c>
      <c r="AO172" s="21" t="b">
        <f t="shared" si="91"/>
        <v>0</v>
      </c>
      <c r="AP172" s="21" t="str">
        <f t="shared" si="92"/>
        <v/>
      </c>
      <c r="AQ172" s="97" t="str">
        <f t="shared" si="93"/>
        <v>Nej</v>
      </c>
    </row>
    <row r="173" spans="1:43" s="13" customFormat="1" x14ac:dyDescent="0.35">
      <c r="A173" s="53">
        <v>165</v>
      </c>
      <c r="B173" s="10"/>
      <c r="C173" s="23"/>
      <c r="D173" s="41"/>
      <c r="E173" s="74"/>
      <c r="F173" s="82"/>
      <c r="G173" s="74"/>
      <c r="H173" s="75"/>
      <c r="I173" s="23"/>
      <c r="J173" s="50" t="str">
        <f t="shared" si="64"/>
        <v/>
      </c>
      <c r="K173" s="56" t="str">
        <f t="shared" si="65"/>
        <v/>
      </c>
      <c r="L173" s="6" t="b">
        <f t="shared" si="66"/>
        <v>0</v>
      </c>
      <c r="M173" s="21" t="str">
        <f t="shared" si="67"/>
        <v/>
      </c>
      <c r="N173" s="21" t="b">
        <f t="shared" si="68"/>
        <v>0</v>
      </c>
      <c r="O173" s="21" t="str">
        <f t="shared" si="69"/>
        <v/>
      </c>
      <c r="P173" s="21" t="b">
        <f t="shared" si="70"/>
        <v>0</v>
      </c>
      <c r="Q173" s="21" t="str">
        <f t="shared" si="71"/>
        <v/>
      </c>
      <c r="R173" s="21" t="b">
        <f t="shared" si="72"/>
        <v>0</v>
      </c>
      <c r="S173" s="21" t="str">
        <f t="shared" si="73"/>
        <v/>
      </c>
      <c r="T173" s="21" t="b">
        <f t="shared" si="74"/>
        <v>0</v>
      </c>
      <c r="U173" s="21" t="str">
        <f t="shared" si="75"/>
        <v/>
      </c>
      <c r="V173" s="6" t="b">
        <f t="shared" si="76"/>
        <v>0</v>
      </c>
      <c r="W173" s="21" t="str">
        <f t="shared" si="77"/>
        <v/>
      </c>
      <c r="X173" s="21" t="b">
        <f t="shared" si="78"/>
        <v>0</v>
      </c>
      <c r="Y173" s="21" t="str">
        <f t="shared" si="79"/>
        <v/>
      </c>
      <c r="Z173" s="21" t="b">
        <f t="shared" si="80"/>
        <v>0</v>
      </c>
      <c r="AA173" s="21" t="str">
        <f t="shared" si="81"/>
        <v/>
      </c>
      <c r="AB173" s="21" t="b">
        <f>IF(AND(LEN(B173)&gt;0,NOT(AF173),COUNTIF($AH$9:AH672,AH173)&gt;1),TRUE,FALSE)</f>
        <v>0</v>
      </c>
      <c r="AC173" s="21" t="str">
        <f t="shared" si="82"/>
        <v/>
      </c>
      <c r="AD173" s="21" t="b">
        <f>IF(AND(LEN(B173)&gt;0,NOT(AF173),NOT(AB173),COUNTIF(Intransporter!$B$9:'Intransporter'!B672,B173)&gt;0),TRUE,FALSE)</f>
        <v>0</v>
      </c>
      <c r="AE173" s="21" t="str">
        <f t="shared" si="83"/>
        <v/>
      </c>
      <c r="AF173" s="21" t="b">
        <f>IF(LEN(B173)&gt;Admin!$D$17,TRUE,FALSE)</f>
        <v>0</v>
      </c>
      <c r="AG173" s="21" t="str">
        <f t="shared" si="84"/>
        <v/>
      </c>
      <c r="AH173" s="21" t="str">
        <f t="shared" si="85"/>
        <v/>
      </c>
      <c r="AI173" s="21" t="b">
        <f t="shared" si="86"/>
        <v>0</v>
      </c>
      <c r="AJ173" s="21" t="str">
        <f t="shared" si="87"/>
        <v/>
      </c>
      <c r="AK173" s="21" t="b">
        <f>IF(AND(COUNTA(B173:I173)&gt;0,'Börja här'!KOMMUN="",NOT(L173),NOT(N173),NOT(P173),NOT(R173),NOT(T173),NOT(V173),NOT(X173),NOT(Z173),NOT(AB173),NOT(AD173),NOT(AF173)),TRUE,FALSE)</f>
        <v>0</v>
      </c>
      <c r="AL173" s="21" t="str">
        <f t="shared" si="88"/>
        <v/>
      </c>
      <c r="AM173" s="97">
        <f t="shared" si="89"/>
        <v>0</v>
      </c>
      <c r="AN173" s="97" t="str">
        <f t="shared" si="90"/>
        <v>Nej</v>
      </c>
      <c r="AO173" s="21" t="b">
        <f t="shared" si="91"/>
        <v>0</v>
      </c>
      <c r="AP173" s="21" t="str">
        <f t="shared" si="92"/>
        <v/>
      </c>
      <c r="AQ173" s="97" t="str">
        <f t="shared" si="93"/>
        <v>Nej</v>
      </c>
    </row>
    <row r="174" spans="1:43" s="13" customFormat="1" x14ac:dyDescent="0.35">
      <c r="A174" s="53">
        <v>166</v>
      </c>
      <c r="B174" s="10"/>
      <c r="C174" s="23"/>
      <c r="D174" s="41"/>
      <c r="E174" s="74"/>
      <c r="F174" s="82"/>
      <c r="G174" s="74"/>
      <c r="H174" s="75"/>
      <c r="I174" s="23"/>
      <c r="J174" s="50" t="str">
        <f t="shared" si="64"/>
        <v/>
      </c>
      <c r="K174" s="56" t="str">
        <f t="shared" si="65"/>
        <v/>
      </c>
      <c r="L174" s="6" t="b">
        <f t="shared" si="66"/>
        <v>0</v>
      </c>
      <c r="M174" s="21" t="str">
        <f t="shared" si="67"/>
        <v/>
      </c>
      <c r="N174" s="21" t="b">
        <f t="shared" si="68"/>
        <v>0</v>
      </c>
      <c r="O174" s="21" t="str">
        <f t="shared" si="69"/>
        <v/>
      </c>
      <c r="P174" s="21" t="b">
        <f t="shared" si="70"/>
        <v>0</v>
      </c>
      <c r="Q174" s="21" t="str">
        <f t="shared" si="71"/>
        <v/>
      </c>
      <c r="R174" s="21" t="b">
        <f t="shared" si="72"/>
        <v>0</v>
      </c>
      <c r="S174" s="21" t="str">
        <f t="shared" si="73"/>
        <v/>
      </c>
      <c r="T174" s="21" t="b">
        <f t="shared" si="74"/>
        <v>0</v>
      </c>
      <c r="U174" s="21" t="str">
        <f t="shared" si="75"/>
        <v/>
      </c>
      <c r="V174" s="6" t="b">
        <f t="shared" si="76"/>
        <v>0</v>
      </c>
      <c r="W174" s="21" t="str">
        <f t="shared" si="77"/>
        <v/>
      </c>
      <c r="X174" s="21" t="b">
        <f t="shared" si="78"/>
        <v>0</v>
      </c>
      <c r="Y174" s="21" t="str">
        <f t="shared" si="79"/>
        <v/>
      </c>
      <c r="Z174" s="21" t="b">
        <f t="shared" si="80"/>
        <v>0</v>
      </c>
      <c r="AA174" s="21" t="str">
        <f t="shared" si="81"/>
        <v/>
      </c>
      <c r="AB174" s="21" t="b">
        <f>IF(AND(LEN(B174)&gt;0,NOT(AF174),COUNTIF($AH$9:AH673,AH174)&gt;1),TRUE,FALSE)</f>
        <v>0</v>
      </c>
      <c r="AC174" s="21" t="str">
        <f t="shared" si="82"/>
        <v/>
      </c>
      <c r="AD174" s="21" t="b">
        <f>IF(AND(LEN(B174)&gt;0,NOT(AF174),NOT(AB174),COUNTIF(Intransporter!$B$9:'Intransporter'!B673,B174)&gt;0),TRUE,FALSE)</f>
        <v>0</v>
      </c>
      <c r="AE174" s="21" t="str">
        <f t="shared" si="83"/>
        <v/>
      </c>
      <c r="AF174" s="21" t="b">
        <f>IF(LEN(B174)&gt;Admin!$D$17,TRUE,FALSE)</f>
        <v>0</v>
      </c>
      <c r="AG174" s="21" t="str">
        <f t="shared" si="84"/>
        <v/>
      </c>
      <c r="AH174" s="21" t="str">
        <f t="shared" si="85"/>
        <v/>
      </c>
      <c r="AI174" s="21" t="b">
        <f t="shared" si="86"/>
        <v>0</v>
      </c>
      <c r="AJ174" s="21" t="str">
        <f t="shared" si="87"/>
        <v/>
      </c>
      <c r="AK174" s="21" t="b">
        <f>IF(AND(COUNTA(B174:I174)&gt;0,'Börja här'!KOMMUN="",NOT(L174),NOT(N174),NOT(P174),NOT(R174),NOT(T174),NOT(V174),NOT(X174),NOT(Z174),NOT(AB174),NOT(AD174),NOT(AF174)),TRUE,FALSE)</f>
        <v>0</v>
      </c>
      <c r="AL174" s="21" t="str">
        <f t="shared" si="88"/>
        <v/>
      </c>
      <c r="AM174" s="97">
        <f t="shared" si="89"/>
        <v>0</v>
      </c>
      <c r="AN174" s="97" t="str">
        <f t="shared" si="90"/>
        <v>Nej</v>
      </c>
      <c r="AO174" s="21" t="b">
        <f t="shared" si="91"/>
        <v>0</v>
      </c>
      <c r="AP174" s="21" t="str">
        <f t="shared" si="92"/>
        <v/>
      </c>
      <c r="AQ174" s="97" t="str">
        <f t="shared" si="93"/>
        <v>Nej</v>
      </c>
    </row>
    <row r="175" spans="1:43" s="13" customFormat="1" x14ac:dyDescent="0.35">
      <c r="A175" s="53">
        <v>167</v>
      </c>
      <c r="B175" s="10"/>
      <c r="C175" s="23"/>
      <c r="D175" s="41"/>
      <c r="E175" s="74"/>
      <c r="F175" s="82"/>
      <c r="G175" s="74"/>
      <c r="H175" s="75"/>
      <c r="I175" s="23"/>
      <c r="J175" s="50" t="str">
        <f t="shared" si="64"/>
        <v/>
      </c>
      <c r="K175" s="56" t="str">
        <f t="shared" si="65"/>
        <v/>
      </c>
      <c r="L175" s="6" t="b">
        <f t="shared" si="66"/>
        <v>0</v>
      </c>
      <c r="M175" s="21" t="str">
        <f t="shared" si="67"/>
        <v/>
      </c>
      <c r="N175" s="21" t="b">
        <f t="shared" si="68"/>
        <v>0</v>
      </c>
      <c r="O175" s="21" t="str">
        <f t="shared" si="69"/>
        <v/>
      </c>
      <c r="P175" s="21" t="b">
        <f t="shared" si="70"/>
        <v>0</v>
      </c>
      <c r="Q175" s="21" t="str">
        <f t="shared" si="71"/>
        <v/>
      </c>
      <c r="R175" s="21" t="b">
        <f t="shared" si="72"/>
        <v>0</v>
      </c>
      <c r="S175" s="21" t="str">
        <f t="shared" si="73"/>
        <v/>
      </c>
      <c r="T175" s="21" t="b">
        <f t="shared" si="74"/>
        <v>0</v>
      </c>
      <c r="U175" s="21" t="str">
        <f t="shared" si="75"/>
        <v/>
      </c>
      <c r="V175" s="6" t="b">
        <f t="shared" si="76"/>
        <v>0</v>
      </c>
      <c r="W175" s="21" t="str">
        <f t="shared" si="77"/>
        <v/>
      </c>
      <c r="X175" s="21" t="b">
        <f t="shared" si="78"/>
        <v>0</v>
      </c>
      <c r="Y175" s="21" t="str">
        <f t="shared" si="79"/>
        <v/>
      </c>
      <c r="Z175" s="21" t="b">
        <f t="shared" si="80"/>
        <v>0</v>
      </c>
      <c r="AA175" s="21" t="str">
        <f t="shared" si="81"/>
        <v/>
      </c>
      <c r="AB175" s="21" t="b">
        <f>IF(AND(LEN(B175)&gt;0,NOT(AF175),COUNTIF($AH$9:AH674,AH175)&gt;1),TRUE,FALSE)</f>
        <v>0</v>
      </c>
      <c r="AC175" s="21" t="str">
        <f t="shared" si="82"/>
        <v/>
      </c>
      <c r="AD175" s="21" t="b">
        <f>IF(AND(LEN(B175)&gt;0,NOT(AF175),NOT(AB175),COUNTIF(Intransporter!$B$9:'Intransporter'!B674,B175)&gt;0),TRUE,FALSE)</f>
        <v>0</v>
      </c>
      <c r="AE175" s="21" t="str">
        <f t="shared" si="83"/>
        <v/>
      </c>
      <c r="AF175" s="21" t="b">
        <f>IF(LEN(B175)&gt;Admin!$D$17,TRUE,FALSE)</f>
        <v>0</v>
      </c>
      <c r="AG175" s="21" t="str">
        <f t="shared" si="84"/>
        <v/>
      </c>
      <c r="AH175" s="21" t="str">
        <f t="shared" si="85"/>
        <v/>
      </c>
      <c r="AI175" s="21" t="b">
        <f t="shared" si="86"/>
        <v>0</v>
      </c>
      <c r="AJ175" s="21" t="str">
        <f t="shared" si="87"/>
        <v/>
      </c>
      <c r="AK175" s="21" t="b">
        <f>IF(AND(COUNTA(B175:I175)&gt;0,'Börja här'!KOMMUN="",NOT(L175),NOT(N175),NOT(P175),NOT(R175),NOT(T175),NOT(V175),NOT(X175),NOT(Z175),NOT(AB175),NOT(AD175),NOT(AF175)),TRUE,FALSE)</f>
        <v>0</v>
      </c>
      <c r="AL175" s="21" t="str">
        <f t="shared" si="88"/>
        <v/>
      </c>
      <c r="AM175" s="97">
        <f t="shared" si="89"/>
        <v>0</v>
      </c>
      <c r="AN175" s="97" t="str">
        <f t="shared" si="90"/>
        <v>Nej</v>
      </c>
      <c r="AO175" s="21" t="b">
        <f t="shared" si="91"/>
        <v>0</v>
      </c>
      <c r="AP175" s="21" t="str">
        <f t="shared" si="92"/>
        <v/>
      </c>
      <c r="AQ175" s="97" t="str">
        <f t="shared" si="93"/>
        <v>Nej</v>
      </c>
    </row>
    <row r="176" spans="1:43" s="13" customFormat="1" x14ac:dyDescent="0.35">
      <c r="A176" s="53">
        <v>168</v>
      </c>
      <c r="B176" s="10"/>
      <c r="C176" s="23"/>
      <c r="D176" s="41"/>
      <c r="E176" s="74"/>
      <c r="F176" s="82"/>
      <c r="G176" s="74"/>
      <c r="H176" s="75"/>
      <c r="I176" s="23"/>
      <c r="J176" s="50" t="str">
        <f t="shared" si="64"/>
        <v/>
      </c>
      <c r="K176" s="56" t="str">
        <f t="shared" si="65"/>
        <v/>
      </c>
      <c r="L176" s="6" t="b">
        <f t="shared" si="66"/>
        <v>0</v>
      </c>
      <c r="M176" s="21" t="str">
        <f t="shared" si="67"/>
        <v/>
      </c>
      <c r="N176" s="21" t="b">
        <f t="shared" si="68"/>
        <v>0</v>
      </c>
      <c r="O176" s="21" t="str">
        <f t="shared" si="69"/>
        <v/>
      </c>
      <c r="P176" s="21" t="b">
        <f t="shared" si="70"/>
        <v>0</v>
      </c>
      <c r="Q176" s="21" t="str">
        <f t="shared" si="71"/>
        <v/>
      </c>
      <c r="R176" s="21" t="b">
        <f t="shared" si="72"/>
        <v>0</v>
      </c>
      <c r="S176" s="21" t="str">
        <f t="shared" si="73"/>
        <v/>
      </c>
      <c r="T176" s="21" t="b">
        <f t="shared" si="74"/>
        <v>0</v>
      </c>
      <c r="U176" s="21" t="str">
        <f t="shared" si="75"/>
        <v/>
      </c>
      <c r="V176" s="6" t="b">
        <f t="shared" si="76"/>
        <v>0</v>
      </c>
      <c r="W176" s="21" t="str">
        <f t="shared" si="77"/>
        <v/>
      </c>
      <c r="X176" s="21" t="b">
        <f t="shared" si="78"/>
        <v>0</v>
      </c>
      <c r="Y176" s="21" t="str">
        <f t="shared" si="79"/>
        <v/>
      </c>
      <c r="Z176" s="21" t="b">
        <f t="shared" si="80"/>
        <v>0</v>
      </c>
      <c r="AA176" s="21" t="str">
        <f t="shared" si="81"/>
        <v/>
      </c>
      <c r="AB176" s="21" t="b">
        <f>IF(AND(LEN(B176)&gt;0,NOT(AF176),COUNTIF($AH$9:AH675,AH176)&gt;1),TRUE,FALSE)</f>
        <v>0</v>
      </c>
      <c r="AC176" s="21" t="str">
        <f t="shared" si="82"/>
        <v/>
      </c>
      <c r="AD176" s="21" t="b">
        <f>IF(AND(LEN(B176)&gt;0,NOT(AF176),NOT(AB176),COUNTIF(Intransporter!$B$9:'Intransporter'!B675,B176)&gt;0),TRUE,FALSE)</f>
        <v>0</v>
      </c>
      <c r="AE176" s="21" t="str">
        <f t="shared" si="83"/>
        <v/>
      </c>
      <c r="AF176" s="21" t="b">
        <f>IF(LEN(B176)&gt;Admin!$D$17,TRUE,FALSE)</f>
        <v>0</v>
      </c>
      <c r="AG176" s="21" t="str">
        <f t="shared" si="84"/>
        <v/>
      </c>
      <c r="AH176" s="21" t="str">
        <f t="shared" si="85"/>
        <v/>
      </c>
      <c r="AI176" s="21" t="b">
        <f t="shared" si="86"/>
        <v>0</v>
      </c>
      <c r="AJ176" s="21" t="str">
        <f t="shared" si="87"/>
        <v/>
      </c>
      <c r="AK176" s="21" t="b">
        <f>IF(AND(COUNTA(B176:I176)&gt;0,'Börja här'!KOMMUN="",NOT(L176),NOT(N176),NOT(P176),NOT(R176),NOT(T176),NOT(V176),NOT(X176),NOT(Z176),NOT(AB176),NOT(AD176),NOT(AF176)),TRUE,FALSE)</f>
        <v>0</v>
      </c>
      <c r="AL176" s="21" t="str">
        <f t="shared" si="88"/>
        <v/>
      </c>
      <c r="AM176" s="97">
        <f t="shared" si="89"/>
        <v>0</v>
      </c>
      <c r="AN176" s="97" t="str">
        <f t="shared" si="90"/>
        <v>Nej</v>
      </c>
      <c r="AO176" s="21" t="b">
        <f t="shared" si="91"/>
        <v>0</v>
      </c>
      <c r="AP176" s="21" t="str">
        <f t="shared" si="92"/>
        <v/>
      </c>
      <c r="AQ176" s="97" t="str">
        <f t="shared" si="93"/>
        <v>Nej</v>
      </c>
    </row>
    <row r="177" spans="1:43" s="13" customFormat="1" x14ac:dyDescent="0.35">
      <c r="A177" s="53">
        <v>169</v>
      </c>
      <c r="B177" s="10"/>
      <c r="C177" s="23"/>
      <c r="D177" s="41"/>
      <c r="E177" s="74"/>
      <c r="F177" s="82"/>
      <c r="G177" s="74"/>
      <c r="H177" s="75"/>
      <c r="I177" s="23"/>
      <c r="J177" s="50" t="str">
        <f t="shared" si="64"/>
        <v/>
      </c>
      <c r="K177" s="56" t="str">
        <f t="shared" si="65"/>
        <v/>
      </c>
      <c r="L177" s="6" t="b">
        <f t="shared" si="66"/>
        <v>0</v>
      </c>
      <c r="M177" s="21" t="str">
        <f t="shared" si="67"/>
        <v/>
      </c>
      <c r="N177" s="21" t="b">
        <f t="shared" si="68"/>
        <v>0</v>
      </c>
      <c r="O177" s="21" t="str">
        <f t="shared" si="69"/>
        <v/>
      </c>
      <c r="P177" s="21" t="b">
        <f t="shared" si="70"/>
        <v>0</v>
      </c>
      <c r="Q177" s="21" t="str">
        <f t="shared" si="71"/>
        <v/>
      </c>
      <c r="R177" s="21" t="b">
        <f t="shared" si="72"/>
        <v>0</v>
      </c>
      <c r="S177" s="21" t="str">
        <f t="shared" si="73"/>
        <v/>
      </c>
      <c r="T177" s="21" t="b">
        <f t="shared" si="74"/>
        <v>0</v>
      </c>
      <c r="U177" s="21" t="str">
        <f t="shared" si="75"/>
        <v/>
      </c>
      <c r="V177" s="6" t="b">
        <f t="shared" si="76"/>
        <v>0</v>
      </c>
      <c r="W177" s="21" t="str">
        <f t="shared" si="77"/>
        <v/>
      </c>
      <c r="X177" s="21" t="b">
        <f t="shared" si="78"/>
        <v>0</v>
      </c>
      <c r="Y177" s="21" t="str">
        <f t="shared" si="79"/>
        <v/>
      </c>
      <c r="Z177" s="21" t="b">
        <f t="shared" si="80"/>
        <v>0</v>
      </c>
      <c r="AA177" s="21" t="str">
        <f t="shared" si="81"/>
        <v/>
      </c>
      <c r="AB177" s="21" t="b">
        <f>IF(AND(LEN(B177)&gt;0,NOT(AF177),COUNTIF($AH$9:AH676,AH177)&gt;1),TRUE,FALSE)</f>
        <v>0</v>
      </c>
      <c r="AC177" s="21" t="str">
        <f t="shared" si="82"/>
        <v/>
      </c>
      <c r="AD177" s="21" t="b">
        <f>IF(AND(LEN(B177)&gt;0,NOT(AF177),NOT(AB177),COUNTIF(Intransporter!$B$9:'Intransporter'!B676,B177)&gt;0),TRUE,FALSE)</f>
        <v>0</v>
      </c>
      <c r="AE177" s="21" t="str">
        <f t="shared" si="83"/>
        <v/>
      </c>
      <c r="AF177" s="21" t="b">
        <f>IF(LEN(B177)&gt;Admin!$D$17,TRUE,FALSE)</f>
        <v>0</v>
      </c>
      <c r="AG177" s="21" t="str">
        <f t="shared" si="84"/>
        <v/>
      </c>
      <c r="AH177" s="21" t="str">
        <f t="shared" si="85"/>
        <v/>
      </c>
      <c r="AI177" s="21" t="b">
        <f t="shared" si="86"/>
        <v>0</v>
      </c>
      <c r="AJ177" s="21" t="str">
        <f t="shared" si="87"/>
        <v/>
      </c>
      <c r="AK177" s="21" t="b">
        <f>IF(AND(COUNTA(B177:I177)&gt;0,'Börja här'!KOMMUN="",NOT(L177),NOT(N177),NOT(P177),NOT(R177),NOT(T177),NOT(V177),NOT(X177),NOT(Z177),NOT(AB177),NOT(AD177),NOT(AF177)),TRUE,FALSE)</f>
        <v>0</v>
      </c>
      <c r="AL177" s="21" t="str">
        <f t="shared" si="88"/>
        <v/>
      </c>
      <c r="AM177" s="97">
        <f t="shared" si="89"/>
        <v>0</v>
      </c>
      <c r="AN177" s="97" t="str">
        <f t="shared" si="90"/>
        <v>Nej</v>
      </c>
      <c r="AO177" s="21" t="b">
        <f t="shared" si="91"/>
        <v>0</v>
      </c>
      <c r="AP177" s="21" t="str">
        <f t="shared" si="92"/>
        <v/>
      </c>
      <c r="AQ177" s="97" t="str">
        <f t="shared" si="93"/>
        <v>Nej</v>
      </c>
    </row>
    <row r="178" spans="1:43" s="13" customFormat="1" x14ac:dyDescent="0.35">
      <c r="A178" s="53">
        <v>170</v>
      </c>
      <c r="B178" s="10"/>
      <c r="C178" s="23"/>
      <c r="D178" s="41"/>
      <c r="E178" s="74"/>
      <c r="F178" s="82"/>
      <c r="G178" s="74"/>
      <c r="H178" s="75"/>
      <c r="I178" s="23"/>
      <c r="J178" s="50" t="str">
        <f t="shared" si="64"/>
        <v/>
      </c>
      <c r="K178" s="56" t="str">
        <f t="shared" si="65"/>
        <v/>
      </c>
      <c r="L178" s="6" t="b">
        <f t="shared" si="66"/>
        <v>0</v>
      </c>
      <c r="M178" s="21" t="str">
        <f t="shared" si="67"/>
        <v/>
      </c>
      <c r="N178" s="21" t="b">
        <f t="shared" si="68"/>
        <v>0</v>
      </c>
      <c r="O178" s="21" t="str">
        <f t="shared" si="69"/>
        <v/>
      </c>
      <c r="P178" s="21" t="b">
        <f t="shared" si="70"/>
        <v>0</v>
      </c>
      <c r="Q178" s="21" t="str">
        <f t="shared" si="71"/>
        <v/>
      </c>
      <c r="R178" s="21" t="b">
        <f t="shared" si="72"/>
        <v>0</v>
      </c>
      <c r="S178" s="21" t="str">
        <f t="shared" si="73"/>
        <v/>
      </c>
      <c r="T178" s="21" t="b">
        <f t="shared" si="74"/>
        <v>0</v>
      </c>
      <c r="U178" s="21" t="str">
        <f t="shared" si="75"/>
        <v/>
      </c>
      <c r="V178" s="6" t="b">
        <f t="shared" si="76"/>
        <v>0</v>
      </c>
      <c r="W178" s="21" t="str">
        <f t="shared" si="77"/>
        <v/>
      </c>
      <c r="X178" s="21" t="b">
        <f t="shared" si="78"/>
        <v>0</v>
      </c>
      <c r="Y178" s="21" t="str">
        <f t="shared" si="79"/>
        <v/>
      </c>
      <c r="Z178" s="21" t="b">
        <f t="shared" si="80"/>
        <v>0</v>
      </c>
      <c r="AA178" s="21" t="str">
        <f t="shared" si="81"/>
        <v/>
      </c>
      <c r="AB178" s="21" t="b">
        <f>IF(AND(LEN(B178)&gt;0,NOT(AF178),COUNTIF($AH$9:AH677,AH178)&gt;1),TRUE,FALSE)</f>
        <v>0</v>
      </c>
      <c r="AC178" s="21" t="str">
        <f t="shared" si="82"/>
        <v/>
      </c>
      <c r="AD178" s="21" t="b">
        <f>IF(AND(LEN(B178)&gt;0,NOT(AF178),NOT(AB178),COUNTIF(Intransporter!$B$9:'Intransporter'!B677,B178)&gt;0),TRUE,FALSE)</f>
        <v>0</v>
      </c>
      <c r="AE178" s="21" t="str">
        <f t="shared" si="83"/>
        <v/>
      </c>
      <c r="AF178" s="21" t="b">
        <f>IF(LEN(B178)&gt;Admin!$D$17,TRUE,FALSE)</f>
        <v>0</v>
      </c>
      <c r="AG178" s="21" t="str">
        <f t="shared" si="84"/>
        <v/>
      </c>
      <c r="AH178" s="21" t="str">
        <f t="shared" si="85"/>
        <v/>
      </c>
      <c r="AI178" s="21" t="b">
        <f t="shared" si="86"/>
        <v>0</v>
      </c>
      <c r="AJ178" s="21" t="str">
        <f t="shared" si="87"/>
        <v/>
      </c>
      <c r="AK178" s="21" t="b">
        <f>IF(AND(COUNTA(B178:I178)&gt;0,'Börja här'!KOMMUN="",NOT(L178),NOT(N178),NOT(P178),NOT(R178),NOT(T178),NOT(V178),NOT(X178),NOT(Z178),NOT(AB178),NOT(AD178),NOT(AF178)),TRUE,FALSE)</f>
        <v>0</v>
      </c>
      <c r="AL178" s="21" t="str">
        <f t="shared" si="88"/>
        <v/>
      </c>
      <c r="AM178" s="97">
        <f t="shared" si="89"/>
        <v>0</v>
      </c>
      <c r="AN178" s="97" t="str">
        <f t="shared" si="90"/>
        <v>Nej</v>
      </c>
      <c r="AO178" s="21" t="b">
        <f t="shared" si="91"/>
        <v>0</v>
      </c>
      <c r="AP178" s="21" t="str">
        <f t="shared" si="92"/>
        <v/>
      </c>
      <c r="AQ178" s="97" t="str">
        <f t="shared" si="93"/>
        <v>Nej</v>
      </c>
    </row>
    <row r="179" spans="1:43" s="13" customFormat="1" x14ac:dyDescent="0.35">
      <c r="A179" s="53">
        <v>171</v>
      </c>
      <c r="B179" s="10"/>
      <c r="C179" s="23"/>
      <c r="D179" s="41"/>
      <c r="E179" s="74"/>
      <c r="F179" s="82"/>
      <c r="G179" s="74"/>
      <c r="H179" s="75"/>
      <c r="I179" s="23"/>
      <c r="J179" s="50" t="str">
        <f t="shared" si="64"/>
        <v/>
      </c>
      <c r="K179" s="56" t="str">
        <f t="shared" si="65"/>
        <v/>
      </c>
      <c r="L179" s="6" t="b">
        <f t="shared" si="66"/>
        <v>0</v>
      </c>
      <c r="M179" s="21" t="str">
        <f t="shared" si="67"/>
        <v/>
      </c>
      <c r="N179" s="21" t="b">
        <f t="shared" si="68"/>
        <v>0</v>
      </c>
      <c r="O179" s="21" t="str">
        <f t="shared" si="69"/>
        <v/>
      </c>
      <c r="P179" s="21" t="b">
        <f t="shared" si="70"/>
        <v>0</v>
      </c>
      <c r="Q179" s="21" t="str">
        <f t="shared" si="71"/>
        <v/>
      </c>
      <c r="R179" s="21" t="b">
        <f t="shared" si="72"/>
        <v>0</v>
      </c>
      <c r="S179" s="21" t="str">
        <f t="shared" si="73"/>
        <v/>
      </c>
      <c r="T179" s="21" t="b">
        <f t="shared" si="74"/>
        <v>0</v>
      </c>
      <c r="U179" s="21" t="str">
        <f t="shared" si="75"/>
        <v/>
      </c>
      <c r="V179" s="6" t="b">
        <f t="shared" si="76"/>
        <v>0</v>
      </c>
      <c r="W179" s="21" t="str">
        <f t="shared" si="77"/>
        <v/>
      </c>
      <c r="X179" s="21" t="b">
        <f t="shared" si="78"/>
        <v>0</v>
      </c>
      <c r="Y179" s="21" t="str">
        <f t="shared" si="79"/>
        <v/>
      </c>
      <c r="Z179" s="21" t="b">
        <f t="shared" si="80"/>
        <v>0</v>
      </c>
      <c r="AA179" s="21" t="str">
        <f t="shared" si="81"/>
        <v/>
      </c>
      <c r="AB179" s="21" t="b">
        <f>IF(AND(LEN(B179)&gt;0,NOT(AF179),COUNTIF($AH$9:AH678,AH179)&gt;1),TRUE,FALSE)</f>
        <v>0</v>
      </c>
      <c r="AC179" s="21" t="str">
        <f t="shared" si="82"/>
        <v/>
      </c>
      <c r="AD179" s="21" t="b">
        <f>IF(AND(LEN(B179)&gt;0,NOT(AF179),NOT(AB179),COUNTIF(Intransporter!$B$9:'Intransporter'!B678,B179)&gt;0),TRUE,FALSE)</f>
        <v>0</v>
      </c>
      <c r="AE179" s="21" t="str">
        <f t="shared" si="83"/>
        <v/>
      </c>
      <c r="AF179" s="21" t="b">
        <f>IF(LEN(B179)&gt;Admin!$D$17,TRUE,FALSE)</f>
        <v>0</v>
      </c>
      <c r="AG179" s="21" t="str">
        <f t="shared" si="84"/>
        <v/>
      </c>
      <c r="AH179" s="21" t="str">
        <f t="shared" si="85"/>
        <v/>
      </c>
      <c r="AI179" s="21" t="b">
        <f t="shared" si="86"/>
        <v>0</v>
      </c>
      <c r="AJ179" s="21" t="str">
        <f t="shared" si="87"/>
        <v/>
      </c>
      <c r="AK179" s="21" t="b">
        <f>IF(AND(COUNTA(B179:I179)&gt;0,'Börja här'!KOMMUN="",NOT(L179),NOT(N179),NOT(P179),NOT(R179),NOT(T179),NOT(V179),NOT(X179),NOT(Z179),NOT(AB179),NOT(AD179),NOT(AF179)),TRUE,FALSE)</f>
        <v>0</v>
      </c>
      <c r="AL179" s="21" t="str">
        <f t="shared" si="88"/>
        <v/>
      </c>
      <c r="AM179" s="97">
        <f t="shared" si="89"/>
        <v>0</v>
      </c>
      <c r="AN179" s="97" t="str">
        <f t="shared" si="90"/>
        <v>Nej</v>
      </c>
      <c r="AO179" s="21" t="b">
        <f t="shared" si="91"/>
        <v>0</v>
      </c>
      <c r="AP179" s="21" t="str">
        <f t="shared" si="92"/>
        <v/>
      </c>
      <c r="AQ179" s="97" t="str">
        <f t="shared" si="93"/>
        <v>Nej</v>
      </c>
    </row>
    <row r="180" spans="1:43" s="13" customFormat="1" x14ac:dyDescent="0.35">
      <c r="A180" s="53">
        <v>172</v>
      </c>
      <c r="B180" s="10"/>
      <c r="C180" s="23"/>
      <c r="D180" s="41"/>
      <c r="E180" s="74"/>
      <c r="F180" s="82"/>
      <c r="G180" s="74"/>
      <c r="H180" s="75"/>
      <c r="I180" s="23"/>
      <c r="J180" s="50" t="str">
        <f t="shared" si="64"/>
        <v/>
      </c>
      <c r="K180" s="56" t="str">
        <f t="shared" si="65"/>
        <v/>
      </c>
      <c r="L180" s="6" t="b">
        <f t="shared" si="66"/>
        <v>0</v>
      </c>
      <c r="M180" s="21" t="str">
        <f t="shared" si="67"/>
        <v/>
      </c>
      <c r="N180" s="21" t="b">
        <f t="shared" si="68"/>
        <v>0</v>
      </c>
      <c r="O180" s="21" t="str">
        <f t="shared" si="69"/>
        <v/>
      </c>
      <c r="P180" s="21" t="b">
        <f t="shared" si="70"/>
        <v>0</v>
      </c>
      <c r="Q180" s="21" t="str">
        <f t="shared" si="71"/>
        <v/>
      </c>
      <c r="R180" s="21" t="b">
        <f t="shared" si="72"/>
        <v>0</v>
      </c>
      <c r="S180" s="21" t="str">
        <f t="shared" si="73"/>
        <v/>
      </c>
      <c r="T180" s="21" t="b">
        <f t="shared" si="74"/>
        <v>0</v>
      </c>
      <c r="U180" s="21" t="str">
        <f t="shared" si="75"/>
        <v/>
      </c>
      <c r="V180" s="6" t="b">
        <f t="shared" si="76"/>
        <v>0</v>
      </c>
      <c r="W180" s="21" t="str">
        <f t="shared" si="77"/>
        <v/>
      </c>
      <c r="X180" s="21" t="b">
        <f t="shared" si="78"/>
        <v>0</v>
      </c>
      <c r="Y180" s="21" t="str">
        <f t="shared" si="79"/>
        <v/>
      </c>
      <c r="Z180" s="21" t="b">
        <f t="shared" si="80"/>
        <v>0</v>
      </c>
      <c r="AA180" s="21" t="str">
        <f t="shared" si="81"/>
        <v/>
      </c>
      <c r="AB180" s="21" t="b">
        <f>IF(AND(LEN(B180)&gt;0,NOT(AF180),COUNTIF($AH$9:AH679,AH180)&gt;1),TRUE,FALSE)</f>
        <v>0</v>
      </c>
      <c r="AC180" s="21" t="str">
        <f t="shared" si="82"/>
        <v/>
      </c>
      <c r="AD180" s="21" t="b">
        <f>IF(AND(LEN(B180)&gt;0,NOT(AF180),NOT(AB180),COUNTIF(Intransporter!$B$9:'Intransporter'!B679,B180)&gt;0),TRUE,FALSE)</f>
        <v>0</v>
      </c>
      <c r="AE180" s="21" t="str">
        <f t="shared" si="83"/>
        <v/>
      </c>
      <c r="AF180" s="21" t="b">
        <f>IF(LEN(B180)&gt;Admin!$D$17,TRUE,FALSE)</f>
        <v>0</v>
      </c>
      <c r="AG180" s="21" t="str">
        <f t="shared" si="84"/>
        <v/>
      </c>
      <c r="AH180" s="21" t="str">
        <f t="shared" si="85"/>
        <v/>
      </c>
      <c r="AI180" s="21" t="b">
        <f t="shared" si="86"/>
        <v>0</v>
      </c>
      <c r="AJ180" s="21" t="str">
        <f t="shared" si="87"/>
        <v/>
      </c>
      <c r="AK180" s="21" t="b">
        <f>IF(AND(COUNTA(B180:I180)&gt;0,'Börja här'!KOMMUN="",NOT(L180),NOT(N180),NOT(P180),NOT(R180),NOT(T180),NOT(V180),NOT(X180),NOT(Z180),NOT(AB180),NOT(AD180),NOT(AF180)),TRUE,FALSE)</f>
        <v>0</v>
      </c>
      <c r="AL180" s="21" t="str">
        <f t="shared" si="88"/>
        <v/>
      </c>
      <c r="AM180" s="97">
        <f t="shared" si="89"/>
        <v>0</v>
      </c>
      <c r="AN180" s="97" t="str">
        <f t="shared" si="90"/>
        <v>Nej</v>
      </c>
      <c r="AO180" s="21" t="b">
        <f t="shared" si="91"/>
        <v>0</v>
      </c>
      <c r="AP180" s="21" t="str">
        <f t="shared" si="92"/>
        <v/>
      </c>
      <c r="AQ180" s="97" t="str">
        <f t="shared" si="93"/>
        <v>Nej</v>
      </c>
    </row>
    <row r="181" spans="1:43" s="13" customFormat="1" x14ac:dyDescent="0.35">
      <c r="A181" s="53">
        <v>173</v>
      </c>
      <c r="B181" s="10"/>
      <c r="C181" s="23"/>
      <c r="D181" s="41"/>
      <c r="E181" s="74"/>
      <c r="F181" s="82"/>
      <c r="G181" s="74"/>
      <c r="H181" s="75"/>
      <c r="I181" s="23"/>
      <c r="J181" s="50" t="str">
        <f t="shared" si="64"/>
        <v/>
      </c>
      <c r="K181" s="56" t="str">
        <f t="shared" si="65"/>
        <v/>
      </c>
      <c r="L181" s="6" t="b">
        <f t="shared" si="66"/>
        <v>0</v>
      </c>
      <c r="M181" s="21" t="str">
        <f t="shared" si="67"/>
        <v/>
      </c>
      <c r="N181" s="21" t="b">
        <f t="shared" si="68"/>
        <v>0</v>
      </c>
      <c r="O181" s="21" t="str">
        <f t="shared" si="69"/>
        <v/>
      </c>
      <c r="P181" s="21" t="b">
        <f t="shared" si="70"/>
        <v>0</v>
      </c>
      <c r="Q181" s="21" t="str">
        <f t="shared" si="71"/>
        <v/>
      </c>
      <c r="R181" s="21" t="b">
        <f t="shared" si="72"/>
        <v>0</v>
      </c>
      <c r="S181" s="21" t="str">
        <f t="shared" si="73"/>
        <v/>
      </c>
      <c r="T181" s="21" t="b">
        <f t="shared" si="74"/>
        <v>0</v>
      </c>
      <c r="U181" s="21" t="str">
        <f t="shared" si="75"/>
        <v/>
      </c>
      <c r="V181" s="6" t="b">
        <f t="shared" si="76"/>
        <v>0</v>
      </c>
      <c r="W181" s="21" t="str">
        <f t="shared" si="77"/>
        <v/>
      </c>
      <c r="X181" s="21" t="b">
        <f t="shared" si="78"/>
        <v>0</v>
      </c>
      <c r="Y181" s="21" t="str">
        <f t="shared" si="79"/>
        <v/>
      </c>
      <c r="Z181" s="21" t="b">
        <f t="shared" si="80"/>
        <v>0</v>
      </c>
      <c r="AA181" s="21" t="str">
        <f t="shared" si="81"/>
        <v/>
      </c>
      <c r="AB181" s="21" t="b">
        <f>IF(AND(LEN(B181)&gt;0,NOT(AF181),COUNTIF($AH$9:AH680,AH181)&gt;1),TRUE,FALSE)</f>
        <v>0</v>
      </c>
      <c r="AC181" s="21" t="str">
        <f t="shared" si="82"/>
        <v/>
      </c>
      <c r="AD181" s="21" t="b">
        <f>IF(AND(LEN(B181)&gt;0,NOT(AF181),NOT(AB181),COUNTIF(Intransporter!$B$9:'Intransporter'!B680,B181)&gt;0),TRUE,FALSE)</f>
        <v>0</v>
      </c>
      <c r="AE181" s="21" t="str">
        <f t="shared" si="83"/>
        <v/>
      </c>
      <c r="AF181" s="21" t="b">
        <f>IF(LEN(B181)&gt;Admin!$D$17,TRUE,FALSE)</f>
        <v>0</v>
      </c>
      <c r="AG181" s="21" t="str">
        <f t="shared" si="84"/>
        <v/>
      </c>
      <c r="AH181" s="21" t="str">
        <f t="shared" si="85"/>
        <v/>
      </c>
      <c r="AI181" s="21" t="b">
        <f t="shared" si="86"/>
        <v>0</v>
      </c>
      <c r="AJ181" s="21" t="str">
        <f t="shared" si="87"/>
        <v/>
      </c>
      <c r="AK181" s="21" t="b">
        <f>IF(AND(COUNTA(B181:I181)&gt;0,'Börja här'!KOMMUN="",NOT(L181),NOT(N181),NOT(P181),NOT(R181),NOT(T181),NOT(V181),NOT(X181),NOT(Z181),NOT(AB181),NOT(AD181),NOT(AF181)),TRUE,FALSE)</f>
        <v>0</v>
      </c>
      <c r="AL181" s="21" t="str">
        <f t="shared" si="88"/>
        <v/>
      </c>
      <c r="AM181" s="97">
        <f t="shared" si="89"/>
        <v>0</v>
      </c>
      <c r="AN181" s="97" t="str">
        <f t="shared" si="90"/>
        <v>Nej</v>
      </c>
      <c r="AO181" s="21" t="b">
        <f t="shared" si="91"/>
        <v>0</v>
      </c>
      <c r="AP181" s="21" t="str">
        <f t="shared" si="92"/>
        <v/>
      </c>
      <c r="AQ181" s="97" t="str">
        <f t="shared" si="93"/>
        <v>Nej</v>
      </c>
    </row>
    <row r="182" spans="1:43" s="13" customFormat="1" x14ac:dyDescent="0.35">
      <c r="A182" s="53">
        <v>174</v>
      </c>
      <c r="B182" s="10"/>
      <c r="C182" s="23"/>
      <c r="D182" s="41"/>
      <c r="E182" s="74"/>
      <c r="F182" s="82"/>
      <c r="G182" s="74"/>
      <c r="H182" s="75"/>
      <c r="I182" s="23"/>
      <c r="J182" s="50" t="str">
        <f t="shared" si="64"/>
        <v/>
      </c>
      <c r="K182" s="56" t="str">
        <f t="shared" si="65"/>
        <v/>
      </c>
      <c r="L182" s="6" t="b">
        <f t="shared" si="66"/>
        <v>0</v>
      </c>
      <c r="M182" s="21" t="str">
        <f t="shared" si="67"/>
        <v/>
      </c>
      <c r="N182" s="21" t="b">
        <f t="shared" si="68"/>
        <v>0</v>
      </c>
      <c r="O182" s="21" t="str">
        <f t="shared" si="69"/>
        <v/>
      </c>
      <c r="P182" s="21" t="b">
        <f t="shared" si="70"/>
        <v>0</v>
      </c>
      <c r="Q182" s="21" t="str">
        <f t="shared" si="71"/>
        <v/>
      </c>
      <c r="R182" s="21" t="b">
        <f t="shared" si="72"/>
        <v>0</v>
      </c>
      <c r="S182" s="21" t="str">
        <f t="shared" si="73"/>
        <v/>
      </c>
      <c r="T182" s="21" t="b">
        <f t="shared" si="74"/>
        <v>0</v>
      </c>
      <c r="U182" s="21" t="str">
        <f t="shared" si="75"/>
        <v/>
      </c>
      <c r="V182" s="6" t="b">
        <f t="shared" si="76"/>
        <v>0</v>
      </c>
      <c r="W182" s="21" t="str">
        <f t="shared" si="77"/>
        <v/>
      </c>
      <c r="X182" s="21" t="b">
        <f t="shared" si="78"/>
        <v>0</v>
      </c>
      <c r="Y182" s="21" t="str">
        <f t="shared" si="79"/>
        <v/>
      </c>
      <c r="Z182" s="21" t="b">
        <f t="shared" si="80"/>
        <v>0</v>
      </c>
      <c r="AA182" s="21" t="str">
        <f t="shared" si="81"/>
        <v/>
      </c>
      <c r="AB182" s="21" t="b">
        <f>IF(AND(LEN(B182)&gt;0,NOT(AF182),COUNTIF($AH$9:AH681,AH182)&gt;1),TRUE,FALSE)</f>
        <v>0</v>
      </c>
      <c r="AC182" s="21" t="str">
        <f t="shared" si="82"/>
        <v/>
      </c>
      <c r="AD182" s="21" t="b">
        <f>IF(AND(LEN(B182)&gt;0,NOT(AF182),NOT(AB182),COUNTIF(Intransporter!$B$9:'Intransporter'!B681,B182)&gt;0),TRUE,FALSE)</f>
        <v>0</v>
      </c>
      <c r="AE182" s="21" t="str">
        <f t="shared" si="83"/>
        <v/>
      </c>
      <c r="AF182" s="21" t="b">
        <f>IF(LEN(B182)&gt;Admin!$D$17,TRUE,FALSE)</f>
        <v>0</v>
      </c>
      <c r="AG182" s="21" t="str">
        <f t="shared" si="84"/>
        <v/>
      </c>
      <c r="AH182" s="21" t="str">
        <f t="shared" si="85"/>
        <v/>
      </c>
      <c r="AI182" s="21" t="b">
        <f t="shared" si="86"/>
        <v>0</v>
      </c>
      <c r="AJ182" s="21" t="str">
        <f t="shared" si="87"/>
        <v/>
      </c>
      <c r="AK182" s="21" t="b">
        <f>IF(AND(COUNTA(B182:I182)&gt;0,'Börja här'!KOMMUN="",NOT(L182),NOT(N182),NOT(P182),NOT(R182),NOT(T182),NOT(V182),NOT(X182),NOT(Z182),NOT(AB182),NOT(AD182),NOT(AF182)),TRUE,FALSE)</f>
        <v>0</v>
      </c>
      <c r="AL182" s="21" t="str">
        <f t="shared" si="88"/>
        <v/>
      </c>
      <c r="AM182" s="97">
        <f t="shared" si="89"/>
        <v>0</v>
      </c>
      <c r="AN182" s="97" t="str">
        <f t="shared" si="90"/>
        <v>Nej</v>
      </c>
      <c r="AO182" s="21" t="b">
        <f t="shared" si="91"/>
        <v>0</v>
      </c>
      <c r="AP182" s="21" t="str">
        <f t="shared" si="92"/>
        <v/>
      </c>
      <c r="AQ182" s="97" t="str">
        <f t="shared" si="93"/>
        <v>Nej</v>
      </c>
    </row>
    <row r="183" spans="1:43" s="13" customFormat="1" x14ac:dyDescent="0.35">
      <c r="A183" s="53">
        <v>175</v>
      </c>
      <c r="B183" s="10"/>
      <c r="C183" s="23"/>
      <c r="D183" s="41"/>
      <c r="E183" s="74"/>
      <c r="F183" s="82"/>
      <c r="G183" s="74"/>
      <c r="H183" s="75"/>
      <c r="I183" s="23"/>
      <c r="J183" s="50" t="str">
        <f t="shared" si="64"/>
        <v/>
      </c>
      <c r="K183" s="56" t="str">
        <f t="shared" si="65"/>
        <v/>
      </c>
      <c r="L183" s="6" t="b">
        <f t="shared" si="66"/>
        <v>0</v>
      </c>
      <c r="M183" s="21" t="str">
        <f t="shared" si="67"/>
        <v/>
      </c>
      <c r="N183" s="21" t="b">
        <f t="shared" si="68"/>
        <v>0</v>
      </c>
      <c r="O183" s="21" t="str">
        <f t="shared" si="69"/>
        <v/>
      </c>
      <c r="P183" s="21" t="b">
        <f t="shared" si="70"/>
        <v>0</v>
      </c>
      <c r="Q183" s="21" t="str">
        <f t="shared" si="71"/>
        <v/>
      </c>
      <c r="R183" s="21" t="b">
        <f t="shared" si="72"/>
        <v>0</v>
      </c>
      <c r="S183" s="21" t="str">
        <f t="shared" si="73"/>
        <v/>
      </c>
      <c r="T183" s="21" t="b">
        <f t="shared" si="74"/>
        <v>0</v>
      </c>
      <c r="U183" s="21" t="str">
        <f t="shared" si="75"/>
        <v/>
      </c>
      <c r="V183" s="6" t="b">
        <f t="shared" si="76"/>
        <v>0</v>
      </c>
      <c r="W183" s="21" t="str">
        <f t="shared" si="77"/>
        <v/>
      </c>
      <c r="X183" s="21" t="b">
        <f t="shared" si="78"/>
        <v>0</v>
      </c>
      <c r="Y183" s="21" t="str">
        <f t="shared" si="79"/>
        <v/>
      </c>
      <c r="Z183" s="21" t="b">
        <f t="shared" si="80"/>
        <v>0</v>
      </c>
      <c r="AA183" s="21" t="str">
        <f t="shared" si="81"/>
        <v/>
      </c>
      <c r="AB183" s="21" t="b">
        <f>IF(AND(LEN(B183)&gt;0,NOT(AF183),COUNTIF($AH$9:AH682,AH183)&gt;1),TRUE,FALSE)</f>
        <v>0</v>
      </c>
      <c r="AC183" s="21" t="str">
        <f t="shared" si="82"/>
        <v/>
      </c>
      <c r="AD183" s="21" t="b">
        <f>IF(AND(LEN(B183)&gt;0,NOT(AF183),NOT(AB183),COUNTIF(Intransporter!$B$9:'Intransporter'!B682,B183)&gt;0),TRUE,FALSE)</f>
        <v>0</v>
      </c>
      <c r="AE183" s="21" t="str">
        <f t="shared" si="83"/>
        <v/>
      </c>
      <c r="AF183" s="21" t="b">
        <f>IF(LEN(B183)&gt;Admin!$D$17,TRUE,FALSE)</f>
        <v>0</v>
      </c>
      <c r="AG183" s="21" t="str">
        <f t="shared" si="84"/>
        <v/>
      </c>
      <c r="AH183" s="21" t="str">
        <f t="shared" si="85"/>
        <v/>
      </c>
      <c r="AI183" s="21" t="b">
        <f t="shared" si="86"/>
        <v>0</v>
      </c>
      <c r="AJ183" s="21" t="str">
        <f t="shared" si="87"/>
        <v/>
      </c>
      <c r="AK183" s="21" t="b">
        <f>IF(AND(COUNTA(B183:I183)&gt;0,'Börja här'!KOMMUN="",NOT(L183),NOT(N183),NOT(P183),NOT(R183),NOT(T183),NOT(V183),NOT(X183),NOT(Z183),NOT(AB183),NOT(AD183),NOT(AF183)),TRUE,FALSE)</f>
        <v>0</v>
      </c>
      <c r="AL183" s="21" t="str">
        <f t="shared" si="88"/>
        <v/>
      </c>
      <c r="AM183" s="97">
        <f t="shared" si="89"/>
        <v>0</v>
      </c>
      <c r="AN183" s="97" t="str">
        <f t="shared" si="90"/>
        <v>Nej</v>
      </c>
      <c r="AO183" s="21" t="b">
        <f t="shared" si="91"/>
        <v>0</v>
      </c>
      <c r="AP183" s="21" t="str">
        <f t="shared" si="92"/>
        <v/>
      </c>
      <c r="AQ183" s="97" t="str">
        <f t="shared" si="93"/>
        <v>Nej</v>
      </c>
    </row>
    <row r="184" spans="1:43" s="13" customFormat="1" x14ac:dyDescent="0.35">
      <c r="A184" s="53">
        <v>176</v>
      </c>
      <c r="B184" s="10"/>
      <c r="C184" s="23"/>
      <c r="D184" s="41"/>
      <c r="E184" s="74"/>
      <c r="F184" s="82"/>
      <c r="G184" s="74"/>
      <c r="H184" s="75"/>
      <c r="I184" s="23"/>
      <c r="J184" s="50" t="str">
        <f t="shared" si="64"/>
        <v/>
      </c>
      <c r="K184" s="56" t="str">
        <f t="shared" si="65"/>
        <v/>
      </c>
      <c r="L184" s="6" t="b">
        <f t="shared" si="66"/>
        <v>0</v>
      </c>
      <c r="M184" s="21" t="str">
        <f t="shared" si="67"/>
        <v/>
      </c>
      <c r="N184" s="21" t="b">
        <f t="shared" si="68"/>
        <v>0</v>
      </c>
      <c r="O184" s="21" t="str">
        <f t="shared" si="69"/>
        <v/>
      </c>
      <c r="P184" s="21" t="b">
        <f t="shared" si="70"/>
        <v>0</v>
      </c>
      <c r="Q184" s="21" t="str">
        <f t="shared" si="71"/>
        <v/>
      </c>
      <c r="R184" s="21" t="b">
        <f t="shared" si="72"/>
        <v>0</v>
      </c>
      <c r="S184" s="21" t="str">
        <f t="shared" si="73"/>
        <v/>
      </c>
      <c r="T184" s="21" t="b">
        <f t="shared" si="74"/>
        <v>0</v>
      </c>
      <c r="U184" s="21" t="str">
        <f t="shared" si="75"/>
        <v/>
      </c>
      <c r="V184" s="6" t="b">
        <f t="shared" si="76"/>
        <v>0</v>
      </c>
      <c r="W184" s="21" t="str">
        <f t="shared" si="77"/>
        <v/>
      </c>
      <c r="X184" s="21" t="b">
        <f t="shared" si="78"/>
        <v>0</v>
      </c>
      <c r="Y184" s="21" t="str">
        <f t="shared" si="79"/>
        <v/>
      </c>
      <c r="Z184" s="21" t="b">
        <f t="shared" si="80"/>
        <v>0</v>
      </c>
      <c r="AA184" s="21" t="str">
        <f t="shared" si="81"/>
        <v/>
      </c>
      <c r="AB184" s="21" t="b">
        <f>IF(AND(LEN(B184)&gt;0,NOT(AF184),COUNTIF($AH$9:AH683,AH184)&gt;1),TRUE,FALSE)</f>
        <v>0</v>
      </c>
      <c r="AC184" s="21" t="str">
        <f t="shared" si="82"/>
        <v/>
      </c>
      <c r="AD184" s="21" t="b">
        <f>IF(AND(LEN(B184)&gt;0,NOT(AF184),NOT(AB184),COUNTIF(Intransporter!$B$9:'Intransporter'!B683,B184)&gt;0),TRUE,FALSE)</f>
        <v>0</v>
      </c>
      <c r="AE184" s="21" t="str">
        <f t="shared" si="83"/>
        <v/>
      </c>
      <c r="AF184" s="21" t="b">
        <f>IF(LEN(B184)&gt;Admin!$D$17,TRUE,FALSE)</f>
        <v>0</v>
      </c>
      <c r="AG184" s="21" t="str">
        <f t="shared" si="84"/>
        <v/>
      </c>
      <c r="AH184" s="21" t="str">
        <f t="shared" si="85"/>
        <v/>
      </c>
      <c r="AI184" s="21" t="b">
        <f t="shared" si="86"/>
        <v>0</v>
      </c>
      <c r="AJ184" s="21" t="str">
        <f t="shared" si="87"/>
        <v/>
      </c>
      <c r="AK184" s="21" t="b">
        <f>IF(AND(COUNTA(B184:I184)&gt;0,'Börja här'!KOMMUN="",NOT(L184),NOT(N184),NOT(P184),NOT(R184),NOT(T184),NOT(V184),NOT(X184),NOT(Z184),NOT(AB184),NOT(AD184),NOT(AF184)),TRUE,FALSE)</f>
        <v>0</v>
      </c>
      <c r="AL184" s="21" t="str">
        <f t="shared" si="88"/>
        <v/>
      </c>
      <c r="AM184" s="97">
        <f t="shared" si="89"/>
        <v>0</v>
      </c>
      <c r="AN184" s="97" t="str">
        <f t="shared" si="90"/>
        <v>Nej</v>
      </c>
      <c r="AO184" s="21" t="b">
        <f t="shared" si="91"/>
        <v>0</v>
      </c>
      <c r="AP184" s="21" t="str">
        <f t="shared" si="92"/>
        <v/>
      </c>
      <c r="AQ184" s="97" t="str">
        <f t="shared" si="93"/>
        <v>Nej</v>
      </c>
    </row>
    <row r="185" spans="1:43" s="13" customFormat="1" x14ac:dyDescent="0.35">
      <c r="A185" s="53">
        <v>177</v>
      </c>
      <c r="B185" s="10"/>
      <c r="C185" s="23"/>
      <c r="D185" s="41"/>
      <c r="E185" s="74"/>
      <c r="F185" s="82"/>
      <c r="G185" s="74"/>
      <c r="H185" s="75"/>
      <c r="I185" s="23"/>
      <c r="J185" s="50" t="str">
        <f t="shared" si="64"/>
        <v/>
      </c>
      <c r="K185" s="56" t="str">
        <f t="shared" si="65"/>
        <v/>
      </c>
      <c r="L185" s="6" t="b">
        <f t="shared" si="66"/>
        <v>0</v>
      </c>
      <c r="M185" s="21" t="str">
        <f t="shared" si="67"/>
        <v/>
      </c>
      <c r="N185" s="21" t="b">
        <f t="shared" si="68"/>
        <v>0</v>
      </c>
      <c r="O185" s="21" t="str">
        <f t="shared" si="69"/>
        <v/>
      </c>
      <c r="P185" s="21" t="b">
        <f t="shared" si="70"/>
        <v>0</v>
      </c>
      <c r="Q185" s="21" t="str">
        <f t="shared" si="71"/>
        <v/>
      </c>
      <c r="R185" s="21" t="b">
        <f t="shared" si="72"/>
        <v>0</v>
      </c>
      <c r="S185" s="21" t="str">
        <f t="shared" si="73"/>
        <v/>
      </c>
      <c r="T185" s="21" t="b">
        <f t="shared" si="74"/>
        <v>0</v>
      </c>
      <c r="U185" s="21" t="str">
        <f t="shared" si="75"/>
        <v/>
      </c>
      <c r="V185" s="6" t="b">
        <f t="shared" si="76"/>
        <v>0</v>
      </c>
      <c r="W185" s="21" t="str">
        <f t="shared" si="77"/>
        <v/>
      </c>
      <c r="X185" s="21" t="b">
        <f t="shared" si="78"/>
        <v>0</v>
      </c>
      <c r="Y185" s="21" t="str">
        <f t="shared" si="79"/>
        <v/>
      </c>
      <c r="Z185" s="21" t="b">
        <f t="shared" si="80"/>
        <v>0</v>
      </c>
      <c r="AA185" s="21" t="str">
        <f t="shared" si="81"/>
        <v/>
      </c>
      <c r="AB185" s="21" t="b">
        <f>IF(AND(LEN(B185)&gt;0,NOT(AF185),COUNTIF($AH$9:AH684,AH185)&gt;1),TRUE,FALSE)</f>
        <v>0</v>
      </c>
      <c r="AC185" s="21" t="str">
        <f t="shared" si="82"/>
        <v/>
      </c>
      <c r="AD185" s="21" t="b">
        <f>IF(AND(LEN(B185)&gt;0,NOT(AF185),NOT(AB185),COUNTIF(Intransporter!$B$9:'Intransporter'!B684,B185)&gt;0),TRUE,FALSE)</f>
        <v>0</v>
      </c>
      <c r="AE185" s="21" t="str">
        <f t="shared" si="83"/>
        <v/>
      </c>
      <c r="AF185" s="21" t="b">
        <f>IF(LEN(B185)&gt;Admin!$D$17,TRUE,FALSE)</f>
        <v>0</v>
      </c>
      <c r="AG185" s="21" t="str">
        <f t="shared" si="84"/>
        <v/>
      </c>
      <c r="AH185" s="21" t="str">
        <f t="shared" si="85"/>
        <v/>
      </c>
      <c r="AI185" s="21" t="b">
        <f t="shared" si="86"/>
        <v>0</v>
      </c>
      <c r="AJ185" s="21" t="str">
        <f t="shared" si="87"/>
        <v/>
      </c>
      <c r="AK185" s="21" t="b">
        <f>IF(AND(COUNTA(B185:I185)&gt;0,'Börja här'!KOMMUN="",NOT(L185),NOT(N185),NOT(P185),NOT(R185),NOT(T185),NOT(V185),NOT(X185),NOT(Z185),NOT(AB185),NOT(AD185),NOT(AF185)),TRUE,FALSE)</f>
        <v>0</v>
      </c>
      <c r="AL185" s="21" t="str">
        <f t="shared" si="88"/>
        <v/>
      </c>
      <c r="AM185" s="97">
        <f t="shared" si="89"/>
        <v>0</v>
      </c>
      <c r="AN185" s="97" t="str">
        <f t="shared" si="90"/>
        <v>Nej</v>
      </c>
      <c r="AO185" s="21" t="b">
        <f t="shared" si="91"/>
        <v>0</v>
      </c>
      <c r="AP185" s="21" t="str">
        <f t="shared" si="92"/>
        <v/>
      </c>
      <c r="AQ185" s="97" t="str">
        <f t="shared" si="93"/>
        <v>Nej</v>
      </c>
    </row>
    <row r="186" spans="1:43" s="13" customFormat="1" x14ac:dyDescent="0.35">
      <c r="A186" s="53">
        <v>178</v>
      </c>
      <c r="B186" s="10"/>
      <c r="C186" s="23"/>
      <c r="D186" s="41"/>
      <c r="E186" s="74"/>
      <c r="F186" s="82"/>
      <c r="G186" s="74"/>
      <c r="H186" s="75"/>
      <c r="I186" s="23"/>
      <c r="J186" s="50" t="str">
        <f t="shared" si="64"/>
        <v/>
      </c>
      <c r="K186" s="56" t="str">
        <f t="shared" si="65"/>
        <v/>
      </c>
      <c r="L186" s="6" t="b">
        <f t="shared" si="66"/>
        <v>0</v>
      </c>
      <c r="M186" s="21" t="str">
        <f t="shared" si="67"/>
        <v/>
      </c>
      <c r="N186" s="21" t="b">
        <f t="shared" si="68"/>
        <v>0</v>
      </c>
      <c r="O186" s="21" t="str">
        <f t="shared" si="69"/>
        <v/>
      </c>
      <c r="P186" s="21" t="b">
        <f t="shared" si="70"/>
        <v>0</v>
      </c>
      <c r="Q186" s="21" t="str">
        <f t="shared" si="71"/>
        <v/>
      </c>
      <c r="R186" s="21" t="b">
        <f t="shared" si="72"/>
        <v>0</v>
      </c>
      <c r="S186" s="21" t="str">
        <f t="shared" si="73"/>
        <v/>
      </c>
      <c r="T186" s="21" t="b">
        <f t="shared" si="74"/>
        <v>0</v>
      </c>
      <c r="U186" s="21" t="str">
        <f t="shared" si="75"/>
        <v/>
      </c>
      <c r="V186" s="6" t="b">
        <f t="shared" si="76"/>
        <v>0</v>
      </c>
      <c r="W186" s="21" t="str">
        <f t="shared" si="77"/>
        <v/>
      </c>
      <c r="X186" s="21" t="b">
        <f t="shared" si="78"/>
        <v>0</v>
      </c>
      <c r="Y186" s="21" t="str">
        <f t="shared" si="79"/>
        <v/>
      </c>
      <c r="Z186" s="21" t="b">
        <f t="shared" si="80"/>
        <v>0</v>
      </c>
      <c r="AA186" s="21" t="str">
        <f t="shared" si="81"/>
        <v/>
      </c>
      <c r="AB186" s="21" t="b">
        <f>IF(AND(LEN(B186)&gt;0,NOT(AF186),COUNTIF($AH$9:AH685,AH186)&gt;1),TRUE,FALSE)</f>
        <v>0</v>
      </c>
      <c r="AC186" s="21" t="str">
        <f t="shared" si="82"/>
        <v/>
      </c>
      <c r="AD186" s="21" t="b">
        <f>IF(AND(LEN(B186)&gt;0,NOT(AF186),NOT(AB186),COUNTIF(Intransporter!$B$9:'Intransporter'!B685,B186)&gt;0),TRUE,FALSE)</f>
        <v>0</v>
      </c>
      <c r="AE186" s="21" t="str">
        <f t="shared" si="83"/>
        <v/>
      </c>
      <c r="AF186" s="21" t="b">
        <f>IF(LEN(B186)&gt;Admin!$D$17,TRUE,FALSE)</f>
        <v>0</v>
      </c>
      <c r="AG186" s="21" t="str">
        <f t="shared" si="84"/>
        <v/>
      </c>
      <c r="AH186" s="21" t="str">
        <f t="shared" si="85"/>
        <v/>
      </c>
      <c r="AI186" s="21" t="b">
        <f t="shared" si="86"/>
        <v>0</v>
      </c>
      <c r="AJ186" s="21" t="str">
        <f t="shared" si="87"/>
        <v/>
      </c>
      <c r="AK186" s="21" t="b">
        <f>IF(AND(COUNTA(B186:I186)&gt;0,'Börja här'!KOMMUN="",NOT(L186),NOT(N186),NOT(P186),NOT(R186),NOT(T186),NOT(V186),NOT(X186),NOT(Z186),NOT(AB186),NOT(AD186),NOT(AF186)),TRUE,FALSE)</f>
        <v>0</v>
      </c>
      <c r="AL186" s="21" t="str">
        <f t="shared" si="88"/>
        <v/>
      </c>
      <c r="AM186" s="97">
        <f t="shared" si="89"/>
        <v>0</v>
      </c>
      <c r="AN186" s="97" t="str">
        <f t="shared" si="90"/>
        <v>Nej</v>
      </c>
      <c r="AO186" s="21" t="b">
        <f t="shared" si="91"/>
        <v>0</v>
      </c>
      <c r="AP186" s="21" t="str">
        <f t="shared" si="92"/>
        <v/>
      </c>
      <c r="AQ186" s="97" t="str">
        <f t="shared" si="93"/>
        <v>Nej</v>
      </c>
    </row>
    <row r="187" spans="1:43" s="13" customFormat="1" x14ac:dyDescent="0.35">
      <c r="A187" s="53">
        <v>179</v>
      </c>
      <c r="B187" s="10"/>
      <c r="C187" s="23"/>
      <c r="D187" s="41"/>
      <c r="E187" s="74"/>
      <c r="F187" s="82"/>
      <c r="G187" s="74"/>
      <c r="H187" s="75"/>
      <c r="I187" s="23"/>
      <c r="J187" s="50" t="str">
        <f t="shared" si="64"/>
        <v/>
      </c>
      <c r="K187" s="56" t="str">
        <f t="shared" si="65"/>
        <v/>
      </c>
      <c r="L187" s="6" t="b">
        <f t="shared" si="66"/>
        <v>0</v>
      </c>
      <c r="M187" s="21" t="str">
        <f t="shared" si="67"/>
        <v/>
      </c>
      <c r="N187" s="21" t="b">
        <f t="shared" si="68"/>
        <v>0</v>
      </c>
      <c r="O187" s="21" t="str">
        <f t="shared" si="69"/>
        <v/>
      </c>
      <c r="P187" s="21" t="b">
        <f t="shared" si="70"/>
        <v>0</v>
      </c>
      <c r="Q187" s="21" t="str">
        <f t="shared" si="71"/>
        <v/>
      </c>
      <c r="R187" s="21" t="b">
        <f t="shared" si="72"/>
        <v>0</v>
      </c>
      <c r="S187" s="21" t="str">
        <f t="shared" si="73"/>
        <v/>
      </c>
      <c r="T187" s="21" t="b">
        <f t="shared" si="74"/>
        <v>0</v>
      </c>
      <c r="U187" s="21" t="str">
        <f t="shared" si="75"/>
        <v/>
      </c>
      <c r="V187" s="6" t="b">
        <f t="shared" si="76"/>
        <v>0</v>
      </c>
      <c r="W187" s="21" t="str">
        <f t="shared" si="77"/>
        <v/>
      </c>
      <c r="X187" s="21" t="b">
        <f t="shared" si="78"/>
        <v>0</v>
      </c>
      <c r="Y187" s="21" t="str">
        <f t="shared" si="79"/>
        <v/>
      </c>
      <c r="Z187" s="21" t="b">
        <f t="shared" si="80"/>
        <v>0</v>
      </c>
      <c r="AA187" s="21" t="str">
        <f t="shared" si="81"/>
        <v/>
      </c>
      <c r="AB187" s="21" t="b">
        <f>IF(AND(LEN(B187)&gt;0,NOT(AF187),COUNTIF($AH$9:AH686,AH187)&gt;1),TRUE,FALSE)</f>
        <v>0</v>
      </c>
      <c r="AC187" s="21" t="str">
        <f t="shared" si="82"/>
        <v/>
      </c>
      <c r="AD187" s="21" t="b">
        <f>IF(AND(LEN(B187)&gt;0,NOT(AF187),NOT(AB187),COUNTIF(Intransporter!$B$9:'Intransporter'!B686,B187)&gt;0),TRUE,FALSE)</f>
        <v>0</v>
      </c>
      <c r="AE187" s="21" t="str">
        <f t="shared" si="83"/>
        <v/>
      </c>
      <c r="AF187" s="21" t="b">
        <f>IF(LEN(B187)&gt;Admin!$D$17,TRUE,FALSE)</f>
        <v>0</v>
      </c>
      <c r="AG187" s="21" t="str">
        <f t="shared" si="84"/>
        <v/>
      </c>
      <c r="AH187" s="21" t="str">
        <f t="shared" si="85"/>
        <v/>
      </c>
      <c r="AI187" s="21" t="b">
        <f t="shared" si="86"/>
        <v>0</v>
      </c>
      <c r="AJ187" s="21" t="str">
        <f t="shared" si="87"/>
        <v/>
      </c>
      <c r="AK187" s="21" t="b">
        <f>IF(AND(COUNTA(B187:I187)&gt;0,'Börja här'!KOMMUN="",NOT(L187),NOT(N187),NOT(P187),NOT(R187),NOT(T187),NOT(V187),NOT(X187),NOT(Z187),NOT(AB187),NOT(AD187),NOT(AF187)),TRUE,FALSE)</f>
        <v>0</v>
      </c>
      <c r="AL187" s="21" t="str">
        <f t="shared" si="88"/>
        <v/>
      </c>
      <c r="AM187" s="97">
        <f t="shared" si="89"/>
        <v>0</v>
      </c>
      <c r="AN187" s="97" t="str">
        <f t="shared" si="90"/>
        <v>Nej</v>
      </c>
      <c r="AO187" s="21" t="b">
        <f t="shared" si="91"/>
        <v>0</v>
      </c>
      <c r="AP187" s="21" t="str">
        <f t="shared" si="92"/>
        <v/>
      </c>
      <c r="AQ187" s="97" t="str">
        <f t="shared" si="93"/>
        <v>Nej</v>
      </c>
    </row>
    <row r="188" spans="1:43" s="13" customFormat="1" x14ac:dyDescent="0.35">
      <c r="A188" s="53">
        <v>180</v>
      </c>
      <c r="B188" s="10"/>
      <c r="C188" s="23"/>
      <c r="D188" s="41"/>
      <c r="E188" s="74"/>
      <c r="F188" s="82"/>
      <c r="G188" s="74"/>
      <c r="H188" s="75"/>
      <c r="I188" s="23"/>
      <c r="J188" s="50" t="str">
        <f t="shared" si="64"/>
        <v/>
      </c>
      <c r="K188" s="56" t="str">
        <f t="shared" si="65"/>
        <v/>
      </c>
      <c r="L188" s="6" t="b">
        <f t="shared" si="66"/>
        <v>0</v>
      </c>
      <c r="M188" s="21" t="str">
        <f t="shared" si="67"/>
        <v/>
      </c>
      <c r="N188" s="21" t="b">
        <f t="shared" si="68"/>
        <v>0</v>
      </c>
      <c r="O188" s="21" t="str">
        <f t="shared" si="69"/>
        <v/>
      </c>
      <c r="P188" s="21" t="b">
        <f t="shared" si="70"/>
        <v>0</v>
      </c>
      <c r="Q188" s="21" t="str">
        <f t="shared" si="71"/>
        <v/>
      </c>
      <c r="R188" s="21" t="b">
        <f t="shared" si="72"/>
        <v>0</v>
      </c>
      <c r="S188" s="21" t="str">
        <f t="shared" si="73"/>
        <v/>
      </c>
      <c r="T188" s="21" t="b">
        <f t="shared" si="74"/>
        <v>0</v>
      </c>
      <c r="U188" s="21" t="str">
        <f t="shared" si="75"/>
        <v/>
      </c>
      <c r="V188" s="6" t="b">
        <f t="shared" si="76"/>
        <v>0</v>
      </c>
      <c r="W188" s="21" t="str">
        <f t="shared" si="77"/>
        <v/>
      </c>
      <c r="X188" s="21" t="b">
        <f t="shared" si="78"/>
        <v>0</v>
      </c>
      <c r="Y188" s="21" t="str">
        <f t="shared" si="79"/>
        <v/>
      </c>
      <c r="Z188" s="21" t="b">
        <f t="shared" si="80"/>
        <v>0</v>
      </c>
      <c r="AA188" s="21" t="str">
        <f t="shared" si="81"/>
        <v/>
      </c>
      <c r="AB188" s="21" t="b">
        <f>IF(AND(LEN(B188)&gt;0,NOT(AF188),COUNTIF($AH$9:AH687,AH188)&gt;1),TRUE,FALSE)</f>
        <v>0</v>
      </c>
      <c r="AC188" s="21" t="str">
        <f t="shared" si="82"/>
        <v/>
      </c>
      <c r="AD188" s="21" t="b">
        <f>IF(AND(LEN(B188)&gt;0,NOT(AF188),NOT(AB188),COUNTIF(Intransporter!$B$9:'Intransporter'!B687,B188)&gt;0),TRUE,FALSE)</f>
        <v>0</v>
      </c>
      <c r="AE188" s="21" t="str">
        <f t="shared" si="83"/>
        <v/>
      </c>
      <c r="AF188" s="21" t="b">
        <f>IF(LEN(B188)&gt;Admin!$D$17,TRUE,FALSE)</f>
        <v>0</v>
      </c>
      <c r="AG188" s="21" t="str">
        <f t="shared" si="84"/>
        <v/>
      </c>
      <c r="AH188" s="21" t="str">
        <f t="shared" si="85"/>
        <v/>
      </c>
      <c r="AI188" s="21" t="b">
        <f t="shared" si="86"/>
        <v>0</v>
      </c>
      <c r="AJ188" s="21" t="str">
        <f t="shared" si="87"/>
        <v/>
      </c>
      <c r="AK188" s="21" t="b">
        <f>IF(AND(COUNTA(B188:I188)&gt;0,'Börja här'!KOMMUN="",NOT(L188),NOT(N188),NOT(P188),NOT(R188),NOT(T188),NOT(V188),NOT(X188),NOT(Z188),NOT(AB188),NOT(AD188),NOT(AF188)),TRUE,FALSE)</f>
        <v>0</v>
      </c>
      <c r="AL188" s="21" t="str">
        <f t="shared" si="88"/>
        <v/>
      </c>
      <c r="AM188" s="97">
        <f t="shared" si="89"/>
        <v>0</v>
      </c>
      <c r="AN188" s="97" t="str">
        <f t="shared" si="90"/>
        <v>Nej</v>
      </c>
      <c r="AO188" s="21" t="b">
        <f t="shared" si="91"/>
        <v>0</v>
      </c>
      <c r="AP188" s="21" t="str">
        <f t="shared" si="92"/>
        <v/>
      </c>
      <c r="AQ188" s="97" t="str">
        <f t="shared" si="93"/>
        <v>Nej</v>
      </c>
    </row>
    <row r="189" spans="1:43" s="13" customFormat="1" x14ac:dyDescent="0.35">
      <c r="A189" s="53">
        <v>181</v>
      </c>
      <c r="B189" s="10"/>
      <c r="C189" s="23"/>
      <c r="D189" s="41"/>
      <c r="E189" s="74"/>
      <c r="F189" s="82"/>
      <c r="G189" s="74"/>
      <c r="H189" s="75"/>
      <c r="I189" s="23"/>
      <c r="J189" s="50" t="str">
        <f t="shared" si="64"/>
        <v/>
      </c>
      <c r="K189" s="56" t="str">
        <f t="shared" si="65"/>
        <v/>
      </c>
      <c r="L189" s="6" t="b">
        <f t="shared" si="66"/>
        <v>0</v>
      </c>
      <c r="M189" s="21" t="str">
        <f t="shared" si="67"/>
        <v/>
      </c>
      <c r="N189" s="21" t="b">
        <f t="shared" si="68"/>
        <v>0</v>
      </c>
      <c r="O189" s="21" t="str">
        <f t="shared" si="69"/>
        <v/>
      </c>
      <c r="P189" s="21" t="b">
        <f t="shared" si="70"/>
        <v>0</v>
      </c>
      <c r="Q189" s="21" t="str">
        <f t="shared" si="71"/>
        <v/>
      </c>
      <c r="R189" s="21" t="b">
        <f t="shared" si="72"/>
        <v>0</v>
      </c>
      <c r="S189" s="21" t="str">
        <f t="shared" si="73"/>
        <v/>
      </c>
      <c r="T189" s="21" t="b">
        <f t="shared" si="74"/>
        <v>0</v>
      </c>
      <c r="U189" s="21" t="str">
        <f t="shared" si="75"/>
        <v/>
      </c>
      <c r="V189" s="6" t="b">
        <f t="shared" si="76"/>
        <v>0</v>
      </c>
      <c r="W189" s="21" t="str">
        <f t="shared" si="77"/>
        <v/>
      </c>
      <c r="X189" s="21" t="b">
        <f t="shared" si="78"/>
        <v>0</v>
      </c>
      <c r="Y189" s="21" t="str">
        <f t="shared" si="79"/>
        <v/>
      </c>
      <c r="Z189" s="21" t="b">
        <f t="shared" si="80"/>
        <v>0</v>
      </c>
      <c r="AA189" s="21" t="str">
        <f t="shared" si="81"/>
        <v/>
      </c>
      <c r="AB189" s="21" t="b">
        <f>IF(AND(LEN(B189)&gt;0,NOT(AF189),COUNTIF($AH$9:AH688,AH189)&gt;1),TRUE,FALSE)</f>
        <v>0</v>
      </c>
      <c r="AC189" s="21" t="str">
        <f t="shared" si="82"/>
        <v/>
      </c>
      <c r="AD189" s="21" t="b">
        <f>IF(AND(LEN(B189)&gt;0,NOT(AF189),NOT(AB189),COUNTIF(Intransporter!$B$9:'Intransporter'!B688,B189)&gt;0),TRUE,FALSE)</f>
        <v>0</v>
      </c>
      <c r="AE189" s="21" t="str">
        <f t="shared" si="83"/>
        <v/>
      </c>
      <c r="AF189" s="21" t="b">
        <f>IF(LEN(B189)&gt;Admin!$D$17,TRUE,FALSE)</f>
        <v>0</v>
      </c>
      <c r="AG189" s="21" t="str">
        <f t="shared" si="84"/>
        <v/>
      </c>
      <c r="AH189" s="21" t="str">
        <f t="shared" si="85"/>
        <v/>
      </c>
      <c r="AI189" s="21" t="b">
        <f t="shared" si="86"/>
        <v>0</v>
      </c>
      <c r="AJ189" s="21" t="str">
        <f t="shared" si="87"/>
        <v/>
      </c>
      <c r="AK189" s="21" t="b">
        <f>IF(AND(COUNTA(B189:I189)&gt;0,'Börja här'!KOMMUN="",NOT(L189),NOT(N189),NOT(P189),NOT(R189),NOT(T189),NOT(V189),NOT(X189),NOT(Z189),NOT(AB189),NOT(AD189),NOT(AF189)),TRUE,FALSE)</f>
        <v>0</v>
      </c>
      <c r="AL189" s="21" t="str">
        <f t="shared" si="88"/>
        <v/>
      </c>
      <c r="AM189" s="97">
        <f t="shared" si="89"/>
        <v>0</v>
      </c>
      <c r="AN189" s="97" t="str">
        <f t="shared" si="90"/>
        <v>Nej</v>
      </c>
      <c r="AO189" s="21" t="b">
        <f t="shared" si="91"/>
        <v>0</v>
      </c>
      <c r="AP189" s="21" t="str">
        <f t="shared" si="92"/>
        <v/>
      </c>
      <c r="AQ189" s="97" t="str">
        <f t="shared" si="93"/>
        <v>Nej</v>
      </c>
    </row>
    <row r="190" spans="1:43" s="13" customFormat="1" x14ac:dyDescent="0.35">
      <c r="A190" s="53">
        <v>182</v>
      </c>
      <c r="B190" s="10"/>
      <c r="C190" s="23"/>
      <c r="D190" s="41"/>
      <c r="E190" s="74"/>
      <c r="F190" s="82"/>
      <c r="G190" s="74"/>
      <c r="H190" s="75"/>
      <c r="I190" s="23"/>
      <c r="J190" s="50" t="str">
        <f t="shared" si="64"/>
        <v/>
      </c>
      <c r="K190" s="56" t="str">
        <f t="shared" si="65"/>
        <v/>
      </c>
      <c r="L190" s="6" t="b">
        <f t="shared" si="66"/>
        <v>0</v>
      </c>
      <c r="M190" s="21" t="str">
        <f t="shared" si="67"/>
        <v/>
      </c>
      <c r="N190" s="21" t="b">
        <f t="shared" si="68"/>
        <v>0</v>
      </c>
      <c r="O190" s="21" t="str">
        <f t="shared" si="69"/>
        <v/>
      </c>
      <c r="P190" s="21" t="b">
        <f t="shared" si="70"/>
        <v>0</v>
      </c>
      <c r="Q190" s="21" t="str">
        <f t="shared" si="71"/>
        <v/>
      </c>
      <c r="R190" s="21" t="b">
        <f t="shared" si="72"/>
        <v>0</v>
      </c>
      <c r="S190" s="21" t="str">
        <f t="shared" si="73"/>
        <v/>
      </c>
      <c r="T190" s="21" t="b">
        <f t="shared" si="74"/>
        <v>0</v>
      </c>
      <c r="U190" s="21" t="str">
        <f t="shared" si="75"/>
        <v/>
      </c>
      <c r="V190" s="6" t="b">
        <f t="shared" si="76"/>
        <v>0</v>
      </c>
      <c r="W190" s="21" t="str">
        <f t="shared" si="77"/>
        <v/>
      </c>
      <c r="X190" s="21" t="b">
        <f t="shared" si="78"/>
        <v>0</v>
      </c>
      <c r="Y190" s="21" t="str">
        <f t="shared" si="79"/>
        <v/>
      </c>
      <c r="Z190" s="21" t="b">
        <f t="shared" si="80"/>
        <v>0</v>
      </c>
      <c r="AA190" s="21" t="str">
        <f t="shared" si="81"/>
        <v/>
      </c>
      <c r="AB190" s="21" t="b">
        <f>IF(AND(LEN(B190)&gt;0,NOT(AF190),COUNTIF($AH$9:AH689,AH190)&gt;1),TRUE,FALSE)</f>
        <v>0</v>
      </c>
      <c r="AC190" s="21" t="str">
        <f t="shared" si="82"/>
        <v/>
      </c>
      <c r="AD190" s="21" t="b">
        <f>IF(AND(LEN(B190)&gt;0,NOT(AF190),NOT(AB190),COUNTIF(Intransporter!$B$9:'Intransporter'!B689,B190)&gt;0),TRUE,FALSE)</f>
        <v>0</v>
      </c>
      <c r="AE190" s="21" t="str">
        <f t="shared" si="83"/>
        <v/>
      </c>
      <c r="AF190" s="21" t="b">
        <f>IF(LEN(B190)&gt;Admin!$D$17,TRUE,FALSE)</f>
        <v>0</v>
      </c>
      <c r="AG190" s="21" t="str">
        <f t="shared" si="84"/>
        <v/>
      </c>
      <c r="AH190" s="21" t="str">
        <f t="shared" si="85"/>
        <v/>
      </c>
      <c r="AI190" s="21" t="b">
        <f t="shared" si="86"/>
        <v>0</v>
      </c>
      <c r="AJ190" s="21" t="str">
        <f t="shared" si="87"/>
        <v/>
      </c>
      <c r="AK190" s="21" t="b">
        <f>IF(AND(COUNTA(B190:I190)&gt;0,'Börja här'!KOMMUN="",NOT(L190),NOT(N190),NOT(P190),NOT(R190),NOT(T190),NOT(V190),NOT(X190),NOT(Z190),NOT(AB190),NOT(AD190),NOT(AF190)),TRUE,FALSE)</f>
        <v>0</v>
      </c>
      <c r="AL190" s="21" t="str">
        <f t="shared" si="88"/>
        <v/>
      </c>
      <c r="AM190" s="97">
        <f t="shared" si="89"/>
        <v>0</v>
      </c>
      <c r="AN190" s="97" t="str">
        <f t="shared" si="90"/>
        <v>Nej</v>
      </c>
      <c r="AO190" s="21" t="b">
        <f t="shared" si="91"/>
        <v>0</v>
      </c>
      <c r="AP190" s="21" t="str">
        <f t="shared" si="92"/>
        <v/>
      </c>
      <c r="AQ190" s="97" t="str">
        <f t="shared" si="93"/>
        <v>Nej</v>
      </c>
    </row>
    <row r="191" spans="1:43" s="13" customFormat="1" x14ac:dyDescent="0.35">
      <c r="A191" s="53">
        <v>183</v>
      </c>
      <c r="B191" s="10"/>
      <c r="C191" s="23"/>
      <c r="D191" s="41"/>
      <c r="E191" s="74"/>
      <c r="F191" s="82"/>
      <c r="G191" s="74"/>
      <c r="H191" s="75"/>
      <c r="I191" s="23"/>
      <c r="J191" s="50" t="str">
        <f t="shared" si="64"/>
        <v/>
      </c>
      <c r="K191" s="56" t="str">
        <f t="shared" si="65"/>
        <v/>
      </c>
      <c r="L191" s="6" t="b">
        <f t="shared" si="66"/>
        <v>0</v>
      </c>
      <c r="M191" s="21" t="str">
        <f t="shared" si="67"/>
        <v/>
      </c>
      <c r="N191" s="21" t="b">
        <f t="shared" si="68"/>
        <v>0</v>
      </c>
      <c r="O191" s="21" t="str">
        <f t="shared" si="69"/>
        <v/>
      </c>
      <c r="P191" s="21" t="b">
        <f t="shared" si="70"/>
        <v>0</v>
      </c>
      <c r="Q191" s="21" t="str">
        <f t="shared" si="71"/>
        <v/>
      </c>
      <c r="R191" s="21" t="b">
        <f t="shared" si="72"/>
        <v>0</v>
      </c>
      <c r="S191" s="21" t="str">
        <f t="shared" si="73"/>
        <v/>
      </c>
      <c r="T191" s="21" t="b">
        <f t="shared" si="74"/>
        <v>0</v>
      </c>
      <c r="U191" s="21" t="str">
        <f t="shared" si="75"/>
        <v/>
      </c>
      <c r="V191" s="6" t="b">
        <f t="shared" si="76"/>
        <v>0</v>
      </c>
      <c r="W191" s="21" t="str">
        <f t="shared" si="77"/>
        <v/>
      </c>
      <c r="X191" s="21" t="b">
        <f t="shared" si="78"/>
        <v>0</v>
      </c>
      <c r="Y191" s="21" t="str">
        <f t="shared" si="79"/>
        <v/>
      </c>
      <c r="Z191" s="21" t="b">
        <f t="shared" si="80"/>
        <v>0</v>
      </c>
      <c r="AA191" s="21" t="str">
        <f t="shared" si="81"/>
        <v/>
      </c>
      <c r="AB191" s="21" t="b">
        <f>IF(AND(LEN(B191)&gt;0,NOT(AF191),COUNTIF($AH$9:AH690,AH191)&gt;1),TRUE,FALSE)</f>
        <v>0</v>
      </c>
      <c r="AC191" s="21" t="str">
        <f t="shared" si="82"/>
        <v/>
      </c>
      <c r="AD191" s="21" t="b">
        <f>IF(AND(LEN(B191)&gt;0,NOT(AF191),NOT(AB191),COUNTIF(Intransporter!$B$9:'Intransporter'!B690,B191)&gt;0),TRUE,FALSE)</f>
        <v>0</v>
      </c>
      <c r="AE191" s="21" t="str">
        <f t="shared" si="83"/>
        <v/>
      </c>
      <c r="AF191" s="21" t="b">
        <f>IF(LEN(B191)&gt;Admin!$D$17,TRUE,FALSE)</f>
        <v>0</v>
      </c>
      <c r="AG191" s="21" t="str">
        <f t="shared" si="84"/>
        <v/>
      </c>
      <c r="AH191" s="21" t="str">
        <f t="shared" si="85"/>
        <v/>
      </c>
      <c r="AI191" s="21" t="b">
        <f t="shared" si="86"/>
        <v>0</v>
      </c>
      <c r="AJ191" s="21" t="str">
        <f t="shared" si="87"/>
        <v/>
      </c>
      <c r="AK191" s="21" t="b">
        <f>IF(AND(COUNTA(B191:I191)&gt;0,'Börja här'!KOMMUN="",NOT(L191),NOT(N191),NOT(P191),NOT(R191),NOT(T191),NOT(V191),NOT(X191),NOT(Z191),NOT(AB191),NOT(AD191),NOT(AF191)),TRUE,FALSE)</f>
        <v>0</v>
      </c>
      <c r="AL191" s="21" t="str">
        <f t="shared" si="88"/>
        <v/>
      </c>
      <c r="AM191" s="97">
        <f t="shared" si="89"/>
        <v>0</v>
      </c>
      <c r="AN191" s="97" t="str">
        <f t="shared" si="90"/>
        <v>Nej</v>
      </c>
      <c r="AO191" s="21" t="b">
        <f t="shared" si="91"/>
        <v>0</v>
      </c>
      <c r="AP191" s="21" t="str">
        <f t="shared" si="92"/>
        <v/>
      </c>
      <c r="AQ191" s="97" t="str">
        <f t="shared" si="93"/>
        <v>Nej</v>
      </c>
    </row>
    <row r="192" spans="1:43" s="13" customFormat="1" x14ac:dyDescent="0.35">
      <c r="A192" s="53">
        <v>184</v>
      </c>
      <c r="B192" s="10"/>
      <c r="C192" s="23"/>
      <c r="D192" s="41"/>
      <c r="E192" s="74"/>
      <c r="F192" s="82"/>
      <c r="G192" s="74"/>
      <c r="H192" s="75"/>
      <c r="I192" s="23"/>
      <c r="J192" s="50" t="str">
        <f t="shared" si="64"/>
        <v/>
      </c>
      <c r="K192" s="56" t="str">
        <f t="shared" si="65"/>
        <v/>
      </c>
      <c r="L192" s="6" t="b">
        <f t="shared" si="66"/>
        <v>0</v>
      </c>
      <c r="M192" s="21" t="str">
        <f t="shared" si="67"/>
        <v/>
      </c>
      <c r="N192" s="21" t="b">
        <f t="shared" si="68"/>
        <v>0</v>
      </c>
      <c r="O192" s="21" t="str">
        <f t="shared" si="69"/>
        <v/>
      </c>
      <c r="P192" s="21" t="b">
        <f t="shared" si="70"/>
        <v>0</v>
      </c>
      <c r="Q192" s="21" t="str">
        <f t="shared" si="71"/>
        <v/>
      </c>
      <c r="R192" s="21" t="b">
        <f t="shared" si="72"/>
        <v>0</v>
      </c>
      <c r="S192" s="21" t="str">
        <f t="shared" si="73"/>
        <v/>
      </c>
      <c r="T192" s="21" t="b">
        <f t="shared" si="74"/>
        <v>0</v>
      </c>
      <c r="U192" s="21" t="str">
        <f t="shared" si="75"/>
        <v/>
      </c>
      <c r="V192" s="6" t="b">
        <f t="shared" si="76"/>
        <v>0</v>
      </c>
      <c r="W192" s="21" t="str">
        <f t="shared" si="77"/>
        <v/>
      </c>
      <c r="X192" s="21" t="b">
        <f t="shared" si="78"/>
        <v>0</v>
      </c>
      <c r="Y192" s="21" t="str">
        <f t="shared" si="79"/>
        <v/>
      </c>
      <c r="Z192" s="21" t="b">
        <f t="shared" si="80"/>
        <v>0</v>
      </c>
      <c r="AA192" s="21" t="str">
        <f t="shared" si="81"/>
        <v/>
      </c>
      <c r="AB192" s="21" t="b">
        <f>IF(AND(LEN(B192)&gt;0,NOT(AF192),COUNTIF($AH$9:AH691,AH192)&gt;1),TRUE,FALSE)</f>
        <v>0</v>
      </c>
      <c r="AC192" s="21" t="str">
        <f t="shared" si="82"/>
        <v/>
      </c>
      <c r="AD192" s="21" t="b">
        <f>IF(AND(LEN(B192)&gt;0,NOT(AF192),NOT(AB192),COUNTIF(Intransporter!$B$9:'Intransporter'!B691,B192)&gt;0),TRUE,FALSE)</f>
        <v>0</v>
      </c>
      <c r="AE192" s="21" t="str">
        <f t="shared" si="83"/>
        <v/>
      </c>
      <c r="AF192" s="21" t="b">
        <f>IF(LEN(B192)&gt;Admin!$D$17,TRUE,FALSE)</f>
        <v>0</v>
      </c>
      <c r="AG192" s="21" t="str">
        <f t="shared" si="84"/>
        <v/>
      </c>
      <c r="AH192" s="21" t="str">
        <f t="shared" si="85"/>
        <v/>
      </c>
      <c r="AI192" s="21" t="b">
        <f t="shared" si="86"/>
        <v>0</v>
      </c>
      <c r="AJ192" s="21" t="str">
        <f t="shared" si="87"/>
        <v/>
      </c>
      <c r="AK192" s="21" t="b">
        <f>IF(AND(COUNTA(B192:I192)&gt;0,'Börja här'!KOMMUN="",NOT(L192),NOT(N192),NOT(P192),NOT(R192),NOT(T192),NOT(V192),NOT(X192),NOT(Z192),NOT(AB192),NOT(AD192),NOT(AF192)),TRUE,FALSE)</f>
        <v>0</v>
      </c>
      <c r="AL192" s="21" t="str">
        <f t="shared" si="88"/>
        <v/>
      </c>
      <c r="AM192" s="97">
        <f t="shared" si="89"/>
        <v>0</v>
      </c>
      <c r="AN192" s="97" t="str">
        <f t="shared" si="90"/>
        <v>Nej</v>
      </c>
      <c r="AO192" s="21" t="b">
        <f t="shared" si="91"/>
        <v>0</v>
      </c>
      <c r="AP192" s="21" t="str">
        <f t="shared" si="92"/>
        <v/>
      </c>
      <c r="AQ192" s="97" t="str">
        <f t="shared" si="93"/>
        <v>Nej</v>
      </c>
    </row>
    <row r="193" spans="1:43" s="13" customFormat="1" x14ac:dyDescent="0.35">
      <c r="A193" s="53">
        <v>185</v>
      </c>
      <c r="B193" s="10"/>
      <c r="C193" s="23"/>
      <c r="D193" s="41"/>
      <c r="E193" s="74"/>
      <c r="F193" s="82"/>
      <c r="G193" s="74"/>
      <c r="H193" s="75"/>
      <c r="I193" s="23"/>
      <c r="J193" s="50" t="str">
        <f t="shared" si="64"/>
        <v/>
      </c>
      <c r="K193" s="56" t="str">
        <f t="shared" si="65"/>
        <v/>
      </c>
      <c r="L193" s="6" t="b">
        <f t="shared" si="66"/>
        <v>0</v>
      </c>
      <c r="M193" s="21" t="str">
        <f t="shared" si="67"/>
        <v/>
      </c>
      <c r="N193" s="21" t="b">
        <f t="shared" si="68"/>
        <v>0</v>
      </c>
      <c r="O193" s="21" t="str">
        <f t="shared" si="69"/>
        <v/>
      </c>
      <c r="P193" s="21" t="b">
        <f t="shared" si="70"/>
        <v>0</v>
      </c>
      <c r="Q193" s="21" t="str">
        <f t="shared" si="71"/>
        <v/>
      </c>
      <c r="R193" s="21" t="b">
        <f t="shared" si="72"/>
        <v>0</v>
      </c>
      <c r="S193" s="21" t="str">
        <f t="shared" si="73"/>
        <v/>
      </c>
      <c r="T193" s="21" t="b">
        <f t="shared" si="74"/>
        <v>0</v>
      </c>
      <c r="U193" s="21" t="str">
        <f t="shared" si="75"/>
        <v/>
      </c>
      <c r="V193" s="6" t="b">
        <f t="shared" si="76"/>
        <v>0</v>
      </c>
      <c r="W193" s="21" t="str">
        <f t="shared" si="77"/>
        <v/>
      </c>
      <c r="X193" s="21" t="b">
        <f t="shared" si="78"/>
        <v>0</v>
      </c>
      <c r="Y193" s="21" t="str">
        <f t="shared" si="79"/>
        <v/>
      </c>
      <c r="Z193" s="21" t="b">
        <f t="shared" si="80"/>
        <v>0</v>
      </c>
      <c r="AA193" s="21" t="str">
        <f t="shared" si="81"/>
        <v/>
      </c>
      <c r="AB193" s="21" t="b">
        <f>IF(AND(LEN(B193)&gt;0,NOT(AF193),COUNTIF($AH$9:AH692,AH193)&gt;1),TRUE,FALSE)</f>
        <v>0</v>
      </c>
      <c r="AC193" s="21" t="str">
        <f t="shared" si="82"/>
        <v/>
      </c>
      <c r="AD193" s="21" t="b">
        <f>IF(AND(LEN(B193)&gt;0,NOT(AF193),NOT(AB193),COUNTIF(Intransporter!$B$9:'Intransporter'!B692,B193)&gt;0),TRUE,FALSE)</f>
        <v>0</v>
      </c>
      <c r="AE193" s="21" t="str">
        <f t="shared" si="83"/>
        <v/>
      </c>
      <c r="AF193" s="21" t="b">
        <f>IF(LEN(B193)&gt;Admin!$D$17,TRUE,FALSE)</f>
        <v>0</v>
      </c>
      <c r="AG193" s="21" t="str">
        <f t="shared" si="84"/>
        <v/>
      </c>
      <c r="AH193" s="21" t="str">
        <f t="shared" si="85"/>
        <v/>
      </c>
      <c r="AI193" s="21" t="b">
        <f t="shared" si="86"/>
        <v>0</v>
      </c>
      <c r="AJ193" s="21" t="str">
        <f t="shared" si="87"/>
        <v/>
      </c>
      <c r="AK193" s="21" t="b">
        <f>IF(AND(COUNTA(B193:I193)&gt;0,'Börja här'!KOMMUN="",NOT(L193),NOT(N193),NOT(P193),NOT(R193),NOT(T193),NOT(V193),NOT(X193),NOT(Z193),NOT(AB193),NOT(AD193),NOT(AF193)),TRUE,FALSE)</f>
        <v>0</v>
      </c>
      <c r="AL193" s="21" t="str">
        <f t="shared" si="88"/>
        <v/>
      </c>
      <c r="AM193" s="97">
        <f t="shared" si="89"/>
        <v>0</v>
      </c>
      <c r="AN193" s="97" t="str">
        <f t="shared" si="90"/>
        <v>Nej</v>
      </c>
      <c r="AO193" s="21" t="b">
        <f t="shared" si="91"/>
        <v>0</v>
      </c>
      <c r="AP193" s="21" t="str">
        <f t="shared" si="92"/>
        <v/>
      </c>
      <c r="AQ193" s="97" t="str">
        <f t="shared" si="93"/>
        <v>Nej</v>
      </c>
    </row>
    <row r="194" spans="1:43" s="13" customFormat="1" x14ac:dyDescent="0.35">
      <c r="A194" s="53">
        <v>186</v>
      </c>
      <c r="B194" s="10"/>
      <c r="C194" s="23"/>
      <c r="D194" s="41"/>
      <c r="E194" s="74"/>
      <c r="F194" s="82"/>
      <c r="G194" s="74"/>
      <c r="H194" s="75"/>
      <c r="I194" s="23"/>
      <c r="J194" s="50" t="str">
        <f t="shared" si="64"/>
        <v/>
      </c>
      <c r="K194" s="56" t="str">
        <f t="shared" si="65"/>
        <v/>
      </c>
      <c r="L194" s="6" t="b">
        <f t="shared" si="66"/>
        <v>0</v>
      </c>
      <c r="M194" s="21" t="str">
        <f t="shared" si="67"/>
        <v/>
      </c>
      <c r="N194" s="21" t="b">
        <f t="shared" si="68"/>
        <v>0</v>
      </c>
      <c r="O194" s="21" t="str">
        <f t="shared" si="69"/>
        <v/>
      </c>
      <c r="P194" s="21" t="b">
        <f t="shared" si="70"/>
        <v>0</v>
      </c>
      <c r="Q194" s="21" t="str">
        <f t="shared" si="71"/>
        <v/>
      </c>
      <c r="R194" s="21" t="b">
        <f t="shared" si="72"/>
        <v>0</v>
      </c>
      <c r="S194" s="21" t="str">
        <f t="shared" si="73"/>
        <v/>
      </c>
      <c r="T194" s="21" t="b">
        <f t="shared" si="74"/>
        <v>0</v>
      </c>
      <c r="U194" s="21" t="str">
        <f t="shared" si="75"/>
        <v/>
      </c>
      <c r="V194" s="6" t="b">
        <f t="shared" si="76"/>
        <v>0</v>
      </c>
      <c r="W194" s="21" t="str">
        <f t="shared" si="77"/>
        <v/>
      </c>
      <c r="X194" s="21" t="b">
        <f t="shared" si="78"/>
        <v>0</v>
      </c>
      <c r="Y194" s="21" t="str">
        <f t="shared" si="79"/>
        <v/>
      </c>
      <c r="Z194" s="21" t="b">
        <f t="shared" si="80"/>
        <v>0</v>
      </c>
      <c r="AA194" s="21" t="str">
        <f t="shared" si="81"/>
        <v/>
      </c>
      <c r="AB194" s="21" t="b">
        <f>IF(AND(LEN(B194)&gt;0,NOT(AF194),COUNTIF($AH$9:AH693,AH194)&gt;1),TRUE,FALSE)</f>
        <v>0</v>
      </c>
      <c r="AC194" s="21" t="str">
        <f t="shared" si="82"/>
        <v/>
      </c>
      <c r="AD194" s="21" t="b">
        <f>IF(AND(LEN(B194)&gt;0,NOT(AF194),NOT(AB194),COUNTIF(Intransporter!$B$9:'Intransporter'!B693,B194)&gt;0),TRUE,FALSE)</f>
        <v>0</v>
      </c>
      <c r="AE194" s="21" t="str">
        <f t="shared" si="83"/>
        <v/>
      </c>
      <c r="AF194" s="21" t="b">
        <f>IF(LEN(B194)&gt;Admin!$D$17,TRUE,FALSE)</f>
        <v>0</v>
      </c>
      <c r="AG194" s="21" t="str">
        <f t="shared" si="84"/>
        <v/>
      </c>
      <c r="AH194" s="21" t="str">
        <f t="shared" si="85"/>
        <v/>
      </c>
      <c r="AI194" s="21" t="b">
        <f t="shared" si="86"/>
        <v>0</v>
      </c>
      <c r="AJ194" s="21" t="str">
        <f t="shared" si="87"/>
        <v/>
      </c>
      <c r="AK194" s="21" t="b">
        <f>IF(AND(COUNTA(B194:I194)&gt;0,'Börja här'!KOMMUN="",NOT(L194),NOT(N194),NOT(P194),NOT(R194),NOT(T194),NOT(V194),NOT(X194),NOT(Z194),NOT(AB194),NOT(AD194),NOT(AF194)),TRUE,FALSE)</f>
        <v>0</v>
      </c>
      <c r="AL194" s="21" t="str">
        <f t="shared" si="88"/>
        <v/>
      </c>
      <c r="AM194" s="97">
        <f t="shared" si="89"/>
        <v>0</v>
      </c>
      <c r="AN194" s="97" t="str">
        <f t="shared" si="90"/>
        <v>Nej</v>
      </c>
      <c r="AO194" s="21" t="b">
        <f t="shared" si="91"/>
        <v>0</v>
      </c>
      <c r="AP194" s="21" t="str">
        <f t="shared" si="92"/>
        <v/>
      </c>
      <c r="AQ194" s="97" t="str">
        <f t="shared" si="93"/>
        <v>Nej</v>
      </c>
    </row>
    <row r="195" spans="1:43" s="13" customFormat="1" x14ac:dyDescent="0.35">
      <c r="A195" s="53">
        <v>187</v>
      </c>
      <c r="B195" s="10"/>
      <c r="C195" s="23"/>
      <c r="D195" s="41"/>
      <c r="E195" s="74"/>
      <c r="F195" s="82"/>
      <c r="G195" s="74"/>
      <c r="H195" s="75"/>
      <c r="I195" s="23"/>
      <c r="J195" s="50" t="str">
        <f t="shared" si="64"/>
        <v/>
      </c>
      <c r="K195" s="56" t="str">
        <f t="shared" si="65"/>
        <v/>
      </c>
      <c r="L195" s="6" t="b">
        <f t="shared" si="66"/>
        <v>0</v>
      </c>
      <c r="M195" s="21" t="str">
        <f t="shared" si="67"/>
        <v/>
      </c>
      <c r="N195" s="21" t="b">
        <f t="shared" si="68"/>
        <v>0</v>
      </c>
      <c r="O195" s="21" t="str">
        <f t="shared" si="69"/>
        <v/>
      </c>
      <c r="P195" s="21" t="b">
        <f t="shared" si="70"/>
        <v>0</v>
      </c>
      <c r="Q195" s="21" t="str">
        <f t="shared" si="71"/>
        <v/>
      </c>
      <c r="R195" s="21" t="b">
        <f t="shared" si="72"/>
        <v>0</v>
      </c>
      <c r="S195" s="21" t="str">
        <f t="shared" si="73"/>
        <v/>
      </c>
      <c r="T195" s="21" t="b">
        <f t="shared" si="74"/>
        <v>0</v>
      </c>
      <c r="U195" s="21" t="str">
        <f t="shared" si="75"/>
        <v/>
      </c>
      <c r="V195" s="6" t="b">
        <f t="shared" si="76"/>
        <v>0</v>
      </c>
      <c r="W195" s="21" t="str">
        <f t="shared" si="77"/>
        <v/>
      </c>
      <c r="X195" s="21" t="b">
        <f t="shared" si="78"/>
        <v>0</v>
      </c>
      <c r="Y195" s="21" t="str">
        <f t="shared" si="79"/>
        <v/>
      </c>
      <c r="Z195" s="21" t="b">
        <f t="shared" si="80"/>
        <v>0</v>
      </c>
      <c r="AA195" s="21" t="str">
        <f t="shared" si="81"/>
        <v/>
      </c>
      <c r="AB195" s="21" t="b">
        <f>IF(AND(LEN(B195)&gt;0,NOT(AF195),COUNTIF($AH$9:AH694,AH195)&gt;1),TRUE,FALSE)</f>
        <v>0</v>
      </c>
      <c r="AC195" s="21" t="str">
        <f t="shared" si="82"/>
        <v/>
      </c>
      <c r="AD195" s="21" t="b">
        <f>IF(AND(LEN(B195)&gt;0,NOT(AF195),NOT(AB195),COUNTIF(Intransporter!$B$9:'Intransporter'!B694,B195)&gt;0),TRUE,FALSE)</f>
        <v>0</v>
      </c>
      <c r="AE195" s="21" t="str">
        <f t="shared" si="83"/>
        <v/>
      </c>
      <c r="AF195" s="21" t="b">
        <f>IF(LEN(B195)&gt;Admin!$D$17,TRUE,FALSE)</f>
        <v>0</v>
      </c>
      <c r="AG195" s="21" t="str">
        <f t="shared" si="84"/>
        <v/>
      </c>
      <c r="AH195" s="21" t="str">
        <f t="shared" si="85"/>
        <v/>
      </c>
      <c r="AI195" s="21" t="b">
        <f t="shared" si="86"/>
        <v>0</v>
      </c>
      <c r="AJ195" s="21" t="str">
        <f t="shared" si="87"/>
        <v/>
      </c>
      <c r="AK195" s="21" t="b">
        <f>IF(AND(COUNTA(B195:I195)&gt;0,'Börja här'!KOMMUN="",NOT(L195),NOT(N195),NOT(P195),NOT(R195),NOT(T195),NOT(V195),NOT(X195),NOT(Z195),NOT(AB195),NOT(AD195),NOT(AF195)),TRUE,FALSE)</f>
        <v>0</v>
      </c>
      <c r="AL195" s="21" t="str">
        <f t="shared" si="88"/>
        <v/>
      </c>
      <c r="AM195" s="97">
        <f t="shared" si="89"/>
        <v>0</v>
      </c>
      <c r="AN195" s="97" t="str">
        <f t="shared" si="90"/>
        <v>Nej</v>
      </c>
      <c r="AO195" s="21" t="b">
        <f t="shared" si="91"/>
        <v>0</v>
      </c>
      <c r="AP195" s="21" t="str">
        <f t="shared" si="92"/>
        <v/>
      </c>
      <c r="AQ195" s="97" t="str">
        <f t="shared" si="93"/>
        <v>Nej</v>
      </c>
    </row>
    <row r="196" spans="1:43" s="13" customFormat="1" x14ac:dyDescent="0.35">
      <c r="A196" s="53">
        <v>188</v>
      </c>
      <c r="B196" s="10"/>
      <c r="C196" s="23"/>
      <c r="D196" s="41"/>
      <c r="E196" s="74"/>
      <c r="F196" s="82"/>
      <c r="G196" s="74"/>
      <c r="H196" s="75"/>
      <c r="I196" s="23"/>
      <c r="J196" s="50" t="str">
        <f t="shared" si="64"/>
        <v/>
      </c>
      <c r="K196" s="56" t="str">
        <f t="shared" si="65"/>
        <v/>
      </c>
      <c r="L196" s="6" t="b">
        <f t="shared" si="66"/>
        <v>0</v>
      </c>
      <c r="M196" s="21" t="str">
        <f t="shared" si="67"/>
        <v/>
      </c>
      <c r="N196" s="21" t="b">
        <f t="shared" si="68"/>
        <v>0</v>
      </c>
      <c r="O196" s="21" t="str">
        <f t="shared" si="69"/>
        <v/>
      </c>
      <c r="P196" s="21" t="b">
        <f t="shared" si="70"/>
        <v>0</v>
      </c>
      <c r="Q196" s="21" t="str">
        <f t="shared" si="71"/>
        <v/>
      </c>
      <c r="R196" s="21" t="b">
        <f t="shared" si="72"/>
        <v>0</v>
      </c>
      <c r="S196" s="21" t="str">
        <f t="shared" si="73"/>
        <v/>
      </c>
      <c r="T196" s="21" t="b">
        <f t="shared" si="74"/>
        <v>0</v>
      </c>
      <c r="U196" s="21" t="str">
        <f t="shared" si="75"/>
        <v/>
      </c>
      <c r="V196" s="6" t="b">
        <f t="shared" si="76"/>
        <v>0</v>
      </c>
      <c r="W196" s="21" t="str">
        <f t="shared" si="77"/>
        <v/>
      </c>
      <c r="X196" s="21" t="b">
        <f t="shared" si="78"/>
        <v>0</v>
      </c>
      <c r="Y196" s="21" t="str">
        <f t="shared" si="79"/>
        <v/>
      </c>
      <c r="Z196" s="21" t="b">
        <f t="shared" si="80"/>
        <v>0</v>
      </c>
      <c r="AA196" s="21" t="str">
        <f t="shared" si="81"/>
        <v/>
      </c>
      <c r="AB196" s="21" t="b">
        <f>IF(AND(LEN(B196)&gt;0,NOT(AF196),COUNTIF($AH$9:AH695,AH196)&gt;1),TRUE,FALSE)</f>
        <v>0</v>
      </c>
      <c r="AC196" s="21" t="str">
        <f t="shared" si="82"/>
        <v/>
      </c>
      <c r="AD196" s="21" t="b">
        <f>IF(AND(LEN(B196)&gt;0,NOT(AF196),NOT(AB196),COUNTIF(Intransporter!$B$9:'Intransporter'!B695,B196)&gt;0),TRUE,FALSE)</f>
        <v>0</v>
      </c>
      <c r="AE196" s="21" t="str">
        <f t="shared" si="83"/>
        <v/>
      </c>
      <c r="AF196" s="21" t="b">
        <f>IF(LEN(B196)&gt;Admin!$D$17,TRUE,FALSE)</f>
        <v>0</v>
      </c>
      <c r="AG196" s="21" t="str">
        <f t="shared" si="84"/>
        <v/>
      </c>
      <c r="AH196" s="21" t="str">
        <f t="shared" si="85"/>
        <v/>
      </c>
      <c r="AI196" s="21" t="b">
        <f t="shared" si="86"/>
        <v>0</v>
      </c>
      <c r="AJ196" s="21" t="str">
        <f t="shared" si="87"/>
        <v/>
      </c>
      <c r="AK196" s="21" t="b">
        <f>IF(AND(COUNTA(B196:I196)&gt;0,'Börja här'!KOMMUN="",NOT(L196),NOT(N196),NOT(P196),NOT(R196),NOT(T196),NOT(V196),NOT(X196),NOT(Z196),NOT(AB196),NOT(AD196),NOT(AF196)),TRUE,FALSE)</f>
        <v>0</v>
      </c>
      <c r="AL196" s="21" t="str">
        <f t="shared" si="88"/>
        <v/>
      </c>
      <c r="AM196" s="97">
        <f t="shared" si="89"/>
        <v>0</v>
      </c>
      <c r="AN196" s="97" t="str">
        <f t="shared" si="90"/>
        <v>Nej</v>
      </c>
      <c r="AO196" s="21" t="b">
        <f t="shared" si="91"/>
        <v>0</v>
      </c>
      <c r="AP196" s="21" t="str">
        <f t="shared" si="92"/>
        <v/>
      </c>
      <c r="AQ196" s="97" t="str">
        <f t="shared" si="93"/>
        <v>Nej</v>
      </c>
    </row>
    <row r="197" spans="1:43" s="13" customFormat="1" x14ac:dyDescent="0.35">
      <c r="A197" s="53">
        <v>189</v>
      </c>
      <c r="B197" s="10"/>
      <c r="C197" s="23"/>
      <c r="D197" s="41"/>
      <c r="E197" s="74"/>
      <c r="F197" s="82"/>
      <c r="G197" s="74"/>
      <c r="H197" s="75"/>
      <c r="I197" s="23"/>
      <c r="J197" s="50" t="str">
        <f t="shared" si="64"/>
        <v/>
      </c>
      <c r="K197" s="56" t="str">
        <f t="shared" si="65"/>
        <v/>
      </c>
      <c r="L197" s="6" t="b">
        <f t="shared" si="66"/>
        <v>0</v>
      </c>
      <c r="M197" s="21" t="str">
        <f t="shared" si="67"/>
        <v/>
      </c>
      <c r="N197" s="21" t="b">
        <f t="shared" si="68"/>
        <v>0</v>
      </c>
      <c r="O197" s="21" t="str">
        <f t="shared" si="69"/>
        <v/>
      </c>
      <c r="P197" s="21" t="b">
        <f t="shared" si="70"/>
        <v>0</v>
      </c>
      <c r="Q197" s="21" t="str">
        <f t="shared" si="71"/>
        <v/>
      </c>
      <c r="R197" s="21" t="b">
        <f t="shared" si="72"/>
        <v>0</v>
      </c>
      <c r="S197" s="21" t="str">
        <f t="shared" si="73"/>
        <v/>
      </c>
      <c r="T197" s="21" t="b">
        <f t="shared" si="74"/>
        <v>0</v>
      </c>
      <c r="U197" s="21" t="str">
        <f t="shared" si="75"/>
        <v/>
      </c>
      <c r="V197" s="6" t="b">
        <f t="shared" si="76"/>
        <v>0</v>
      </c>
      <c r="W197" s="21" t="str">
        <f t="shared" si="77"/>
        <v/>
      </c>
      <c r="X197" s="21" t="b">
        <f t="shared" si="78"/>
        <v>0</v>
      </c>
      <c r="Y197" s="21" t="str">
        <f t="shared" si="79"/>
        <v/>
      </c>
      <c r="Z197" s="21" t="b">
        <f t="shared" si="80"/>
        <v>0</v>
      </c>
      <c r="AA197" s="21" t="str">
        <f t="shared" si="81"/>
        <v/>
      </c>
      <c r="AB197" s="21" t="b">
        <f>IF(AND(LEN(B197)&gt;0,NOT(AF197),COUNTIF($AH$9:AH696,AH197)&gt;1),TRUE,FALSE)</f>
        <v>0</v>
      </c>
      <c r="AC197" s="21" t="str">
        <f t="shared" si="82"/>
        <v/>
      </c>
      <c r="AD197" s="21" t="b">
        <f>IF(AND(LEN(B197)&gt;0,NOT(AF197),NOT(AB197),COUNTIF(Intransporter!$B$9:'Intransporter'!B696,B197)&gt;0),TRUE,FALSE)</f>
        <v>0</v>
      </c>
      <c r="AE197" s="21" t="str">
        <f t="shared" si="83"/>
        <v/>
      </c>
      <c r="AF197" s="21" t="b">
        <f>IF(LEN(B197)&gt;Admin!$D$17,TRUE,FALSE)</f>
        <v>0</v>
      </c>
      <c r="AG197" s="21" t="str">
        <f t="shared" si="84"/>
        <v/>
      </c>
      <c r="AH197" s="21" t="str">
        <f t="shared" si="85"/>
        <v/>
      </c>
      <c r="AI197" s="21" t="b">
        <f t="shared" si="86"/>
        <v>0</v>
      </c>
      <c r="AJ197" s="21" t="str">
        <f t="shared" si="87"/>
        <v/>
      </c>
      <c r="AK197" s="21" t="b">
        <f>IF(AND(COUNTA(B197:I197)&gt;0,'Börja här'!KOMMUN="",NOT(L197),NOT(N197),NOT(P197),NOT(R197),NOT(T197),NOT(V197),NOT(X197),NOT(Z197),NOT(AB197),NOT(AD197),NOT(AF197)),TRUE,FALSE)</f>
        <v>0</v>
      </c>
      <c r="AL197" s="21" t="str">
        <f t="shared" si="88"/>
        <v/>
      </c>
      <c r="AM197" s="97">
        <f t="shared" si="89"/>
        <v>0</v>
      </c>
      <c r="AN197" s="97" t="str">
        <f t="shared" si="90"/>
        <v>Nej</v>
      </c>
      <c r="AO197" s="21" t="b">
        <f t="shared" si="91"/>
        <v>0</v>
      </c>
      <c r="AP197" s="21" t="str">
        <f t="shared" si="92"/>
        <v/>
      </c>
      <c r="AQ197" s="97" t="str">
        <f t="shared" si="93"/>
        <v>Nej</v>
      </c>
    </row>
    <row r="198" spans="1:43" s="13" customFormat="1" x14ac:dyDescent="0.35">
      <c r="A198" s="53">
        <v>190</v>
      </c>
      <c r="B198" s="10"/>
      <c r="C198" s="23"/>
      <c r="D198" s="41"/>
      <c r="E198" s="74"/>
      <c r="F198" s="82"/>
      <c r="G198" s="74"/>
      <c r="H198" s="75"/>
      <c r="I198" s="23"/>
      <c r="J198" s="50" t="str">
        <f t="shared" si="64"/>
        <v/>
      </c>
      <c r="K198" s="56" t="str">
        <f t="shared" si="65"/>
        <v/>
      </c>
      <c r="L198" s="6" t="b">
        <f t="shared" si="66"/>
        <v>0</v>
      </c>
      <c r="M198" s="21" t="str">
        <f t="shared" si="67"/>
        <v/>
      </c>
      <c r="N198" s="21" t="b">
        <f t="shared" si="68"/>
        <v>0</v>
      </c>
      <c r="O198" s="21" t="str">
        <f t="shared" si="69"/>
        <v/>
      </c>
      <c r="P198" s="21" t="b">
        <f t="shared" si="70"/>
        <v>0</v>
      </c>
      <c r="Q198" s="21" t="str">
        <f t="shared" si="71"/>
        <v/>
      </c>
      <c r="R198" s="21" t="b">
        <f t="shared" si="72"/>
        <v>0</v>
      </c>
      <c r="S198" s="21" t="str">
        <f t="shared" si="73"/>
        <v/>
      </c>
      <c r="T198" s="21" t="b">
        <f t="shared" si="74"/>
        <v>0</v>
      </c>
      <c r="U198" s="21" t="str">
        <f t="shared" si="75"/>
        <v/>
      </c>
      <c r="V198" s="6" t="b">
        <f t="shared" si="76"/>
        <v>0</v>
      </c>
      <c r="W198" s="21" t="str">
        <f t="shared" si="77"/>
        <v/>
      </c>
      <c r="X198" s="21" t="b">
        <f t="shared" si="78"/>
        <v>0</v>
      </c>
      <c r="Y198" s="21" t="str">
        <f t="shared" si="79"/>
        <v/>
      </c>
      <c r="Z198" s="21" t="b">
        <f t="shared" si="80"/>
        <v>0</v>
      </c>
      <c r="AA198" s="21" t="str">
        <f t="shared" si="81"/>
        <v/>
      </c>
      <c r="AB198" s="21" t="b">
        <f>IF(AND(LEN(B198)&gt;0,NOT(AF198),COUNTIF($AH$9:AH697,AH198)&gt;1),TRUE,FALSE)</f>
        <v>0</v>
      </c>
      <c r="AC198" s="21" t="str">
        <f t="shared" si="82"/>
        <v/>
      </c>
      <c r="AD198" s="21" t="b">
        <f>IF(AND(LEN(B198)&gt;0,NOT(AF198),NOT(AB198),COUNTIF(Intransporter!$B$9:'Intransporter'!B697,B198)&gt;0),TRUE,FALSE)</f>
        <v>0</v>
      </c>
      <c r="AE198" s="21" t="str">
        <f t="shared" si="83"/>
        <v/>
      </c>
      <c r="AF198" s="21" t="b">
        <f>IF(LEN(B198)&gt;Admin!$D$17,TRUE,FALSE)</f>
        <v>0</v>
      </c>
      <c r="AG198" s="21" t="str">
        <f t="shared" si="84"/>
        <v/>
      </c>
      <c r="AH198" s="21" t="str">
        <f t="shared" si="85"/>
        <v/>
      </c>
      <c r="AI198" s="21" t="b">
        <f t="shared" si="86"/>
        <v>0</v>
      </c>
      <c r="AJ198" s="21" t="str">
        <f t="shared" si="87"/>
        <v/>
      </c>
      <c r="AK198" s="21" t="b">
        <f>IF(AND(COUNTA(B198:I198)&gt;0,'Börja här'!KOMMUN="",NOT(L198),NOT(N198),NOT(P198),NOT(R198),NOT(T198),NOT(V198),NOT(X198),NOT(Z198),NOT(AB198),NOT(AD198),NOT(AF198)),TRUE,FALSE)</f>
        <v>0</v>
      </c>
      <c r="AL198" s="21" t="str">
        <f t="shared" si="88"/>
        <v/>
      </c>
      <c r="AM198" s="97">
        <f t="shared" si="89"/>
        <v>0</v>
      </c>
      <c r="AN198" s="97" t="str">
        <f t="shared" si="90"/>
        <v>Nej</v>
      </c>
      <c r="AO198" s="21" t="b">
        <f t="shared" si="91"/>
        <v>0</v>
      </c>
      <c r="AP198" s="21" t="str">
        <f t="shared" si="92"/>
        <v/>
      </c>
      <c r="AQ198" s="97" t="str">
        <f t="shared" si="93"/>
        <v>Nej</v>
      </c>
    </row>
    <row r="199" spans="1:43" s="13" customFormat="1" x14ac:dyDescent="0.35">
      <c r="A199" s="53">
        <v>191</v>
      </c>
      <c r="B199" s="10"/>
      <c r="C199" s="23"/>
      <c r="D199" s="41"/>
      <c r="E199" s="74"/>
      <c r="F199" s="82"/>
      <c r="G199" s="74"/>
      <c r="H199" s="75"/>
      <c r="I199" s="23"/>
      <c r="J199" s="50" t="str">
        <f t="shared" si="64"/>
        <v/>
      </c>
      <c r="K199" s="56" t="str">
        <f t="shared" si="65"/>
        <v/>
      </c>
      <c r="L199" s="6" t="b">
        <f t="shared" si="66"/>
        <v>0</v>
      </c>
      <c r="M199" s="21" t="str">
        <f t="shared" si="67"/>
        <v/>
      </c>
      <c r="N199" s="21" t="b">
        <f t="shared" si="68"/>
        <v>0</v>
      </c>
      <c r="O199" s="21" t="str">
        <f t="shared" si="69"/>
        <v/>
      </c>
      <c r="P199" s="21" t="b">
        <f t="shared" si="70"/>
        <v>0</v>
      </c>
      <c r="Q199" s="21" t="str">
        <f t="shared" si="71"/>
        <v/>
      </c>
      <c r="R199" s="21" t="b">
        <f t="shared" si="72"/>
        <v>0</v>
      </c>
      <c r="S199" s="21" t="str">
        <f t="shared" si="73"/>
        <v/>
      </c>
      <c r="T199" s="21" t="b">
        <f t="shared" si="74"/>
        <v>0</v>
      </c>
      <c r="U199" s="21" t="str">
        <f t="shared" si="75"/>
        <v/>
      </c>
      <c r="V199" s="6" t="b">
        <f t="shared" si="76"/>
        <v>0</v>
      </c>
      <c r="W199" s="21" t="str">
        <f t="shared" si="77"/>
        <v/>
      </c>
      <c r="X199" s="21" t="b">
        <f t="shared" si="78"/>
        <v>0</v>
      </c>
      <c r="Y199" s="21" t="str">
        <f t="shared" si="79"/>
        <v/>
      </c>
      <c r="Z199" s="21" t="b">
        <f t="shared" si="80"/>
        <v>0</v>
      </c>
      <c r="AA199" s="21" t="str">
        <f t="shared" si="81"/>
        <v/>
      </c>
      <c r="AB199" s="21" t="b">
        <f>IF(AND(LEN(B199)&gt;0,NOT(AF199),COUNTIF($AH$9:AH698,AH199)&gt;1),TRUE,FALSE)</f>
        <v>0</v>
      </c>
      <c r="AC199" s="21" t="str">
        <f t="shared" si="82"/>
        <v/>
      </c>
      <c r="AD199" s="21" t="b">
        <f>IF(AND(LEN(B199)&gt;0,NOT(AF199),NOT(AB199),COUNTIF(Intransporter!$B$9:'Intransporter'!B698,B199)&gt;0),TRUE,FALSE)</f>
        <v>0</v>
      </c>
      <c r="AE199" s="21" t="str">
        <f t="shared" si="83"/>
        <v/>
      </c>
      <c r="AF199" s="21" t="b">
        <f>IF(LEN(B199)&gt;Admin!$D$17,TRUE,FALSE)</f>
        <v>0</v>
      </c>
      <c r="AG199" s="21" t="str">
        <f t="shared" si="84"/>
        <v/>
      </c>
      <c r="AH199" s="21" t="str">
        <f t="shared" si="85"/>
        <v/>
      </c>
      <c r="AI199" s="21" t="b">
        <f t="shared" si="86"/>
        <v>0</v>
      </c>
      <c r="AJ199" s="21" t="str">
        <f t="shared" si="87"/>
        <v/>
      </c>
      <c r="AK199" s="21" t="b">
        <f>IF(AND(COUNTA(B199:I199)&gt;0,'Börja här'!KOMMUN="",NOT(L199),NOT(N199),NOT(P199),NOT(R199),NOT(T199),NOT(V199),NOT(X199),NOT(Z199),NOT(AB199),NOT(AD199),NOT(AF199)),TRUE,FALSE)</f>
        <v>0</v>
      </c>
      <c r="AL199" s="21" t="str">
        <f t="shared" si="88"/>
        <v/>
      </c>
      <c r="AM199" s="97">
        <f t="shared" si="89"/>
        <v>0</v>
      </c>
      <c r="AN199" s="97" t="str">
        <f t="shared" si="90"/>
        <v>Nej</v>
      </c>
      <c r="AO199" s="21" t="b">
        <f t="shared" si="91"/>
        <v>0</v>
      </c>
      <c r="AP199" s="21" t="str">
        <f t="shared" si="92"/>
        <v/>
      </c>
      <c r="AQ199" s="97" t="str">
        <f t="shared" si="93"/>
        <v>Nej</v>
      </c>
    </row>
    <row r="200" spans="1:43" s="13" customFormat="1" x14ac:dyDescent="0.35">
      <c r="A200" s="53">
        <v>192</v>
      </c>
      <c r="B200" s="10"/>
      <c r="C200" s="23"/>
      <c r="D200" s="41"/>
      <c r="E200" s="74"/>
      <c r="F200" s="82"/>
      <c r="G200" s="74"/>
      <c r="H200" s="75"/>
      <c r="I200" s="23"/>
      <c r="J200" s="50" t="str">
        <f t="shared" si="64"/>
        <v/>
      </c>
      <c r="K200" s="56" t="str">
        <f t="shared" si="65"/>
        <v/>
      </c>
      <c r="L200" s="6" t="b">
        <f t="shared" si="66"/>
        <v>0</v>
      </c>
      <c r="M200" s="21" t="str">
        <f t="shared" si="67"/>
        <v/>
      </c>
      <c r="N200" s="21" t="b">
        <f t="shared" si="68"/>
        <v>0</v>
      </c>
      <c r="O200" s="21" t="str">
        <f t="shared" si="69"/>
        <v/>
      </c>
      <c r="P200" s="21" t="b">
        <f t="shared" si="70"/>
        <v>0</v>
      </c>
      <c r="Q200" s="21" t="str">
        <f t="shared" si="71"/>
        <v/>
      </c>
      <c r="R200" s="21" t="b">
        <f t="shared" si="72"/>
        <v>0</v>
      </c>
      <c r="S200" s="21" t="str">
        <f t="shared" si="73"/>
        <v/>
      </c>
      <c r="T200" s="21" t="b">
        <f t="shared" si="74"/>
        <v>0</v>
      </c>
      <c r="U200" s="21" t="str">
        <f t="shared" si="75"/>
        <v/>
      </c>
      <c r="V200" s="6" t="b">
        <f t="shared" si="76"/>
        <v>0</v>
      </c>
      <c r="W200" s="21" t="str">
        <f t="shared" si="77"/>
        <v/>
      </c>
      <c r="X200" s="21" t="b">
        <f t="shared" si="78"/>
        <v>0</v>
      </c>
      <c r="Y200" s="21" t="str">
        <f t="shared" si="79"/>
        <v/>
      </c>
      <c r="Z200" s="21" t="b">
        <f t="shared" si="80"/>
        <v>0</v>
      </c>
      <c r="AA200" s="21" t="str">
        <f t="shared" si="81"/>
        <v/>
      </c>
      <c r="AB200" s="21" t="b">
        <f>IF(AND(LEN(B200)&gt;0,NOT(AF200),COUNTIF($AH$9:AH699,AH200)&gt;1),TRUE,FALSE)</f>
        <v>0</v>
      </c>
      <c r="AC200" s="21" t="str">
        <f t="shared" si="82"/>
        <v/>
      </c>
      <c r="AD200" s="21" t="b">
        <f>IF(AND(LEN(B200)&gt;0,NOT(AF200),NOT(AB200),COUNTIF(Intransporter!$B$9:'Intransporter'!B699,B200)&gt;0),TRUE,FALSE)</f>
        <v>0</v>
      </c>
      <c r="AE200" s="21" t="str">
        <f t="shared" si="83"/>
        <v/>
      </c>
      <c r="AF200" s="21" t="b">
        <f>IF(LEN(B200)&gt;Admin!$D$17,TRUE,FALSE)</f>
        <v>0</v>
      </c>
      <c r="AG200" s="21" t="str">
        <f t="shared" si="84"/>
        <v/>
      </c>
      <c r="AH200" s="21" t="str">
        <f t="shared" si="85"/>
        <v/>
      </c>
      <c r="AI200" s="21" t="b">
        <f t="shared" si="86"/>
        <v>0</v>
      </c>
      <c r="AJ200" s="21" t="str">
        <f t="shared" si="87"/>
        <v/>
      </c>
      <c r="AK200" s="21" t="b">
        <f>IF(AND(COUNTA(B200:I200)&gt;0,'Börja här'!KOMMUN="",NOT(L200),NOT(N200),NOT(P200),NOT(R200),NOT(T200),NOT(V200),NOT(X200),NOT(Z200),NOT(AB200),NOT(AD200),NOT(AF200)),TRUE,FALSE)</f>
        <v>0</v>
      </c>
      <c r="AL200" s="21" t="str">
        <f t="shared" si="88"/>
        <v/>
      </c>
      <c r="AM200" s="97">
        <f t="shared" si="89"/>
        <v>0</v>
      </c>
      <c r="AN200" s="97" t="str">
        <f t="shared" si="90"/>
        <v>Nej</v>
      </c>
      <c r="AO200" s="21" t="b">
        <f t="shared" si="91"/>
        <v>0</v>
      </c>
      <c r="AP200" s="21" t="str">
        <f t="shared" si="92"/>
        <v/>
      </c>
      <c r="AQ200" s="97" t="str">
        <f t="shared" si="93"/>
        <v>Nej</v>
      </c>
    </row>
    <row r="201" spans="1:43" s="13" customFormat="1" x14ac:dyDescent="0.35">
      <c r="A201" s="53">
        <v>193</v>
      </c>
      <c r="B201" s="10"/>
      <c r="C201" s="23"/>
      <c r="D201" s="41"/>
      <c r="E201" s="74"/>
      <c r="F201" s="82"/>
      <c r="G201" s="74"/>
      <c r="H201" s="75"/>
      <c r="I201" s="23"/>
      <c r="J201" s="50" t="str">
        <f t="shared" si="64"/>
        <v/>
      </c>
      <c r="K201" s="56" t="str">
        <f t="shared" si="65"/>
        <v/>
      </c>
      <c r="L201" s="6" t="b">
        <f t="shared" si="66"/>
        <v>0</v>
      </c>
      <c r="M201" s="21" t="str">
        <f t="shared" si="67"/>
        <v/>
      </c>
      <c r="N201" s="21" t="b">
        <f t="shared" si="68"/>
        <v>0</v>
      </c>
      <c r="O201" s="21" t="str">
        <f t="shared" si="69"/>
        <v/>
      </c>
      <c r="P201" s="21" t="b">
        <f t="shared" si="70"/>
        <v>0</v>
      </c>
      <c r="Q201" s="21" t="str">
        <f t="shared" si="71"/>
        <v/>
      </c>
      <c r="R201" s="21" t="b">
        <f t="shared" si="72"/>
        <v>0</v>
      </c>
      <c r="S201" s="21" t="str">
        <f t="shared" si="73"/>
        <v/>
      </c>
      <c r="T201" s="21" t="b">
        <f t="shared" si="74"/>
        <v>0</v>
      </c>
      <c r="U201" s="21" t="str">
        <f t="shared" si="75"/>
        <v/>
      </c>
      <c r="V201" s="6" t="b">
        <f t="shared" si="76"/>
        <v>0</v>
      </c>
      <c r="W201" s="21" t="str">
        <f t="shared" si="77"/>
        <v/>
      </c>
      <c r="X201" s="21" t="b">
        <f t="shared" si="78"/>
        <v>0</v>
      </c>
      <c r="Y201" s="21" t="str">
        <f t="shared" si="79"/>
        <v/>
      </c>
      <c r="Z201" s="21" t="b">
        <f t="shared" si="80"/>
        <v>0</v>
      </c>
      <c r="AA201" s="21" t="str">
        <f t="shared" si="81"/>
        <v/>
      </c>
      <c r="AB201" s="21" t="b">
        <f>IF(AND(LEN(B201)&gt;0,NOT(AF201),COUNTIF($AH$9:AH700,AH201)&gt;1),TRUE,FALSE)</f>
        <v>0</v>
      </c>
      <c r="AC201" s="21" t="str">
        <f t="shared" si="82"/>
        <v/>
      </c>
      <c r="AD201" s="21" t="b">
        <f>IF(AND(LEN(B201)&gt;0,NOT(AF201),NOT(AB201),COUNTIF(Intransporter!$B$9:'Intransporter'!B700,B201)&gt;0),TRUE,FALSE)</f>
        <v>0</v>
      </c>
      <c r="AE201" s="21" t="str">
        <f t="shared" si="83"/>
        <v/>
      </c>
      <c r="AF201" s="21" t="b">
        <f>IF(LEN(B201)&gt;Admin!$D$17,TRUE,FALSE)</f>
        <v>0</v>
      </c>
      <c r="AG201" s="21" t="str">
        <f t="shared" si="84"/>
        <v/>
      </c>
      <c r="AH201" s="21" t="str">
        <f t="shared" si="85"/>
        <v/>
      </c>
      <c r="AI201" s="21" t="b">
        <f t="shared" si="86"/>
        <v>0</v>
      </c>
      <c r="AJ201" s="21" t="str">
        <f t="shared" si="87"/>
        <v/>
      </c>
      <c r="AK201" s="21" t="b">
        <f>IF(AND(COUNTA(B201:I201)&gt;0,'Börja här'!KOMMUN="",NOT(L201),NOT(N201),NOT(P201),NOT(R201),NOT(T201),NOT(V201),NOT(X201),NOT(Z201),NOT(AB201),NOT(AD201),NOT(AF201)),TRUE,FALSE)</f>
        <v>0</v>
      </c>
      <c r="AL201" s="21" t="str">
        <f t="shared" si="88"/>
        <v/>
      </c>
      <c r="AM201" s="97">
        <f t="shared" si="89"/>
        <v>0</v>
      </c>
      <c r="AN201" s="97" t="str">
        <f t="shared" si="90"/>
        <v>Nej</v>
      </c>
      <c r="AO201" s="21" t="b">
        <f t="shared" si="91"/>
        <v>0</v>
      </c>
      <c r="AP201" s="21" t="str">
        <f t="shared" si="92"/>
        <v/>
      </c>
      <c r="AQ201" s="97" t="str">
        <f t="shared" si="93"/>
        <v>Nej</v>
      </c>
    </row>
    <row r="202" spans="1:43" s="13" customFormat="1" x14ac:dyDescent="0.35">
      <c r="A202" s="53">
        <v>194</v>
      </c>
      <c r="B202" s="10"/>
      <c r="C202" s="23"/>
      <c r="D202" s="41"/>
      <c r="E202" s="74"/>
      <c r="F202" s="82"/>
      <c r="G202" s="74"/>
      <c r="H202" s="75"/>
      <c r="I202" s="23"/>
      <c r="J202" s="50" t="str">
        <f t="shared" ref="J202:J265" si="94">IF(OR(L202,N202,P202,R202,T202,V202,X202,Z202,AB202,AD202,AF202,AO202),"",IF(ISNUMBER($J$4),ROUNDUP($J$4*ROUNDUP(G202,0),0),""))</f>
        <v/>
      </c>
      <c r="K202" s="56" t="str">
        <f t="shared" ref="K202:K265" si="95">IF(O202="","",O202&amp;". ")&amp;IF(Q202="","",Q202&amp;". ")&amp;IF(S202="","",S202&amp;". ")&amp;IF(U202="","",U202&amp;". ")&amp;IF(Y202="","",Y202&amp;". ")&amp;IF(AA202="","",AA202&amp;". ")&amp;IF(M202="","",M202&amp;". ")&amp;IF(W202="","",W202&amp;". ")&amp;IF(AC202="","",AC202&amp;". ")&amp;IF(AE202="","",AE202&amp;". ")&amp;IF(AG202="","",AG202&amp;". ")&amp;IF(AL202="","",AL202&amp;". ")&amp;IF(AP202="","",AP202&amp;". ")</f>
        <v/>
      </c>
      <c r="L202" s="6" t="b">
        <f t="shared" ref="L202:L265" si="96">AND(COUNTA(B202:I202)&gt;0,AND(NOT(N202),NOT(X202)),OR(B202="",C202="",D202="",E202="",F202="",G202=""))</f>
        <v>0</v>
      </c>
      <c r="M202" s="21" t="str">
        <f t="shared" ref="M202:M265" si="97">IF(L202,M$7,"")</f>
        <v/>
      </c>
      <c r="N202" s="21" t="b">
        <f t="shared" ref="N202:N265" si="98">IF(C202&lt;&gt;"",IF(COUNTIF(TblVarukoderEXT,C202),FALSE,TRUE),FALSE)</f>
        <v>0</v>
      </c>
      <c r="O202" s="21" t="str">
        <f t="shared" ref="O202:O265" si="99">IF(N202,O$7,"")</f>
        <v/>
      </c>
      <c r="P202" s="21" t="b">
        <f t="shared" ref="P202:P265" si="100">IF(F202&lt;&gt;"",IF(AND(ISNUMBER(F202),F202&gt;0),FALSE,TRUE),FALSE)</f>
        <v>0</v>
      </c>
      <c r="Q202" s="21" t="str">
        <f t="shared" ref="Q202:Q265" si="101">IF(P202,Q$7,"")</f>
        <v/>
      </c>
      <c r="R202" s="21" t="b">
        <f t="shared" ref="R202:R265" si="102">IF(G202&lt;&gt;"",IF(ISNUMBER(G202),IF(G202&gt;=0.01,FALSE,TRUE),TRUE))</f>
        <v>0</v>
      </c>
      <c r="S202" s="21" t="str">
        <f t="shared" ref="S202:S265" si="103">IF(R202,S$7,"")</f>
        <v/>
      </c>
      <c r="T202" s="21" t="b">
        <f t="shared" ref="T202:T265" si="104">IF(H202&lt;&gt;"",IF(COUNTIF(TblUtomlandsEXT,H202),FALSE,TRUE),FALSE)</f>
        <v>0</v>
      </c>
      <c r="U202" s="21" t="str">
        <f t="shared" ref="U202:U265" si="105">IF(T202,U$7,"")</f>
        <v/>
      </c>
      <c r="V202" s="6" t="b">
        <f t="shared" ref="V202:V265" si="106">IF(AND($D202&lt;&gt;"",NOT(L202)),IF(AND(ISNUMBER(SEARCH("Sjö",$D202)),I202=""),TRUE,FALSE),FALSE)</f>
        <v>0</v>
      </c>
      <c r="W202" s="21" t="str">
        <f t="shared" ref="W202:W265" si="107">IF(V202,W$7,"")</f>
        <v/>
      </c>
      <c r="X202" s="21" t="b">
        <f t="shared" ref="X202:X265" si="108">IF(D202&lt;&gt;"",IF(COUNTIF(TblTransportsätt,D202),FALSE,TRUE),FALSE)</f>
        <v>0</v>
      </c>
      <c r="Y202" s="21" t="str">
        <f t="shared" ref="Y202:Y265" si="109">IF(X202,Y$7,"")</f>
        <v/>
      </c>
      <c r="Z202" s="21" t="b">
        <f t="shared" ref="Z202:Z265" si="110">IF(E202&lt;&gt;"",IF(ISNUMBER(E202),IF(AND(E202&gt;0,E202-INT(E202)=0),FALSE,TRUE),TRUE))</f>
        <v>0</v>
      </c>
      <c r="AA202" s="21" t="str">
        <f t="shared" ref="AA202:AA265" si="111">IF(Z202,AA$7,"")</f>
        <v/>
      </c>
      <c r="AB202" s="21" t="b">
        <f>IF(AND(LEN(B202)&gt;0,NOT(AF202),COUNTIF($AH$9:AH701,AH202)&gt;1),TRUE,FALSE)</f>
        <v>0</v>
      </c>
      <c r="AC202" s="21" t="str">
        <f t="shared" ref="AC202:AC265" si="112">IF(AB202,AC$7,"")</f>
        <v/>
      </c>
      <c r="AD202" s="21" t="b">
        <f>IF(AND(LEN(B202)&gt;0,NOT(AF202),NOT(AB202),COUNTIF(Intransporter!$B$9:'Intransporter'!B701,B202)&gt;0),TRUE,FALSE)</f>
        <v>0</v>
      </c>
      <c r="AE202" s="21" t="str">
        <f t="shared" ref="AE202:AE265" si="113">IF(AD202,AE$7,"")</f>
        <v/>
      </c>
      <c r="AF202" s="21" t="b">
        <f>IF(LEN(B202)&gt;Admin!$D$17,TRUE,FALSE)</f>
        <v>0</v>
      </c>
      <c r="AG202" s="21" t="str">
        <f t="shared" ref="AG202:AG265" si="114">IF(AF202,AG$7,"")</f>
        <v/>
      </c>
      <c r="AH202" s="21" t="str">
        <f t="shared" ref="AH202:AH265" si="115">TRIM(B202)</f>
        <v/>
      </c>
      <c r="AI202" s="21" t="b">
        <f t="shared" ref="AI202:AI265" si="116">IF(AND(COUNTA(C202:I202)&gt;0,B202=""),TRUE,FALSE)</f>
        <v>0</v>
      </c>
      <c r="AJ202" s="21" t="str">
        <f t="shared" ref="AJ202:AJ265" si="117">IF(AI202,AJ$7,"")</f>
        <v/>
      </c>
      <c r="AK202" s="21" t="b">
        <f>IF(AND(COUNTA(B202:I202)&gt;0,'Börja här'!KOMMUN="",NOT(L202),NOT(N202),NOT(P202),NOT(R202),NOT(T202),NOT(V202),NOT(X202),NOT(Z202),NOT(AB202),NOT(AD202),NOT(AF202)),TRUE,FALSE)</f>
        <v>0</v>
      </c>
      <c r="AL202" s="21" t="str">
        <f t="shared" ref="AL202:AL265" si="118">IF(AK202,AL$7,"")</f>
        <v/>
      </c>
      <c r="AM202" s="97">
        <f t="shared" ref="AM202:AM265" si="119">ROUNDUP(G202,0)</f>
        <v>0</v>
      </c>
      <c r="AN202" s="97" t="str">
        <f t="shared" ref="AN202:AN265" si="120">IF(AND(J202&lt;&gt;"",J202&gt;0),"Ja","Nej")</f>
        <v>Nej</v>
      </c>
      <c r="AO202" s="21" t="b">
        <f t="shared" ref="AO202:AO265" si="121">IF(I202&lt;&gt;"",IF(COUNTIF(TblHamnkoder,I202),FALSE,TRUE),FALSE)</f>
        <v>0</v>
      </c>
      <c r="AP202" s="21" t="str">
        <f t="shared" ref="AP202:AP265" si="122">IF(AO202,AP$7,"")</f>
        <v/>
      </c>
      <c r="AQ202" s="97" t="str">
        <f t="shared" ref="AQ202:AQ265" si="123">IF(AND(K202&lt;&gt;"",K202&gt;0),"Ja","Nej")</f>
        <v>Nej</v>
      </c>
    </row>
    <row r="203" spans="1:43" s="13" customFormat="1" x14ac:dyDescent="0.35">
      <c r="A203" s="53">
        <v>195</v>
      </c>
      <c r="B203" s="10"/>
      <c r="C203" s="23"/>
      <c r="D203" s="41"/>
      <c r="E203" s="74"/>
      <c r="F203" s="82"/>
      <c r="G203" s="74"/>
      <c r="H203" s="75"/>
      <c r="I203" s="23"/>
      <c r="J203" s="50" t="str">
        <f t="shared" si="94"/>
        <v/>
      </c>
      <c r="K203" s="56" t="str">
        <f t="shared" si="95"/>
        <v/>
      </c>
      <c r="L203" s="6" t="b">
        <f t="shared" si="96"/>
        <v>0</v>
      </c>
      <c r="M203" s="21" t="str">
        <f t="shared" si="97"/>
        <v/>
      </c>
      <c r="N203" s="21" t="b">
        <f t="shared" si="98"/>
        <v>0</v>
      </c>
      <c r="O203" s="21" t="str">
        <f t="shared" si="99"/>
        <v/>
      </c>
      <c r="P203" s="21" t="b">
        <f t="shared" si="100"/>
        <v>0</v>
      </c>
      <c r="Q203" s="21" t="str">
        <f t="shared" si="101"/>
        <v/>
      </c>
      <c r="R203" s="21" t="b">
        <f t="shared" si="102"/>
        <v>0</v>
      </c>
      <c r="S203" s="21" t="str">
        <f t="shared" si="103"/>
        <v/>
      </c>
      <c r="T203" s="21" t="b">
        <f t="shared" si="104"/>
        <v>0</v>
      </c>
      <c r="U203" s="21" t="str">
        <f t="shared" si="105"/>
        <v/>
      </c>
      <c r="V203" s="6" t="b">
        <f t="shared" si="106"/>
        <v>0</v>
      </c>
      <c r="W203" s="21" t="str">
        <f t="shared" si="107"/>
        <v/>
      </c>
      <c r="X203" s="21" t="b">
        <f t="shared" si="108"/>
        <v>0</v>
      </c>
      <c r="Y203" s="21" t="str">
        <f t="shared" si="109"/>
        <v/>
      </c>
      <c r="Z203" s="21" t="b">
        <f t="shared" si="110"/>
        <v>0</v>
      </c>
      <c r="AA203" s="21" t="str">
        <f t="shared" si="111"/>
        <v/>
      </c>
      <c r="AB203" s="21" t="b">
        <f>IF(AND(LEN(B203)&gt;0,NOT(AF203),COUNTIF($AH$9:AH702,AH203)&gt;1),TRUE,FALSE)</f>
        <v>0</v>
      </c>
      <c r="AC203" s="21" t="str">
        <f t="shared" si="112"/>
        <v/>
      </c>
      <c r="AD203" s="21" t="b">
        <f>IF(AND(LEN(B203)&gt;0,NOT(AF203),NOT(AB203),COUNTIF(Intransporter!$B$9:'Intransporter'!B702,B203)&gt;0),TRUE,FALSE)</f>
        <v>0</v>
      </c>
      <c r="AE203" s="21" t="str">
        <f t="shared" si="113"/>
        <v/>
      </c>
      <c r="AF203" s="21" t="b">
        <f>IF(LEN(B203)&gt;Admin!$D$17,TRUE,FALSE)</f>
        <v>0</v>
      </c>
      <c r="AG203" s="21" t="str">
        <f t="shared" si="114"/>
        <v/>
      </c>
      <c r="AH203" s="21" t="str">
        <f t="shared" si="115"/>
        <v/>
      </c>
      <c r="AI203" s="21" t="b">
        <f t="shared" si="116"/>
        <v>0</v>
      </c>
      <c r="AJ203" s="21" t="str">
        <f t="shared" si="117"/>
        <v/>
      </c>
      <c r="AK203" s="21" t="b">
        <f>IF(AND(COUNTA(B203:I203)&gt;0,'Börja här'!KOMMUN="",NOT(L203),NOT(N203),NOT(P203),NOT(R203),NOT(T203),NOT(V203),NOT(X203),NOT(Z203),NOT(AB203),NOT(AD203),NOT(AF203)),TRUE,FALSE)</f>
        <v>0</v>
      </c>
      <c r="AL203" s="21" t="str">
        <f t="shared" si="118"/>
        <v/>
      </c>
      <c r="AM203" s="97">
        <f t="shared" si="119"/>
        <v>0</v>
      </c>
      <c r="AN203" s="97" t="str">
        <f t="shared" si="120"/>
        <v>Nej</v>
      </c>
      <c r="AO203" s="21" t="b">
        <f t="shared" si="121"/>
        <v>0</v>
      </c>
      <c r="AP203" s="21" t="str">
        <f t="shared" si="122"/>
        <v/>
      </c>
      <c r="AQ203" s="97" t="str">
        <f t="shared" si="123"/>
        <v>Nej</v>
      </c>
    </row>
    <row r="204" spans="1:43" s="13" customFormat="1" x14ac:dyDescent="0.35">
      <c r="A204" s="53">
        <v>196</v>
      </c>
      <c r="B204" s="10"/>
      <c r="C204" s="23"/>
      <c r="D204" s="41"/>
      <c r="E204" s="74"/>
      <c r="F204" s="82"/>
      <c r="G204" s="74"/>
      <c r="H204" s="75"/>
      <c r="I204" s="23"/>
      <c r="J204" s="50" t="str">
        <f t="shared" si="94"/>
        <v/>
      </c>
      <c r="K204" s="56" t="str">
        <f t="shared" si="95"/>
        <v/>
      </c>
      <c r="L204" s="6" t="b">
        <f t="shared" si="96"/>
        <v>0</v>
      </c>
      <c r="M204" s="21" t="str">
        <f t="shared" si="97"/>
        <v/>
      </c>
      <c r="N204" s="21" t="b">
        <f t="shared" si="98"/>
        <v>0</v>
      </c>
      <c r="O204" s="21" t="str">
        <f t="shared" si="99"/>
        <v/>
      </c>
      <c r="P204" s="21" t="b">
        <f t="shared" si="100"/>
        <v>0</v>
      </c>
      <c r="Q204" s="21" t="str">
        <f t="shared" si="101"/>
        <v/>
      </c>
      <c r="R204" s="21" t="b">
        <f t="shared" si="102"/>
        <v>0</v>
      </c>
      <c r="S204" s="21" t="str">
        <f t="shared" si="103"/>
        <v/>
      </c>
      <c r="T204" s="21" t="b">
        <f t="shared" si="104"/>
        <v>0</v>
      </c>
      <c r="U204" s="21" t="str">
        <f t="shared" si="105"/>
        <v/>
      </c>
      <c r="V204" s="6" t="b">
        <f t="shared" si="106"/>
        <v>0</v>
      </c>
      <c r="W204" s="21" t="str">
        <f t="shared" si="107"/>
        <v/>
      </c>
      <c r="X204" s="21" t="b">
        <f t="shared" si="108"/>
        <v>0</v>
      </c>
      <c r="Y204" s="21" t="str">
        <f t="shared" si="109"/>
        <v/>
      </c>
      <c r="Z204" s="21" t="b">
        <f t="shared" si="110"/>
        <v>0</v>
      </c>
      <c r="AA204" s="21" t="str">
        <f t="shared" si="111"/>
        <v/>
      </c>
      <c r="AB204" s="21" t="b">
        <f>IF(AND(LEN(B204)&gt;0,NOT(AF204),COUNTIF($AH$9:AH703,AH204)&gt;1),TRUE,FALSE)</f>
        <v>0</v>
      </c>
      <c r="AC204" s="21" t="str">
        <f t="shared" si="112"/>
        <v/>
      </c>
      <c r="AD204" s="21" t="b">
        <f>IF(AND(LEN(B204)&gt;0,NOT(AF204),NOT(AB204),COUNTIF(Intransporter!$B$9:'Intransporter'!B703,B204)&gt;0),TRUE,FALSE)</f>
        <v>0</v>
      </c>
      <c r="AE204" s="21" t="str">
        <f t="shared" si="113"/>
        <v/>
      </c>
      <c r="AF204" s="21" t="b">
        <f>IF(LEN(B204)&gt;Admin!$D$17,TRUE,FALSE)</f>
        <v>0</v>
      </c>
      <c r="AG204" s="21" t="str">
        <f t="shared" si="114"/>
        <v/>
      </c>
      <c r="AH204" s="21" t="str">
        <f t="shared" si="115"/>
        <v/>
      </c>
      <c r="AI204" s="21" t="b">
        <f t="shared" si="116"/>
        <v>0</v>
      </c>
      <c r="AJ204" s="21" t="str">
        <f t="shared" si="117"/>
        <v/>
      </c>
      <c r="AK204" s="21" t="b">
        <f>IF(AND(COUNTA(B204:I204)&gt;0,'Börja här'!KOMMUN="",NOT(L204),NOT(N204),NOT(P204),NOT(R204),NOT(T204),NOT(V204),NOT(X204),NOT(Z204),NOT(AB204),NOT(AD204),NOT(AF204)),TRUE,FALSE)</f>
        <v>0</v>
      </c>
      <c r="AL204" s="21" t="str">
        <f t="shared" si="118"/>
        <v/>
      </c>
      <c r="AM204" s="97">
        <f t="shared" si="119"/>
        <v>0</v>
      </c>
      <c r="AN204" s="97" t="str">
        <f t="shared" si="120"/>
        <v>Nej</v>
      </c>
      <c r="AO204" s="21" t="b">
        <f t="shared" si="121"/>
        <v>0</v>
      </c>
      <c r="AP204" s="21" t="str">
        <f t="shared" si="122"/>
        <v/>
      </c>
      <c r="AQ204" s="97" t="str">
        <f t="shared" si="123"/>
        <v>Nej</v>
      </c>
    </row>
    <row r="205" spans="1:43" s="13" customFormat="1" x14ac:dyDescent="0.35">
      <c r="A205" s="53">
        <v>197</v>
      </c>
      <c r="B205" s="10"/>
      <c r="C205" s="23"/>
      <c r="D205" s="41"/>
      <c r="E205" s="74"/>
      <c r="F205" s="82"/>
      <c r="G205" s="74"/>
      <c r="H205" s="75"/>
      <c r="I205" s="23"/>
      <c r="J205" s="50" t="str">
        <f t="shared" si="94"/>
        <v/>
      </c>
      <c r="K205" s="56" t="str">
        <f t="shared" si="95"/>
        <v/>
      </c>
      <c r="L205" s="6" t="b">
        <f t="shared" si="96"/>
        <v>0</v>
      </c>
      <c r="M205" s="21" t="str">
        <f t="shared" si="97"/>
        <v/>
      </c>
      <c r="N205" s="21" t="b">
        <f t="shared" si="98"/>
        <v>0</v>
      </c>
      <c r="O205" s="21" t="str">
        <f t="shared" si="99"/>
        <v/>
      </c>
      <c r="P205" s="21" t="b">
        <f t="shared" si="100"/>
        <v>0</v>
      </c>
      <c r="Q205" s="21" t="str">
        <f t="shared" si="101"/>
        <v/>
      </c>
      <c r="R205" s="21" t="b">
        <f t="shared" si="102"/>
        <v>0</v>
      </c>
      <c r="S205" s="21" t="str">
        <f t="shared" si="103"/>
        <v/>
      </c>
      <c r="T205" s="21" t="b">
        <f t="shared" si="104"/>
        <v>0</v>
      </c>
      <c r="U205" s="21" t="str">
        <f t="shared" si="105"/>
        <v/>
      </c>
      <c r="V205" s="6" t="b">
        <f t="shared" si="106"/>
        <v>0</v>
      </c>
      <c r="W205" s="21" t="str">
        <f t="shared" si="107"/>
        <v/>
      </c>
      <c r="X205" s="21" t="b">
        <f t="shared" si="108"/>
        <v>0</v>
      </c>
      <c r="Y205" s="21" t="str">
        <f t="shared" si="109"/>
        <v/>
      </c>
      <c r="Z205" s="21" t="b">
        <f t="shared" si="110"/>
        <v>0</v>
      </c>
      <c r="AA205" s="21" t="str">
        <f t="shared" si="111"/>
        <v/>
      </c>
      <c r="AB205" s="21" t="b">
        <f>IF(AND(LEN(B205)&gt;0,NOT(AF205),COUNTIF($AH$9:AH704,AH205)&gt;1),TRUE,FALSE)</f>
        <v>0</v>
      </c>
      <c r="AC205" s="21" t="str">
        <f t="shared" si="112"/>
        <v/>
      </c>
      <c r="AD205" s="21" t="b">
        <f>IF(AND(LEN(B205)&gt;0,NOT(AF205),NOT(AB205),COUNTIF(Intransporter!$B$9:'Intransporter'!B704,B205)&gt;0),TRUE,FALSE)</f>
        <v>0</v>
      </c>
      <c r="AE205" s="21" t="str">
        <f t="shared" si="113"/>
        <v/>
      </c>
      <c r="AF205" s="21" t="b">
        <f>IF(LEN(B205)&gt;Admin!$D$17,TRUE,FALSE)</f>
        <v>0</v>
      </c>
      <c r="AG205" s="21" t="str">
        <f t="shared" si="114"/>
        <v/>
      </c>
      <c r="AH205" s="21" t="str">
        <f t="shared" si="115"/>
        <v/>
      </c>
      <c r="AI205" s="21" t="b">
        <f t="shared" si="116"/>
        <v>0</v>
      </c>
      <c r="AJ205" s="21" t="str">
        <f t="shared" si="117"/>
        <v/>
      </c>
      <c r="AK205" s="21" t="b">
        <f>IF(AND(COUNTA(B205:I205)&gt;0,'Börja här'!KOMMUN="",NOT(L205),NOT(N205),NOT(P205),NOT(R205),NOT(T205),NOT(V205),NOT(X205),NOT(Z205),NOT(AB205),NOT(AD205),NOT(AF205)),TRUE,FALSE)</f>
        <v>0</v>
      </c>
      <c r="AL205" s="21" t="str">
        <f t="shared" si="118"/>
        <v/>
      </c>
      <c r="AM205" s="97">
        <f t="shared" si="119"/>
        <v>0</v>
      </c>
      <c r="AN205" s="97" t="str">
        <f t="shared" si="120"/>
        <v>Nej</v>
      </c>
      <c r="AO205" s="21" t="b">
        <f t="shared" si="121"/>
        <v>0</v>
      </c>
      <c r="AP205" s="21" t="str">
        <f t="shared" si="122"/>
        <v/>
      </c>
      <c r="AQ205" s="97" t="str">
        <f t="shared" si="123"/>
        <v>Nej</v>
      </c>
    </row>
    <row r="206" spans="1:43" s="13" customFormat="1" x14ac:dyDescent="0.35">
      <c r="A206" s="53">
        <v>198</v>
      </c>
      <c r="B206" s="10"/>
      <c r="C206" s="23"/>
      <c r="D206" s="41"/>
      <c r="E206" s="74"/>
      <c r="F206" s="82"/>
      <c r="G206" s="74"/>
      <c r="H206" s="75"/>
      <c r="I206" s="23"/>
      <c r="J206" s="50" t="str">
        <f t="shared" si="94"/>
        <v/>
      </c>
      <c r="K206" s="56" t="str">
        <f t="shared" si="95"/>
        <v/>
      </c>
      <c r="L206" s="6" t="b">
        <f t="shared" si="96"/>
        <v>0</v>
      </c>
      <c r="M206" s="21" t="str">
        <f t="shared" si="97"/>
        <v/>
      </c>
      <c r="N206" s="21" t="b">
        <f t="shared" si="98"/>
        <v>0</v>
      </c>
      <c r="O206" s="21" t="str">
        <f t="shared" si="99"/>
        <v/>
      </c>
      <c r="P206" s="21" t="b">
        <f t="shared" si="100"/>
        <v>0</v>
      </c>
      <c r="Q206" s="21" t="str">
        <f t="shared" si="101"/>
        <v/>
      </c>
      <c r="R206" s="21" t="b">
        <f t="shared" si="102"/>
        <v>0</v>
      </c>
      <c r="S206" s="21" t="str">
        <f t="shared" si="103"/>
        <v/>
      </c>
      <c r="T206" s="21" t="b">
        <f t="shared" si="104"/>
        <v>0</v>
      </c>
      <c r="U206" s="21" t="str">
        <f t="shared" si="105"/>
        <v/>
      </c>
      <c r="V206" s="6" t="b">
        <f t="shared" si="106"/>
        <v>0</v>
      </c>
      <c r="W206" s="21" t="str">
        <f t="shared" si="107"/>
        <v/>
      </c>
      <c r="X206" s="21" t="b">
        <f t="shared" si="108"/>
        <v>0</v>
      </c>
      <c r="Y206" s="21" t="str">
        <f t="shared" si="109"/>
        <v/>
      </c>
      <c r="Z206" s="21" t="b">
        <f t="shared" si="110"/>
        <v>0</v>
      </c>
      <c r="AA206" s="21" t="str">
        <f t="shared" si="111"/>
        <v/>
      </c>
      <c r="AB206" s="21" t="b">
        <f>IF(AND(LEN(B206)&gt;0,NOT(AF206),COUNTIF($AH$9:AH705,AH206)&gt;1),TRUE,FALSE)</f>
        <v>0</v>
      </c>
      <c r="AC206" s="21" t="str">
        <f t="shared" si="112"/>
        <v/>
      </c>
      <c r="AD206" s="21" t="b">
        <f>IF(AND(LEN(B206)&gt;0,NOT(AF206),NOT(AB206),COUNTIF(Intransporter!$B$9:'Intransporter'!B705,B206)&gt;0),TRUE,FALSE)</f>
        <v>0</v>
      </c>
      <c r="AE206" s="21" t="str">
        <f t="shared" si="113"/>
        <v/>
      </c>
      <c r="AF206" s="21" t="b">
        <f>IF(LEN(B206)&gt;Admin!$D$17,TRUE,FALSE)</f>
        <v>0</v>
      </c>
      <c r="AG206" s="21" t="str">
        <f t="shared" si="114"/>
        <v/>
      </c>
      <c r="AH206" s="21" t="str">
        <f t="shared" si="115"/>
        <v/>
      </c>
      <c r="AI206" s="21" t="b">
        <f t="shared" si="116"/>
        <v>0</v>
      </c>
      <c r="AJ206" s="21" t="str">
        <f t="shared" si="117"/>
        <v/>
      </c>
      <c r="AK206" s="21" t="b">
        <f>IF(AND(COUNTA(B206:I206)&gt;0,'Börja här'!KOMMUN="",NOT(L206),NOT(N206),NOT(P206),NOT(R206),NOT(T206),NOT(V206),NOT(X206),NOT(Z206),NOT(AB206),NOT(AD206),NOT(AF206)),TRUE,FALSE)</f>
        <v>0</v>
      </c>
      <c r="AL206" s="21" t="str">
        <f t="shared" si="118"/>
        <v/>
      </c>
      <c r="AM206" s="97">
        <f t="shared" si="119"/>
        <v>0</v>
      </c>
      <c r="AN206" s="97" t="str">
        <f t="shared" si="120"/>
        <v>Nej</v>
      </c>
      <c r="AO206" s="21" t="b">
        <f t="shared" si="121"/>
        <v>0</v>
      </c>
      <c r="AP206" s="21" t="str">
        <f t="shared" si="122"/>
        <v/>
      </c>
      <c r="AQ206" s="97" t="str">
        <f t="shared" si="123"/>
        <v>Nej</v>
      </c>
    </row>
    <row r="207" spans="1:43" s="13" customFormat="1" x14ac:dyDescent="0.35">
      <c r="A207" s="53">
        <v>199</v>
      </c>
      <c r="B207" s="10"/>
      <c r="C207" s="23"/>
      <c r="D207" s="41"/>
      <c r="E207" s="74"/>
      <c r="F207" s="82"/>
      <c r="G207" s="74"/>
      <c r="H207" s="75"/>
      <c r="I207" s="23"/>
      <c r="J207" s="50" t="str">
        <f t="shared" si="94"/>
        <v/>
      </c>
      <c r="K207" s="56" t="str">
        <f t="shared" si="95"/>
        <v/>
      </c>
      <c r="L207" s="6" t="b">
        <f t="shared" si="96"/>
        <v>0</v>
      </c>
      <c r="M207" s="21" t="str">
        <f t="shared" si="97"/>
        <v/>
      </c>
      <c r="N207" s="21" t="b">
        <f t="shared" si="98"/>
        <v>0</v>
      </c>
      <c r="O207" s="21" t="str">
        <f t="shared" si="99"/>
        <v/>
      </c>
      <c r="P207" s="21" t="b">
        <f t="shared" si="100"/>
        <v>0</v>
      </c>
      <c r="Q207" s="21" t="str">
        <f t="shared" si="101"/>
        <v/>
      </c>
      <c r="R207" s="21" t="b">
        <f t="shared" si="102"/>
        <v>0</v>
      </c>
      <c r="S207" s="21" t="str">
        <f t="shared" si="103"/>
        <v/>
      </c>
      <c r="T207" s="21" t="b">
        <f t="shared" si="104"/>
        <v>0</v>
      </c>
      <c r="U207" s="21" t="str">
        <f t="shared" si="105"/>
        <v/>
      </c>
      <c r="V207" s="6" t="b">
        <f t="shared" si="106"/>
        <v>0</v>
      </c>
      <c r="W207" s="21" t="str">
        <f t="shared" si="107"/>
        <v/>
      </c>
      <c r="X207" s="21" t="b">
        <f t="shared" si="108"/>
        <v>0</v>
      </c>
      <c r="Y207" s="21" t="str">
        <f t="shared" si="109"/>
        <v/>
      </c>
      <c r="Z207" s="21" t="b">
        <f t="shared" si="110"/>
        <v>0</v>
      </c>
      <c r="AA207" s="21" t="str">
        <f t="shared" si="111"/>
        <v/>
      </c>
      <c r="AB207" s="21" t="b">
        <f>IF(AND(LEN(B207)&gt;0,NOT(AF207),COUNTIF($AH$9:AH706,AH207)&gt;1),TRUE,FALSE)</f>
        <v>0</v>
      </c>
      <c r="AC207" s="21" t="str">
        <f t="shared" si="112"/>
        <v/>
      </c>
      <c r="AD207" s="21" t="b">
        <f>IF(AND(LEN(B207)&gt;0,NOT(AF207),NOT(AB207),COUNTIF(Intransporter!$B$9:'Intransporter'!B706,B207)&gt;0),TRUE,FALSE)</f>
        <v>0</v>
      </c>
      <c r="AE207" s="21" t="str">
        <f t="shared" si="113"/>
        <v/>
      </c>
      <c r="AF207" s="21" t="b">
        <f>IF(LEN(B207)&gt;Admin!$D$17,TRUE,FALSE)</f>
        <v>0</v>
      </c>
      <c r="AG207" s="21" t="str">
        <f t="shared" si="114"/>
        <v/>
      </c>
      <c r="AH207" s="21" t="str">
        <f t="shared" si="115"/>
        <v/>
      </c>
      <c r="AI207" s="21" t="b">
        <f t="shared" si="116"/>
        <v>0</v>
      </c>
      <c r="AJ207" s="21" t="str">
        <f t="shared" si="117"/>
        <v/>
      </c>
      <c r="AK207" s="21" t="b">
        <f>IF(AND(COUNTA(B207:I207)&gt;0,'Börja här'!KOMMUN="",NOT(L207),NOT(N207),NOT(P207),NOT(R207),NOT(T207),NOT(V207),NOT(X207),NOT(Z207),NOT(AB207),NOT(AD207),NOT(AF207)),TRUE,FALSE)</f>
        <v>0</v>
      </c>
      <c r="AL207" s="21" t="str">
        <f t="shared" si="118"/>
        <v/>
      </c>
      <c r="AM207" s="97">
        <f t="shared" si="119"/>
        <v>0</v>
      </c>
      <c r="AN207" s="97" t="str">
        <f t="shared" si="120"/>
        <v>Nej</v>
      </c>
      <c r="AO207" s="21" t="b">
        <f t="shared" si="121"/>
        <v>0</v>
      </c>
      <c r="AP207" s="21" t="str">
        <f t="shared" si="122"/>
        <v/>
      </c>
      <c r="AQ207" s="97" t="str">
        <f t="shared" si="123"/>
        <v>Nej</v>
      </c>
    </row>
    <row r="208" spans="1:43" s="13" customFormat="1" x14ac:dyDescent="0.35">
      <c r="A208" s="53">
        <v>200</v>
      </c>
      <c r="B208" s="10"/>
      <c r="C208" s="23"/>
      <c r="D208" s="41"/>
      <c r="E208" s="74"/>
      <c r="F208" s="82"/>
      <c r="G208" s="74"/>
      <c r="H208" s="75"/>
      <c r="I208" s="23"/>
      <c r="J208" s="50" t="str">
        <f t="shared" si="94"/>
        <v/>
      </c>
      <c r="K208" s="56" t="str">
        <f t="shared" si="95"/>
        <v/>
      </c>
      <c r="L208" s="6" t="b">
        <f t="shared" si="96"/>
        <v>0</v>
      </c>
      <c r="M208" s="21" t="str">
        <f t="shared" si="97"/>
        <v/>
      </c>
      <c r="N208" s="21" t="b">
        <f t="shared" si="98"/>
        <v>0</v>
      </c>
      <c r="O208" s="21" t="str">
        <f t="shared" si="99"/>
        <v/>
      </c>
      <c r="P208" s="21" t="b">
        <f t="shared" si="100"/>
        <v>0</v>
      </c>
      <c r="Q208" s="21" t="str">
        <f t="shared" si="101"/>
        <v/>
      </c>
      <c r="R208" s="21" t="b">
        <f t="shared" si="102"/>
        <v>0</v>
      </c>
      <c r="S208" s="21" t="str">
        <f t="shared" si="103"/>
        <v/>
      </c>
      <c r="T208" s="21" t="b">
        <f t="shared" si="104"/>
        <v>0</v>
      </c>
      <c r="U208" s="21" t="str">
        <f t="shared" si="105"/>
        <v/>
      </c>
      <c r="V208" s="6" t="b">
        <f t="shared" si="106"/>
        <v>0</v>
      </c>
      <c r="W208" s="21" t="str">
        <f t="shared" si="107"/>
        <v/>
      </c>
      <c r="X208" s="21" t="b">
        <f t="shared" si="108"/>
        <v>0</v>
      </c>
      <c r="Y208" s="21" t="str">
        <f t="shared" si="109"/>
        <v/>
      </c>
      <c r="Z208" s="21" t="b">
        <f t="shared" si="110"/>
        <v>0</v>
      </c>
      <c r="AA208" s="21" t="str">
        <f t="shared" si="111"/>
        <v/>
      </c>
      <c r="AB208" s="21" t="b">
        <f>IF(AND(LEN(B208)&gt;0,NOT(AF208),COUNTIF($AH$9:AH707,AH208)&gt;1),TRUE,FALSE)</f>
        <v>0</v>
      </c>
      <c r="AC208" s="21" t="str">
        <f t="shared" si="112"/>
        <v/>
      </c>
      <c r="AD208" s="21" t="b">
        <f>IF(AND(LEN(B208)&gt;0,NOT(AF208),NOT(AB208),COUNTIF(Intransporter!$B$9:'Intransporter'!B707,B208)&gt;0),TRUE,FALSE)</f>
        <v>0</v>
      </c>
      <c r="AE208" s="21" t="str">
        <f t="shared" si="113"/>
        <v/>
      </c>
      <c r="AF208" s="21" t="b">
        <f>IF(LEN(B208)&gt;Admin!$D$17,TRUE,FALSE)</f>
        <v>0</v>
      </c>
      <c r="AG208" s="21" t="str">
        <f t="shared" si="114"/>
        <v/>
      </c>
      <c r="AH208" s="21" t="str">
        <f t="shared" si="115"/>
        <v/>
      </c>
      <c r="AI208" s="21" t="b">
        <f t="shared" si="116"/>
        <v>0</v>
      </c>
      <c r="AJ208" s="21" t="str">
        <f t="shared" si="117"/>
        <v/>
      </c>
      <c r="AK208" s="21" t="b">
        <f>IF(AND(COUNTA(B208:I208)&gt;0,'Börja här'!KOMMUN="",NOT(L208),NOT(N208),NOT(P208),NOT(R208),NOT(T208),NOT(V208),NOT(X208),NOT(Z208),NOT(AB208),NOT(AD208),NOT(AF208)),TRUE,FALSE)</f>
        <v>0</v>
      </c>
      <c r="AL208" s="21" t="str">
        <f t="shared" si="118"/>
        <v/>
      </c>
      <c r="AM208" s="97">
        <f t="shared" si="119"/>
        <v>0</v>
      </c>
      <c r="AN208" s="97" t="str">
        <f t="shared" si="120"/>
        <v>Nej</v>
      </c>
      <c r="AO208" s="21" t="b">
        <f t="shared" si="121"/>
        <v>0</v>
      </c>
      <c r="AP208" s="21" t="str">
        <f t="shared" si="122"/>
        <v/>
      </c>
      <c r="AQ208" s="97" t="str">
        <f t="shared" si="123"/>
        <v>Nej</v>
      </c>
    </row>
    <row r="209" spans="1:43" s="13" customFormat="1" x14ac:dyDescent="0.35">
      <c r="A209" s="53">
        <v>201</v>
      </c>
      <c r="B209" s="10"/>
      <c r="C209" s="23"/>
      <c r="D209" s="41"/>
      <c r="E209" s="74"/>
      <c r="F209" s="82"/>
      <c r="G209" s="74"/>
      <c r="H209" s="75"/>
      <c r="I209" s="23"/>
      <c r="J209" s="50" t="str">
        <f t="shared" si="94"/>
        <v/>
      </c>
      <c r="K209" s="56" t="str">
        <f t="shared" si="95"/>
        <v/>
      </c>
      <c r="L209" s="6" t="b">
        <f t="shared" si="96"/>
        <v>0</v>
      </c>
      <c r="M209" s="21" t="str">
        <f t="shared" si="97"/>
        <v/>
      </c>
      <c r="N209" s="21" t="b">
        <f t="shared" si="98"/>
        <v>0</v>
      </c>
      <c r="O209" s="21" t="str">
        <f t="shared" si="99"/>
        <v/>
      </c>
      <c r="P209" s="21" t="b">
        <f t="shared" si="100"/>
        <v>0</v>
      </c>
      <c r="Q209" s="21" t="str">
        <f t="shared" si="101"/>
        <v/>
      </c>
      <c r="R209" s="21" t="b">
        <f t="shared" si="102"/>
        <v>0</v>
      </c>
      <c r="S209" s="21" t="str">
        <f t="shared" si="103"/>
        <v/>
      </c>
      <c r="T209" s="21" t="b">
        <f t="shared" si="104"/>
        <v>0</v>
      </c>
      <c r="U209" s="21" t="str">
        <f t="shared" si="105"/>
        <v/>
      </c>
      <c r="V209" s="6" t="b">
        <f t="shared" si="106"/>
        <v>0</v>
      </c>
      <c r="W209" s="21" t="str">
        <f t="shared" si="107"/>
        <v/>
      </c>
      <c r="X209" s="21" t="b">
        <f t="shared" si="108"/>
        <v>0</v>
      </c>
      <c r="Y209" s="21" t="str">
        <f t="shared" si="109"/>
        <v/>
      </c>
      <c r="Z209" s="21" t="b">
        <f t="shared" si="110"/>
        <v>0</v>
      </c>
      <c r="AA209" s="21" t="str">
        <f t="shared" si="111"/>
        <v/>
      </c>
      <c r="AB209" s="21" t="b">
        <f>IF(AND(LEN(B209)&gt;0,NOT(AF209),COUNTIF($AH$9:AH708,AH209)&gt;1),TRUE,FALSE)</f>
        <v>0</v>
      </c>
      <c r="AC209" s="21" t="str">
        <f t="shared" si="112"/>
        <v/>
      </c>
      <c r="AD209" s="21" t="b">
        <f>IF(AND(LEN(B209)&gt;0,NOT(AF209),NOT(AB209),COUNTIF(Intransporter!$B$9:'Intransporter'!B708,B209)&gt;0),TRUE,FALSE)</f>
        <v>0</v>
      </c>
      <c r="AE209" s="21" t="str">
        <f t="shared" si="113"/>
        <v/>
      </c>
      <c r="AF209" s="21" t="b">
        <f>IF(LEN(B209)&gt;Admin!$D$17,TRUE,FALSE)</f>
        <v>0</v>
      </c>
      <c r="AG209" s="21" t="str">
        <f t="shared" si="114"/>
        <v/>
      </c>
      <c r="AH209" s="21" t="str">
        <f t="shared" si="115"/>
        <v/>
      </c>
      <c r="AI209" s="21" t="b">
        <f t="shared" si="116"/>
        <v>0</v>
      </c>
      <c r="AJ209" s="21" t="str">
        <f t="shared" si="117"/>
        <v/>
      </c>
      <c r="AK209" s="21" t="b">
        <f>IF(AND(COUNTA(B209:I209)&gt;0,'Börja här'!KOMMUN="",NOT(L209),NOT(N209),NOT(P209),NOT(R209),NOT(T209),NOT(V209),NOT(X209),NOT(Z209),NOT(AB209),NOT(AD209),NOT(AF209)),TRUE,FALSE)</f>
        <v>0</v>
      </c>
      <c r="AL209" s="21" t="str">
        <f t="shared" si="118"/>
        <v/>
      </c>
      <c r="AM209" s="97">
        <f t="shared" si="119"/>
        <v>0</v>
      </c>
      <c r="AN209" s="97" t="str">
        <f t="shared" si="120"/>
        <v>Nej</v>
      </c>
      <c r="AO209" s="21" t="b">
        <f t="shared" si="121"/>
        <v>0</v>
      </c>
      <c r="AP209" s="21" t="str">
        <f t="shared" si="122"/>
        <v/>
      </c>
      <c r="AQ209" s="97" t="str">
        <f t="shared" si="123"/>
        <v>Nej</v>
      </c>
    </row>
    <row r="210" spans="1:43" s="13" customFormat="1" x14ac:dyDescent="0.35">
      <c r="A210" s="53">
        <v>202</v>
      </c>
      <c r="B210" s="10"/>
      <c r="C210" s="23"/>
      <c r="D210" s="41"/>
      <c r="E210" s="74"/>
      <c r="F210" s="82"/>
      <c r="G210" s="74"/>
      <c r="H210" s="75"/>
      <c r="I210" s="23"/>
      <c r="J210" s="50" t="str">
        <f t="shared" si="94"/>
        <v/>
      </c>
      <c r="K210" s="56" t="str">
        <f t="shared" si="95"/>
        <v/>
      </c>
      <c r="L210" s="6" t="b">
        <f t="shared" si="96"/>
        <v>0</v>
      </c>
      <c r="M210" s="21" t="str">
        <f t="shared" si="97"/>
        <v/>
      </c>
      <c r="N210" s="21" t="b">
        <f t="shared" si="98"/>
        <v>0</v>
      </c>
      <c r="O210" s="21" t="str">
        <f t="shared" si="99"/>
        <v/>
      </c>
      <c r="P210" s="21" t="b">
        <f t="shared" si="100"/>
        <v>0</v>
      </c>
      <c r="Q210" s="21" t="str">
        <f t="shared" si="101"/>
        <v/>
      </c>
      <c r="R210" s="21" t="b">
        <f t="shared" si="102"/>
        <v>0</v>
      </c>
      <c r="S210" s="21" t="str">
        <f t="shared" si="103"/>
        <v/>
      </c>
      <c r="T210" s="21" t="b">
        <f t="shared" si="104"/>
        <v>0</v>
      </c>
      <c r="U210" s="21" t="str">
        <f t="shared" si="105"/>
        <v/>
      </c>
      <c r="V210" s="6" t="b">
        <f t="shared" si="106"/>
        <v>0</v>
      </c>
      <c r="W210" s="21" t="str">
        <f t="shared" si="107"/>
        <v/>
      </c>
      <c r="X210" s="21" t="b">
        <f t="shared" si="108"/>
        <v>0</v>
      </c>
      <c r="Y210" s="21" t="str">
        <f t="shared" si="109"/>
        <v/>
      </c>
      <c r="Z210" s="21" t="b">
        <f t="shared" si="110"/>
        <v>0</v>
      </c>
      <c r="AA210" s="21" t="str">
        <f t="shared" si="111"/>
        <v/>
      </c>
      <c r="AB210" s="21" t="b">
        <f>IF(AND(LEN(B210)&gt;0,NOT(AF210),COUNTIF($AH$9:AH709,AH210)&gt;1),TRUE,FALSE)</f>
        <v>0</v>
      </c>
      <c r="AC210" s="21" t="str">
        <f t="shared" si="112"/>
        <v/>
      </c>
      <c r="AD210" s="21" t="b">
        <f>IF(AND(LEN(B210)&gt;0,NOT(AF210),NOT(AB210),COUNTIF(Intransporter!$B$9:'Intransporter'!B709,B210)&gt;0),TRUE,FALSE)</f>
        <v>0</v>
      </c>
      <c r="AE210" s="21" t="str">
        <f t="shared" si="113"/>
        <v/>
      </c>
      <c r="AF210" s="21" t="b">
        <f>IF(LEN(B210)&gt;Admin!$D$17,TRUE,FALSE)</f>
        <v>0</v>
      </c>
      <c r="AG210" s="21" t="str">
        <f t="shared" si="114"/>
        <v/>
      </c>
      <c r="AH210" s="21" t="str">
        <f t="shared" si="115"/>
        <v/>
      </c>
      <c r="AI210" s="21" t="b">
        <f t="shared" si="116"/>
        <v>0</v>
      </c>
      <c r="AJ210" s="21" t="str">
        <f t="shared" si="117"/>
        <v/>
      </c>
      <c r="AK210" s="21" t="b">
        <f>IF(AND(COUNTA(B210:I210)&gt;0,'Börja här'!KOMMUN="",NOT(L210),NOT(N210),NOT(P210),NOT(R210),NOT(T210),NOT(V210),NOT(X210),NOT(Z210),NOT(AB210),NOT(AD210),NOT(AF210)),TRUE,FALSE)</f>
        <v>0</v>
      </c>
      <c r="AL210" s="21" t="str">
        <f t="shared" si="118"/>
        <v/>
      </c>
      <c r="AM210" s="97">
        <f t="shared" si="119"/>
        <v>0</v>
      </c>
      <c r="AN210" s="97" t="str">
        <f t="shared" si="120"/>
        <v>Nej</v>
      </c>
      <c r="AO210" s="21" t="b">
        <f t="shared" si="121"/>
        <v>0</v>
      </c>
      <c r="AP210" s="21" t="str">
        <f t="shared" si="122"/>
        <v/>
      </c>
      <c r="AQ210" s="97" t="str">
        <f t="shared" si="123"/>
        <v>Nej</v>
      </c>
    </row>
    <row r="211" spans="1:43" s="13" customFormat="1" x14ac:dyDescent="0.35">
      <c r="A211" s="53">
        <v>203</v>
      </c>
      <c r="B211" s="10"/>
      <c r="C211" s="23"/>
      <c r="D211" s="41"/>
      <c r="E211" s="74"/>
      <c r="F211" s="82"/>
      <c r="G211" s="74"/>
      <c r="H211" s="75"/>
      <c r="I211" s="23"/>
      <c r="J211" s="50" t="str">
        <f t="shared" si="94"/>
        <v/>
      </c>
      <c r="K211" s="56" t="str">
        <f t="shared" si="95"/>
        <v/>
      </c>
      <c r="L211" s="6" t="b">
        <f t="shared" si="96"/>
        <v>0</v>
      </c>
      <c r="M211" s="21" t="str">
        <f t="shared" si="97"/>
        <v/>
      </c>
      <c r="N211" s="21" t="b">
        <f t="shared" si="98"/>
        <v>0</v>
      </c>
      <c r="O211" s="21" t="str">
        <f t="shared" si="99"/>
        <v/>
      </c>
      <c r="P211" s="21" t="b">
        <f t="shared" si="100"/>
        <v>0</v>
      </c>
      <c r="Q211" s="21" t="str">
        <f t="shared" si="101"/>
        <v/>
      </c>
      <c r="R211" s="21" t="b">
        <f t="shared" si="102"/>
        <v>0</v>
      </c>
      <c r="S211" s="21" t="str">
        <f t="shared" si="103"/>
        <v/>
      </c>
      <c r="T211" s="21" t="b">
        <f t="shared" si="104"/>
        <v>0</v>
      </c>
      <c r="U211" s="21" t="str">
        <f t="shared" si="105"/>
        <v/>
      </c>
      <c r="V211" s="6" t="b">
        <f t="shared" si="106"/>
        <v>0</v>
      </c>
      <c r="W211" s="21" t="str">
        <f t="shared" si="107"/>
        <v/>
      </c>
      <c r="X211" s="21" t="b">
        <f t="shared" si="108"/>
        <v>0</v>
      </c>
      <c r="Y211" s="21" t="str">
        <f t="shared" si="109"/>
        <v/>
      </c>
      <c r="Z211" s="21" t="b">
        <f t="shared" si="110"/>
        <v>0</v>
      </c>
      <c r="AA211" s="21" t="str">
        <f t="shared" si="111"/>
        <v/>
      </c>
      <c r="AB211" s="21" t="b">
        <f>IF(AND(LEN(B211)&gt;0,NOT(AF211),COUNTIF($AH$9:AH710,AH211)&gt;1),TRUE,FALSE)</f>
        <v>0</v>
      </c>
      <c r="AC211" s="21" t="str">
        <f t="shared" si="112"/>
        <v/>
      </c>
      <c r="AD211" s="21" t="b">
        <f>IF(AND(LEN(B211)&gt;0,NOT(AF211),NOT(AB211),COUNTIF(Intransporter!$B$9:'Intransporter'!B710,B211)&gt;0),TRUE,FALSE)</f>
        <v>0</v>
      </c>
      <c r="AE211" s="21" t="str">
        <f t="shared" si="113"/>
        <v/>
      </c>
      <c r="AF211" s="21" t="b">
        <f>IF(LEN(B211)&gt;Admin!$D$17,TRUE,FALSE)</f>
        <v>0</v>
      </c>
      <c r="AG211" s="21" t="str">
        <f t="shared" si="114"/>
        <v/>
      </c>
      <c r="AH211" s="21" t="str">
        <f t="shared" si="115"/>
        <v/>
      </c>
      <c r="AI211" s="21" t="b">
        <f t="shared" si="116"/>
        <v>0</v>
      </c>
      <c r="AJ211" s="21" t="str">
        <f t="shared" si="117"/>
        <v/>
      </c>
      <c r="AK211" s="21" t="b">
        <f>IF(AND(COUNTA(B211:I211)&gt;0,'Börja här'!KOMMUN="",NOT(L211),NOT(N211),NOT(P211),NOT(R211),NOT(T211),NOT(V211),NOT(X211),NOT(Z211),NOT(AB211),NOT(AD211),NOT(AF211)),TRUE,FALSE)</f>
        <v>0</v>
      </c>
      <c r="AL211" s="21" t="str">
        <f t="shared" si="118"/>
        <v/>
      </c>
      <c r="AM211" s="97">
        <f t="shared" si="119"/>
        <v>0</v>
      </c>
      <c r="AN211" s="97" t="str">
        <f t="shared" si="120"/>
        <v>Nej</v>
      </c>
      <c r="AO211" s="21" t="b">
        <f t="shared" si="121"/>
        <v>0</v>
      </c>
      <c r="AP211" s="21" t="str">
        <f t="shared" si="122"/>
        <v/>
      </c>
      <c r="AQ211" s="97" t="str">
        <f t="shared" si="123"/>
        <v>Nej</v>
      </c>
    </row>
    <row r="212" spans="1:43" s="13" customFormat="1" x14ac:dyDescent="0.35">
      <c r="A212" s="53">
        <v>204</v>
      </c>
      <c r="B212" s="10"/>
      <c r="C212" s="23"/>
      <c r="D212" s="41"/>
      <c r="E212" s="74"/>
      <c r="F212" s="82"/>
      <c r="G212" s="74"/>
      <c r="H212" s="75"/>
      <c r="I212" s="23"/>
      <c r="J212" s="50" t="str">
        <f t="shared" si="94"/>
        <v/>
      </c>
      <c r="K212" s="56" t="str">
        <f t="shared" si="95"/>
        <v/>
      </c>
      <c r="L212" s="6" t="b">
        <f t="shared" si="96"/>
        <v>0</v>
      </c>
      <c r="M212" s="21" t="str">
        <f t="shared" si="97"/>
        <v/>
      </c>
      <c r="N212" s="21" t="b">
        <f t="shared" si="98"/>
        <v>0</v>
      </c>
      <c r="O212" s="21" t="str">
        <f t="shared" si="99"/>
        <v/>
      </c>
      <c r="P212" s="21" t="b">
        <f t="shared" si="100"/>
        <v>0</v>
      </c>
      <c r="Q212" s="21" t="str">
        <f t="shared" si="101"/>
        <v/>
      </c>
      <c r="R212" s="21" t="b">
        <f t="shared" si="102"/>
        <v>0</v>
      </c>
      <c r="S212" s="21" t="str">
        <f t="shared" si="103"/>
        <v/>
      </c>
      <c r="T212" s="21" t="b">
        <f t="shared" si="104"/>
        <v>0</v>
      </c>
      <c r="U212" s="21" t="str">
        <f t="shared" si="105"/>
        <v/>
      </c>
      <c r="V212" s="6" t="b">
        <f t="shared" si="106"/>
        <v>0</v>
      </c>
      <c r="W212" s="21" t="str">
        <f t="shared" si="107"/>
        <v/>
      </c>
      <c r="X212" s="21" t="b">
        <f t="shared" si="108"/>
        <v>0</v>
      </c>
      <c r="Y212" s="21" t="str">
        <f t="shared" si="109"/>
        <v/>
      </c>
      <c r="Z212" s="21" t="b">
        <f t="shared" si="110"/>
        <v>0</v>
      </c>
      <c r="AA212" s="21" t="str">
        <f t="shared" si="111"/>
        <v/>
      </c>
      <c r="AB212" s="21" t="b">
        <f>IF(AND(LEN(B212)&gt;0,NOT(AF212),COUNTIF($AH$9:AH711,AH212)&gt;1),TRUE,FALSE)</f>
        <v>0</v>
      </c>
      <c r="AC212" s="21" t="str">
        <f t="shared" si="112"/>
        <v/>
      </c>
      <c r="AD212" s="21" t="b">
        <f>IF(AND(LEN(B212)&gt;0,NOT(AF212),NOT(AB212),COUNTIF(Intransporter!$B$9:'Intransporter'!B711,B212)&gt;0),TRUE,FALSE)</f>
        <v>0</v>
      </c>
      <c r="AE212" s="21" t="str">
        <f t="shared" si="113"/>
        <v/>
      </c>
      <c r="AF212" s="21" t="b">
        <f>IF(LEN(B212)&gt;Admin!$D$17,TRUE,FALSE)</f>
        <v>0</v>
      </c>
      <c r="AG212" s="21" t="str">
        <f t="shared" si="114"/>
        <v/>
      </c>
      <c r="AH212" s="21" t="str">
        <f t="shared" si="115"/>
        <v/>
      </c>
      <c r="AI212" s="21" t="b">
        <f t="shared" si="116"/>
        <v>0</v>
      </c>
      <c r="AJ212" s="21" t="str">
        <f t="shared" si="117"/>
        <v/>
      </c>
      <c r="AK212" s="21" t="b">
        <f>IF(AND(COUNTA(B212:I212)&gt;0,'Börja här'!KOMMUN="",NOT(L212),NOT(N212),NOT(P212),NOT(R212),NOT(T212),NOT(V212),NOT(X212),NOT(Z212),NOT(AB212),NOT(AD212),NOT(AF212)),TRUE,FALSE)</f>
        <v>0</v>
      </c>
      <c r="AL212" s="21" t="str">
        <f t="shared" si="118"/>
        <v/>
      </c>
      <c r="AM212" s="97">
        <f t="shared" si="119"/>
        <v>0</v>
      </c>
      <c r="AN212" s="97" t="str">
        <f t="shared" si="120"/>
        <v>Nej</v>
      </c>
      <c r="AO212" s="21" t="b">
        <f t="shared" si="121"/>
        <v>0</v>
      </c>
      <c r="AP212" s="21" t="str">
        <f t="shared" si="122"/>
        <v/>
      </c>
      <c r="AQ212" s="97" t="str">
        <f t="shared" si="123"/>
        <v>Nej</v>
      </c>
    </row>
    <row r="213" spans="1:43" s="13" customFormat="1" x14ac:dyDescent="0.35">
      <c r="A213" s="53">
        <v>205</v>
      </c>
      <c r="B213" s="10"/>
      <c r="C213" s="23"/>
      <c r="D213" s="41"/>
      <c r="E213" s="74"/>
      <c r="F213" s="82"/>
      <c r="G213" s="74"/>
      <c r="H213" s="75"/>
      <c r="I213" s="23"/>
      <c r="J213" s="50" t="str">
        <f t="shared" si="94"/>
        <v/>
      </c>
      <c r="K213" s="56" t="str">
        <f t="shared" si="95"/>
        <v/>
      </c>
      <c r="L213" s="6" t="b">
        <f t="shared" si="96"/>
        <v>0</v>
      </c>
      <c r="M213" s="21" t="str">
        <f t="shared" si="97"/>
        <v/>
      </c>
      <c r="N213" s="21" t="b">
        <f t="shared" si="98"/>
        <v>0</v>
      </c>
      <c r="O213" s="21" t="str">
        <f t="shared" si="99"/>
        <v/>
      </c>
      <c r="P213" s="21" t="b">
        <f t="shared" si="100"/>
        <v>0</v>
      </c>
      <c r="Q213" s="21" t="str">
        <f t="shared" si="101"/>
        <v/>
      </c>
      <c r="R213" s="21" t="b">
        <f t="shared" si="102"/>
        <v>0</v>
      </c>
      <c r="S213" s="21" t="str">
        <f t="shared" si="103"/>
        <v/>
      </c>
      <c r="T213" s="21" t="b">
        <f t="shared" si="104"/>
        <v>0</v>
      </c>
      <c r="U213" s="21" t="str">
        <f t="shared" si="105"/>
        <v/>
      </c>
      <c r="V213" s="6" t="b">
        <f t="shared" si="106"/>
        <v>0</v>
      </c>
      <c r="W213" s="21" t="str">
        <f t="shared" si="107"/>
        <v/>
      </c>
      <c r="X213" s="21" t="b">
        <f t="shared" si="108"/>
        <v>0</v>
      </c>
      <c r="Y213" s="21" t="str">
        <f t="shared" si="109"/>
        <v/>
      </c>
      <c r="Z213" s="21" t="b">
        <f t="shared" si="110"/>
        <v>0</v>
      </c>
      <c r="AA213" s="21" t="str">
        <f t="shared" si="111"/>
        <v/>
      </c>
      <c r="AB213" s="21" t="b">
        <f>IF(AND(LEN(B213)&gt;0,NOT(AF213),COUNTIF($AH$9:AH712,AH213)&gt;1),TRUE,FALSE)</f>
        <v>0</v>
      </c>
      <c r="AC213" s="21" t="str">
        <f t="shared" si="112"/>
        <v/>
      </c>
      <c r="AD213" s="21" t="b">
        <f>IF(AND(LEN(B213)&gt;0,NOT(AF213),NOT(AB213),COUNTIF(Intransporter!$B$9:'Intransporter'!B712,B213)&gt;0),TRUE,FALSE)</f>
        <v>0</v>
      </c>
      <c r="AE213" s="21" t="str">
        <f t="shared" si="113"/>
        <v/>
      </c>
      <c r="AF213" s="21" t="b">
        <f>IF(LEN(B213)&gt;Admin!$D$17,TRUE,FALSE)</f>
        <v>0</v>
      </c>
      <c r="AG213" s="21" t="str">
        <f t="shared" si="114"/>
        <v/>
      </c>
      <c r="AH213" s="21" t="str">
        <f t="shared" si="115"/>
        <v/>
      </c>
      <c r="AI213" s="21" t="b">
        <f t="shared" si="116"/>
        <v>0</v>
      </c>
      <c r="AJ213" s="21" t="str">
        <f t="shared" si="117"/>
        <v/>
      </c>
      <c r="AK213" s="21" t="b">
        <f>IF(AND(COUNTA(B213:I213)&gt;0,'Börja här'!KOMMUN="",NOT(L213),NOT(N213),NOT(P213),NOT(R213),NOT(T213),NOT(V213),NOT(X213),NOT(Z213),NOT(AB213),NOT(AD213),NOT(AF213)),TRUE,FALSE)</f>
        <v>0</v>
      </c>
      <c r="AL213" s="21" t="str">
        <f t="shared" si="118"/>
        <v/>
      </c>
      <c r="AM213" s="97">
        <f t="shared" si="119"/>
        <v>0</v>
      </c>
      <c r="AN213" s="97" t="str">
        <f t="shared" si="120"/>
        <v>Nej</v>
      </c>
      <c r="AO213" s="21" t="b">
        <f t="shared" si="121"/>
        <v>0</v>
      </c>
      <c r="AP213" s="21" t="str">
        <f t="shared" si="122"/>
        <v/>
      </c>
      <c r="AQ213" s="97" t="str">
        <f t="shared" si="123"/>
        <v>Nej</v>
      </c>
    </row>
    <row r="214" spans="1:43" s="13" customFormat="1" x14ac:dyDescent="0.35">
      <c r="A214" s="53">
        <v>206</v>
      </c>
      <c r="B214" s="10"/>
      <c r="C214" s="23"/>
      <c r="D214" s="41"/>
      <c r="E214" s="74"/>
      <c r="F214" s="82"/>
      <c r="G214" s="74"/>
      <c r="H214" s="75"/>
      <c r="I214" s="23"/>
      <c r="J214" s="50" t="str">
        <f t="shared" si="94"/>
        <v/>
      </c>
      <c r="K214" s="56" t="str">
        <f t="shared" si="95"/>
        <v/>
      </c>
      <c r="L214" s="6" t="b">
        <f t="shared" si="96"/>
        <v>0</v>
      </c>
      <c r="M214" s="21" t="str">
        <f t="shared" si="97"/>
        <v/>
      </c>
      <c r="N214" s="21" t="b">
        <f t="shared" si="98"/>
        <v>0</v>
      </c>
      <c r="O214" s="21" t="str">
        <f t="shared" si="99"/>
        <v/>
      </c>
      <c r="P214" s="21" t="b">
        <f t="shared" si="100"/>
        <v>0</v>
      </c>
      <c r="Q214" s="21" t="str">
        <f t="shared" si="101"/>
        <v/>
      </c>
      <c r="R214" s="21" t="b">
        <f t="shared" si="102"/>
        <v>0</v>
      </c>
      <c r="S214" s="21" t="str">
        <f t="shared" si="103"/>
        <v/>
      </c>
      <c r="T214" s="21" t="b">
        <f t="shared" si="104"/>
        <v>0</v>
      </c>
      <c r="U214" s="21" t="str">
        <f t="shared" si="105"/>
        <v/>
      </c>
      <c r="V214" s="6" t="b">
        <f t="shared" si="106"/>
        <v>0</v>
      </c>
      <c r="W214" s="21" t="str">
        <f t="shared" si="107"/>
        <v/>
      </c>
      <c r="X214" s="21" t="b">
        <f t="shared" si="108"/>
        <v>0</v>
      </c>
      <c r="Y214" s="21" t="str">
        <f t="shared" si="109"/>
        <v/>
      </c>
      <c r="Z214" s="21" t="b">
        <f t="shared" si="110"/>
        <v>0</v>
      </c>
      <c r="AA214" s="21" t="str">
        <f t="shared" si="111"/>
        <v/>
      </c>
      <c r="AB214" s="21" t="b">
        <f>IF(AND(LEN(B214)&gt;0,NOT(AF214),COUNTIF($AH$9:AH713,AH214)&gt;1),TRUE,FALSE)</f>
        <v>0</v>
      </c>
      <c r="AC214" s="21" t="str">
        <f t="shared" si="112"/>
        <v/>
      </c>
      <c r="AD214" s="21" t="b">
        <f>IF(AND(LEN(B214)&gt;0,NOT(AF214),NOT(AB214),COUNTIF(Intransporter!$B$9:'Intransporter'!B713,B214)&gt;0),TRUE,FALSE)</f>
        <v>0</v>
      </c>
      <c r="AE214" s="21" t="str">
        <f t="shared" si="113"/>
        <v/>
      </c>
      <c r="AF214" s="21" t="b">
        <f>IF(LEN(B214)&gt;Admin!$D$17,TRUE,FALSE)</f>
        <v>0</v>
      </c>
      <c r="AG214" s="21" t="str">
        <f t="shared" si="114"/>
        <v/>
      </c>
      <c r="AH214" s="21" t="str">
        <f t="shared" si="115"/>
        <v/>
      </c>
      <c r="AI214" s="21" t="b">
        <f t="shared" si="116"/>
        <v>0</v>
      </c>
      <c r="AJ214" s="21" t="str">
        <f t="shared" si="117"/>
        <v/>
      </c>
      <c r="AK214" s="21" t="b">
        <f>IF(AND(COUNTA(B214:I214)&gt;0,'Börja här'!KOMMUN="",NOT(L214),NOT(N214),NOT(P214),NOT(R214),NOT(T214),NOT(V214),NOT(X214),NOT(Z214),NOT(AB214),NOT(AD214),NOT(AF214)),TRUE,FALSE)</f>
        <v>0</v>
      </c>
      <c r="AL214" s="21" t="str">
        <f t="shared" si="118"/>
        <v/>
      </c>
      <c r="AM214" s="97">
        <f t="shared" si="119"/>
        <v>0</v>
      </c>
      <c r="AN214" s="97" t="str">
        <f t="shared" si="120"/>
        <v>Nej</v>
      </c>
      <c r="AO214" s="21" t="b">
        <f t="shared" si="121"/>
        <v>0</v>
      </c>
      <c r="AP214" s="21" t="str">
        <f t="shared" si="122"/>
        <v/>
      </c>
      <c r="AQ214" s="97" t="str">
        <f t="shared" si="123"/>
        <v>Nej</v>
      </c>
    </row>
    <row r="215" spans="1:43" s="13" customFormat="1" x14ac:dyDescent="0.35">
      <c r="A215" s="53">
        <v>207</v>
      </c>
      <c r="B215" s="10"/>
      <c r="C215" s="23"/>
      <c r="D215" s="41"/>
      <c r="E215" s="74"/>
      <c r="F215" s="82"/>
      <c r="G215" s="74"/>
      <c r="H215" s="75"/>
      <c r="I215" s="23"/>
      <c r="J215" s="50" t="str">
        <f t="shared" si="94"/>
        <v/>
      </c>
      <c r="K215" s="56" t="str">
        <f t="shared" si="95"/>
        <v/>
      </c>
      <c r="L215" s="6" t="b">
        <f t="shared" si="96"/>
        <v>0</v>
      </c>
      <c r="M215" s="21" t="str">
        <f t="shared" si="97"/>
        <v/>
      </c>
      <c r="N215" s="21" t="b">
        <f t="shared" si="98"/>
        <v>0</v>
      </c>
      <c r="O215" s="21" t="str">
        <f t="shared" si="99"/>
        <v/>
      </c>
      <c r="P215" s="21" t="b">
        <f t="shared" si="100"/>
        <v>0</v>
      </c>
      <c r="Q215" s="21" t="str">
        <f t="shared" si="101"/>
        <v/>
      </c>
      <c r="R215" s="21" t="b">
        <f t="shared" si="102"/>
        <v>0</v>
      </c>
      <c r="S215" s="21" t="str">
        <f t="shared" si="103"/>
        <v/>
      </c>
      <c r="T215" s="21" t="b">
        <f t="shared" si="104"/>
        <v>0</v>
      </c>
      <c r="U215" s="21" t="str">
        <f t="shared" si="105"/>
        <v/>
      </c>
      <c r="V215" s="6" t="b">
        <f t="shared" si="106"/>
        <v>0</v>
      </c>
      <c r="W215" s="21" t="str">
        <f t="shared" si="107"/>
        <v/>
      </c>
      <c r="X215" s="21" t="b">
        <f t="shared" si="108"/>
        <v>0</v>
      </c>
      <c r="Y215" s="21" t="str">
        <f t="shared" si="109"/>
        <v/>
      </c>
      <c r="Z215" s="21" t="b">
        <f t="shared" si="110"/>
        <v>0</v>
      </c>
      <c r="AA215" s="21" t="str">
        <f t="shared" si="111"/>
        <v/>
      </c>
      <c r="AB215" s="21" t="b">
        <f>IF(AND(LEN(B215)&gt;0,NOT(AF215),COUNTIF($AH$9:AH714,AH215)&gt;1),TRUE,FALSE)</f>
        <v>0</v>
      </c>
      <c r="AC215" s="21" t="str">
        <f t="shared" si="112"/>
        <v/>
      </c>
      <c r="AD215" s="21" t="b">
        <f>IF(AND(LEN(B215)&gt;0,NOT(AF215),NOT(AB215),COUNTIF(Intransporter!$B$9:'Intransporter'!B714,B215)&gt;0),TRUE,FALSE)</f>
        <v>0</v>
      </c>
      <c r="AE215" s="21" t="str">
        <f t="shared" si="113"/>
        <v/>
      </c>
      <c r="AF215" s="21" t="b">
        <f>IF(LEN(B215)&gt;Admin!$D$17,TRUE,FALSE)</f>
        <v>0</v>
      </c>
      <c r="AG215" s="21" t="str">
        <f t="shared" si="114"/>
        <v/>
      </c>
      <c r="AH215" s="21" t="str">
        <f t="shared" si="115"/>
        <v/>
      </c>
      <c r="AI215" s="21" t="b">
        <f t="shared" si="116"/>
        <v>0</v>
      </c>
      <c r="AJ215" s="21" t="str">
        <f t="shared" si="117"/>
        <v/>
      </c>
      <c r="AK215" s="21" t="b">
        <f>IF(AND(COUNTA(B215:I215)&gt;0,'Börja här'!KOMMUN="",NOT(L215),NOT(N215),NOT(P215),NOT(R215),NOT(T215),NOT(V215),NOT(X215),NOT(Z215),NOT(AB215),NOT(AD215),NOT(AF215)),TRUE,FALSE)</f>
        <v>0</v>
      </c>
      <c r="AL215" s="21" t="str">
        <f t="shared" si="118"/>
        <v/>
      </c>
      <c r="AM215" s="97">
        <f t="shared" si="119"/>
        <v>0</v>
      </c>
      <c r="AN215" s="97" t="str">
        <f t="shared" si="120"/>
        <v>Nej</v>
      </c>
      <c r="AO215" s="21" t="b">
        <f t="shared" si="121"/>
        <v>0</v>
      </c>
      <c r="AP215" s="21" t="str">
        <f t="shared" si="122"/>
        <v/>
      </c>
      <c r="AQ215" s="97" t="str">
        <f t="shared" si="123"/>
        <v>Nej</v>
      </c>
    </row>
    <row r="216" spans="1:43" s="13" customFormat="1" x14ac:dyDescent="0.35">
      <c r="A216" s="53">
        <v>208</v>
      </c>
      <c r="B216" s="10"/>
      <c r="C216" s="23"/>
      <c r="D216" s="41"/>
      <c r="E216" s="74"/>
      <c r="F216" s="82"/>
      <c r="G216" s="74"/>
      <c r="H216" s="75"/>
      <c r="I216" s="23"/>
      <c r="J216" s="50" t="str">
        <f t="shared" si="94"/>
        <v/>
      </c>
      <c r="K216" s="56" t="str">
        <f t="shared" si="95"/>
        <v/>
      </c>
      <c r="L216" s="6" t="b">
        <f t="shared" si="96"/>
        <v>0</v>
      </c>
      <c r="M216" s="21" t="str">
        <f t="shared" si="97"/>
        <v/>
      </c>
      <c r="N216" s="21" t="b">
        <f t="shared" si="98"/>
        <v>0</v>
      </c>
      <c r="O216" s="21" t="str">
        <f t="shared" si="99"/>
        <v/>
      </c>
      <c r="P216" s="21" t="b">
        <f t="shared" si="100"/>
        <v>0</v>
      </c>
      <c r="Q216" s="21" t="str">
        <f t="shared" si="101"/>
        <v/>
      </c>
      <c r="R216" s="21" t="b">
        <f t="shared" si="102"/>
        <v>0</v>
      </c>
      <c r="S216" s="21" t="str">
        <f t="shared" si="103"/>
        <v/>
      </c>
      <c r="T216" s="21" t="b">
        <f t="shared" si="104"/>
        <v>0</v>
      </c>
      <c r="U216" s="21" t="str">
        <f t="shared" si="105"/>
        <v/>
      </c>
      <c r="V216" s="6" t="b">
        <f t="shared" si="106"/>
        <v>0</v>
      </c>
      <c r="W216" s="21" t="str">
        <f t="shared" si="107"/>
        <v/>
      </c>
      <c r="X216" s="21" t="b">
        <f t="shared" si="108"/>
        <v>0</v>
      </c>
      <c r="Y216" s="21" t="str">
        <f t="shared" si="109"/>
        <v/>
      </c>
      <c r="Z216" s="21" t="b">
        <f t="shared" si="110"/>
        <v>0</v>
      </c>
      <c r="AA216" s="21" t="str">
        <f t="shared" si="111"/>
        <v/>
      </c>
      <c r="AB216" s="21" t="b">
        <f>IF(AND(LEN(B216)&gt;0,NOT(AF216),COUNTIF($AH$9:AH715,AH216)&gt;1),TRUE,FALSE)</f>
        <v>0</v>
      </c>
      <c r="AC216" s="21" t="str">
        <f t="shared" si="112"/>
        <v/>
      </c>
      <c r="AD216" s="21" t="b">
        <f>IF(AND(LEN(B216)&gt;0,NOT(AF216),NOT(AB216),COUNTIF(Intransporter!$B$9:'Intransporter'!B715,B216)&gt;0),TRUE,FALSE)</f>
        <v>0</v>
      </c>
      <c r="AE216" s="21" t="str">
        <f t="shared" si="113"/>
        <v/>
      </c>
      <c r="AF216" s="21" t="b">
        <f>IF(LEN(B216)&gt;Admin!$D$17,TRUE,FALSE)</f>
        <v>0</v>
      </c>
      <c r="AG216" s="21" t="str">
        <f t="shared" si="114"/>
        <v/>
      </c>
      <c r="AH216" s="21" t="str">
        <f t="shared" si="115"/>
        <v/>
      </c>
      <c r="AI216" s="21" t="b">
        <f t="shared" si="116"/>
        <v>0</v>
      </c>
      <c r="AJ216" s="21" t="str">
        <f t="shared" si="117"/>
        <v/>
      </c>
      <c r="AK216" s="21" t="b">
        <f>IF(AND(COUNTA(B216:I216)&gt;0,'Börja här'!KOMMUN="",NOT(L216),NOT(N216),NOT(P216),NOT(R216),NOT(T216),NOT(V216),NOT(X216),NOT(Z216),NOT(AB216),NOT(AD216),NOT(AF216)),TRUE,FALSE)</f>
        <v>0</v>
      </c>
      <c r="AL216" s="21" t="str">
        <f t="shared" si="118"/>
        <v/>
      </c>
      <c r="AM216" s="97">
        <f t="shared" si="119"/>
        <v>0</v>
      </c>
      <c r="AN216" s="97" t="str">
        <f t="shared" si="120"/>
        <v>Nej</v>
      </c>
      <c r="AO216" s="21" t="b">
        <f t="shared" si="121"/>
        <v>0</v>
      </c>
      <c r="AP216" s="21" t="str">
        <f t="shared" si="122"/>
        <v/>
      </c>
      <c r="AQ216" s="97" t="str">
        <f t="shared" si="123"/>
        <v>Nej</v>
      </c>
    </row>
    <row r="217" spans="1:43" s="13" customFormat="1" x14ac:dyDescent="0.35">
      <c r="A217" s="53">
        <v>209</v>
      </c>
      <c r="B217" s="10"/>
      <c r="C217" s="23"/>
      <c r="D217" s="41"/>
      <c r="E217" s="74"/>
      <c r="F217" s="82"/>
      <c r="G217" s="74"/>
      <c r="H217" s="75"/>
      <c r="I217" s="23"/>
      <c r="J217" s="50" t="str">
        <f t="shared" si="94"/>
        <v/>
      </c>
      <c r="K217" s="56" t="str">
        <f t="shared" si="95"/>
        <v/>
      </c>
      <c r="L217" s="6" t="b">
        <f t="shared" si="96"/>
        <v>0</v>
      </c>
      <c r="M217" s="21" t="str">
        <f t="shared" si="97"/>
        <v/>
      </c>
      <c r="N217" s="21" t="b">
        <f t="shared" si="98"/>
        <v>0</v>
      </c>
      <c r="O217" s="21" t="str">
        <f t="shared" si="99"/>
        <v/>
      </c>
      <c r="P217" s="21" t="b">
        <f t="shared" si="100"/>
        <v>0</v>
      </c>
      <c r="Q217" s="21" t="str">
        <f t="shared" si="101"/>
        <v/>
      </c>
      <c r="R217" s="21" t="b">
        <f t="shared" si="102"/>
        <v>0</v>
      </c>
      <c r="S217" s="21" t="str">
        <f t="shared" si="103"/>
        <v/>
      </c>
      <c r="T217" s="21" t="b">
        <f t="shared" si="104"/>
        <v>0</v>
      </c>
      <c r="U217" s="21" t="str">
        <f t="shared" si="105"/>
        <v/>
      </c>
      <c r="V217" s="6" t="b">
        <f t="shared" si="106"/>
        <v>0</v>
      </c>
      <c r="W217" s="21" t="str">
        <f t="shared" si="107"/>
        <v/>
      </c>
      <c r="X217" s="21" t="b">
        <f t="shared" si="108"/>
        <v>0</v>
      </c>
      <c r="Y217" s="21" t="str">
        <f t="shared" si="109"/>
        <v/>
      </c>
      <c r="Z217" s="21" t="b">
        <f t="shared" si="110"/>
        <v>0</v>
      </c>
      <c r="AA217" s="21" t="str">
        <f t="shared" si="111"/>
        <v/>
      </c>
      <c r="AB217" s="21" t="b">
        <f>IF(AND(LEN(B217)&gt;0,NOT(AF217),COUNTIF($AH$9:AH716,AH217)&gt;1),TRUE,FALSE)</f>
        <v>0</v>
      </c>
      <c r="AC217" s="21" t="str">
        <f t="shared" si="112"/>
        <v/>
      </c>
      <c r="AD217" s="21" t="b">
        <f>IF(AND(LEN(B217)&gt;0,NOT(AF217),NOT(AB217),COUNTIF(Intransporter!$B$9:'Intransporter'!B716,B217)&gt;0),TRUE,FALSE)</f>
        <v>0</v>
      </c>
      <c r="AE217" s="21" t="str">
        <f t="shared" si="113"/>
        <v/>
      </c>
      <c r="AF217" s="21" t="b">
        <f>IF(LEN(B217)&gt;Admin!$D$17,TRUE,FALSE)</f>
        <v>0</v>
      </c>
      <c r="AG217" s="21" t="str">
        <f t="shared" si="114"/>
        <v/>
      </c>
      <c r="AH217" s="21" t="str">
        <f t="shared" si="115"/>
        <v/>
      </c>
      <c r="AI217" s="21" t="b">
        <f t="shared" si="116"/>
        <v>0</v>
      </c>
      <c r="AJ217" s="21" t="str">
        <f t="shared" si="117"/>
        <v/>
      </c>
      <c r="AK217" s="21" t="b">
        <f>IF(AND(COUNTA(B217:I217)&gt;0,'Börja här'!KOMMUN="",NOT(L217),NOT(N217),NOT(P217),NOT(R217),NOT(T217),NOT(V217),NOT(X217),NOT(Z217),NOT(AB217),NOT(AD217),NOT(AF217)),TRUE,FALSE)</f>
        <v>0</v>
      </c>
      <c r="AL217" s="21" t="str">
        <f t="shared" si="118"/>
        <v/>
      </c>
      <c r="AM217" s="97">
        <f t="shared" si="119"/>
        <v>0</v>
      </c>
      <c r="AN217" s="97" t="str">
        <f t="shared" si="120"/>
        <v>Nej</v>
      </c>
      <c r="AO217" s="21" t="b">
        <f t="shared" si="121"/>
        <v>0</v>
      </c>
      <c r="AP217" s="21" t="str">
        <f t="shared" si="122"/>
        <v/>
      </c>
      <c r="AQ217" s="97" t="str">
        <f t="shared" si="123"/>
        <v>Nej</v>
      </c>
    </row>
    <row r="218" spans="1:43" s="13" customFormat="1" x14ac:dyDescent="0.35">
      <c r="A218" s="53">
        <v>210</v>
      </c>
      <c r="B218" s="10"/>
      <c r="C218" s="23"/>
      <c r="D218" s="41"/>
      <c r="E218" s="74"/>
      <c r="F218" s="82"/>
      <c r="G218" s="74"/>
      <c r="H218" s="75"/>
      <c r="I218" s="23"/>
      <c r="J218" s="50" t="str">
        <f t="shared" si="94"/>
        <v/>
      </c>
      <c r="K218" s="56" t="str">
        <f t="shared" si="95"/>
        <v/>
      </c>
      <c r="L218" s="6" t="b">
        <f t="shared" si="96"/>
        <v>0</v>
      </c>
      <c r="M218" s="21" t="str">
        <f t="shared" si="97"/>
        <v/>
      </c>
      <c r="N218" s="21" t="b">
        <f t="shared" si="98"/>
        <v>0</v>
      </c>
      <c r="O218" s="21" t="str">
        <f t="shared" si="99"/>
        <v/>
      </c>
      <c r="P218" s="21" t="b">
        <f t="shared" si="100"/>
        <v>0</v>
      </c>
      <c r="Q218" s="21" t="str">
        <f t="shared" si="101"/>
        <v/>
      </c>
      <c r="R218" s="21" t="b">
        <f t="shared" si="102"/>
        <v>0</v>
      </c>
      <c r="S218" s="21" t="str">
        <f t="shared" si="103"/>
        <v/>
      </c>
      <c r="T218" s="21" t="b">
        <f t="shared" si="104"/>
        <v>0</v>
      </c>
      <c r="U218" s="21" t="str">
        <f t="shared" si="105"/>
        <v/>
      </c>
      <c r="V218" s="6" t="b">
        <f t="shared" si="106"/>
        <v>0</v>
      </c>
      <c r="W218" s="21" t="str">
        <f t="shared" si="107"/>
        <v/>
      </c>
      <c r="X218" s="21" t="b">
        <f t="shared" si="108"/>
        <v>0</v>
      </c>
      <c r="Y218" s="21" t="str">
        <f t="shared" si="109"/>
        <v/>
      </c>
      <c r="Z218" s="21" t="b">
        <f t="shared" si="110"/>
        <v>0</v>
      </c>
      <c r="AA218" s="21" t="str">
        <f t="shared" si="111"/>
        <v/>
      </c>
      <c r="AB218" s="21" t="b">
        <f>IF(AND(LEN(B218)&gt;0,NOT(AF218),COUNTIF($AH$9:AH717,AH218)&gt;1),TRUE,FALSE)</f>
        <v>0</v>
      </c>
      <c r="AC218" s="21" t="str">
        <f t="shared" si="112"/>
        <v/>
      </c>
      <c r="AD218" s="21" t="b">
        <f>IF(AND(LEN(B218)&gt;0,NOT(AF218),NOT(AB218),COUNTIF(Intransporter!$B$9:'Intransporter'!B717,B218)&gt;0),TRUE,FALSE)</f>
        <v>0</v>
      </c>
      <c r="AE218" s="21" t="str">
        <f t="shared" si="113"/>
        <v/>
      </c>
      <c r="AF218" s="21" t="b">
        <f>IF(LEN(B218)&gt;Admin!$D$17,TRUE,FALSE)</f>
        <v>0</v>
      </c>
      <c r="AG218" s="21" t="str">
        <f t="shared" si="114"/>
        <v/>
      </c>
      <c r="AH218" s="21" t="str">
        <f t="shared" si="115"/>
        <v/>
      </c>
      <c r="AI218" s="21" t="b">
        <f t="shared" si="116"/>
        <v>0</v>
      </c>
      <c r="AJ218" s="21" t="str">
        <f t="shared" si="117"/>
        <v/>
      </c>
      <c r="AK218" s="21" t="b">
        <f>IF(AND(COUNTA(B218:I218)&gt;0,'Börja här'!KOMMUN="",NOT(L218),NOT(N218),NOT(P218),NOT(R218),NOT(T218),NOT(V218),NOT(X218),NOT(Z218),NOT(AB218),NOT(AD218),NOT(AF218)),TRUE,FALSE)</f>
        <v>0</v>
      </c>
      <c r="AL218" s="21" t="str">
        <f t="shared" si="118"/>
        <v/>
      </c>
      <c r="AM218" s="97">
        <f t="shared" si="119"/>
        <v>0</v>
      </c>
      <c r="AN218" s="97" t="str">
        <f t="shared" si="120"/>
        <v>Nej</v>
      </c>
      <c r="AO218" s="21" t="b">
        <f t="shared" si="121"/>
        <v>0</v>
      </c>
      <c r="AP218" s="21" t="str">
        <f t="shared" si="122"/>
        <v/>
      </c>
      <c r="AQ218" s="97" t="str">
        <f t="shared" si="123"/>
        <v>Nej</v>
      </c>
    </row>
    <row r="219" spans="1:43" s="13" customFormat="1" x14ac:dyDescent="0.35">
      <c r="A219" s="53">
        <v>211</v>
      </c>
      <c r="B219" s="10"/>
      <c r="C219" s="23"/>
      <c r="D219" s="41"/>
      <c r="E219" s="74"/>
      <c r="F219" s="82"/>
      <c r="G219" s="74"/>
      <c r="H219" s="75"/>
      <c r="I219" s="23"/>
      <c r="J219" s="50" t="str">
        <f t="shared" si="94"/>
        <v/>
      </c>
      <c r="K219" s="56" t="str">
        <f t="shared" si="95"/>
        <v/>
      </c>
      <c r="L219" s="6" t="b">
        <f t="shared" si="96"/>
        <v>0</v>
      </c>
      <c r="M219" s="21" t="str">
        <f t="shared" si="97"/>
        <v/>
      </c>
      <c r="N219" s="21" t="b">
        <f t="shared" si="98"/>
        <v>0</v>
      </c>
      <c r="O219" s="21" t="str">
        <f t="shared" si="99"/>
        <v/>
      </c>
      <c r="P219" s="21" t="b">
        <f t="shared" si="100"/>
        <v>0</v>
      </c>
      <c r="Q219" s="21" t="str">
        <f t="shared" si="101"/>
        <v/>
      </c>
      <c r="R219" s="21" t="b">
        <f t="shared" si="102"/>
        <v>0</v>
      </c>
      <c r="S219" s="21" t="str">
        <f t="shared" si="103"/>
        <v/>
      </c>
      <c r="T219" s="21" t="b">
        <f t="shared" si="104"/>
        <v>0</v>
      </c>
      <c r="U219" s="21" t="str">
        <f t="shared" si="105"/>
        <v/>
      </c>
      <c r="V219" s="6" t="b">
        <f t="shared" si="106"/>
        <v>0</v>
      </c>
      <c r="W219" s="21" t="str">
        <f t="shared" si="107"/>
        <v/>
      </c>
      <c r="X219" s="21" t="b">
        <f t="shared" si="108"/>
        <v>0</v>
      </c>
      <c r="Y219" s="21" t="str">
        <f t="shared" si="109"/>
        <v/>
      </c>
      <c r="Z219" s="21" t="b">
        <f t="shared" si="110"/>
        <v>0</v>
      </c>
      <c r="AA219" s="21" t="str">
        <f t="shared" si="111"/>
        <v/>
      </c>
      <c r="AB219" s="21" t="b">
        <f>IF(AND(LEN(B219)&gt;0,NOT(AF219),COUNTIF($AH$9:AH718,AH219)&gt;1),TRUE,FALSE)</f>
        <v>0</v>
      </c>
      <c r="AC219" s="21" t="str">
        <f t="shared" si="112"/>
        <v/>
      </c>
      <c r="AD219" s="21" t="b">
        <f>IF(AND(LEN(B219)&gt;0,NOT(AF219),NOT(AB219),COUNTIF(Intransporter!$B$9:'Intransporter'!B718,B219)&gt;0),TRUE,FALSE)</f>
        <v>0</v>
      </c>
      <c r="AE219" s="21" t="str">
        <f t="shared" si="113"/>
        <v/>
      </c>
      <c r="AF219" s="21" t="b">
        <f>IF(LEN(B219)&gt;Admin!$D$17,TRUE,FALSE)</f>
        <v>0</v>
      </c>
      <c r="AG219" s="21" t="str">
        <f t="shared" si="114"/>
        <v/>
      </c>
      <c r="AH219" s="21" t="str">
        <f t="shared" si="115"/>
        <v/>
      </c>
      <c r="AI219" s="21" t="b">
        <f t="shared" si="116"/>
        <v>0</v>
      </c>
      <c r="AJ219" s="21" t="str">
        <f t="shared" si="117"/>
        <v/>
      </c>
      <c r="AK219" s="21" t="b">
        <f>IF(AND(COUNTA(B219:I219)&gt;0,'Börja här'!KOMMUN="",NOT(L219),NOT(N219),NOT(P219),NOT(R219),NOT(T219),NOT(V219),NOT(X219),NOT(Z219),NOT(AB219),NOT(AD219),NOT(AF219)),TRUE,FALSE)</f>
        <v>0</v>
      </c>
      <c r="AL219" s="21" t="str">
        <f t="shared" si="118"/>
        <v/>
      </c>
      <c r="AM219" s="97">
        <f t="shared" si="119"/>
        <v>0</v>
      </c>
      <c r="AN219" s="97" t="str">
        <f t="shared" si="120"/>
        <v>Nej</v>
      </c>
      <c r="AO219" s="21" t="b">
        <f t="shared" si="121"/>
        <v>0</v>
      </c>
      <c r="AP219" s="21" t="str">
        <f t="shared" si="122"/>
        <v/>
      </c>
      <c r="AQ219" s="97" t="str">
        <f t="shared" si="123"/>
        <v>Nej</v>
      </c>
    </row>
    <row r="220" spans="1:43" s="13" customFormat="1" x14ac:dyDescent="0.35">
      <c r="A220" s="53">
        <v>212</v>
      </c>
      <c r="B220" s="10"/>
      <c r="C220" s="23"/>
      <c r="D220" s="41"/>
      <c r="E220" s="74"/>
      <c r="F220" s="82"/>
      <c r="G220" s="74"/>
      <c r="H220" s="75"/>
      <c r="I220" s="23"/>
      <c r="J220" s="50" t="str">
        <f t="shared" si="94"/>
        <v/>
      </c>
      <c r="K220" s="56" t="str">
        <f t="shared" si="95"/>
        <v/>
      </c>
      <c r="L220" s="6" t="b">
        <f t="shared" si="96"/>
        <v>0</v>
      </c>
      <c r="M220" s="21" t="str">
        <f t="shared" si="97"/>
        <v/>
      </c>
      <c r="N220" s="21" t="b">
        <f t="shared" si="98"/>
        <v>0</v>
      </c>
      <c r="O220" s="21" t="str">
        <f t="shared" si="99"/>
        <v/>
      </c>
      <c r="P220" s="21" t="b">
        <f t="shared" si="100"/>
        <v>0</v>
      </c>
      <c r="Q220" s="21" t="str">
        <f t="shared" si="101"/>
        <v/>
      </c>
      <c r="R220" s="21" t="b">
        <f t="shared" si="102"/>
        <v>0</v>
      </c>
      <c r="S220" s="21" t="str">
        <f t="shared" si="103"/>
        <v/>
      </c>
      <c r="T220" s="21" t="b">
        <f t="shared" si="104"/>
        <v>0</v>
      </c>
      <c r="U220" s="21" t="str">
        <f t="shared" si="105"/>
        <v/>
      </c>
      <c r="V220" s="6" t="b">
        <f t="shared" si="106"/>
        <v>0</v>
      </c>
      <c r="W220" s="21" t="str">
        <f t="shared" si="107"/>
        <v/>
      </c>
      <c r="X220" s="21" t="b">
        <f t="shared" si="108"/>
        <v>0</v>
      </c>
      <c r="Y220" s="21" t="str">
        <f t="shared" si="109"/>
        <v/>
      </c>
      <c r="Z220" s="21" t="b">
        <f t="shared" si="110"/>
        <v>0</v>
      </c>
      <c r="AA220" s="21" t="str">
        <f t="shared" si="111"/>
        <v/>
      </c>
      <c r="AB220" s="21" t="b">
        <f>IF(AND(LEN(B220)&gt;0,NOT(AF220),COUNTIF($AH$9:AH719,AH220)&gt;1),TRUE,FALSE)</f>
        <v>0</v>
      </c>
      <c r="AC220" s="21" t="str">
        <f t="shared" si="112"/>
        <v/>
      </c>
      <c r="AD220" s="21" t="b">
        <f>IF(AND(LEN(B220)&gt;0,NOT(AF220),NOT(AB220),COUNTIF(Intransporter!$B$9:'Intransporter'!B719,B220)&gt;0),TRUE,FALSE)</f>
        <v>0</v>
      </c>
      <c r="AE220" s="21" t="str">
        <f t="shared" si="113"/>
        <v/>
      </c>
      <c r="AF220" s="21" t="b">
        <f>IF(LEN(B220)&gt;Admin!$D$17,TRUE,FALSE)</f>
        <v>0</v>
      </c>
      <c r="AG220" s="21" t="str">
        <f t="shared" si="114"/>
        <v/>
      </c>
      <c r="AH220" s="21" t="str">
        <f t="shared" si="115"/>
        <v/>
      </c>
      <c r="AI220" s="21" t="b">
        <f t="shared" si="116"/>
        <v>0</v>
      </c>
      <c r="AJ220" s="21" t="str">
        <f t="shared" si="117"/>
        <v/>
      </c>
      <c r="AK220" s="21" t="b">
        <f>IF(AND(COUNTA(B220:I220)&gt;0,'Börja här'!KOMMUN="",NOT(L220),NOT(N220),NOT(P220),NOT(R220),NOT(T220),NOT(V220),NOT(X220),NOT(Z220),NOT(AB220),NOT(AD220),NOT(AF220)),TRUE,FALSE)</f>
        <v>0</v>
      </c>
      <c r="AL220" s="21" t="str">
        <f t="shared" si="118"/>
        <v/>
      </c>
      <c r="AM220" s="97">
        <f t="shared" si="119"/>
        <v>0</v>
      </c>
      <c r="AN220" s="97" t="str">
        <f t="shared" si="120"/>
        <v>Nej</v>
      </c>
      <c r="AO220" s="21" t="b">
        <f t="shared" si="121"/>
        <v>0</v>
      </c>
      <c r="AP220" s="21" t="str">
        <f t="shared" si="122"/>
        <v/>
      </c>
      <c r="AQ220" s="97" t="str">
        <f t="shared" si="123"/>
        <v>Nej</v>
      </c>
    </row>
    <row r="221" spans="1:43" s="13" customFormat="1" x14ac:dyDescent="0.35">
      <c r="A221" s="53">
        <v>213</v>
      </c>
      <c r="B221" s="10"/>
      <c r="C221" s="23"/>
      <c r="D221" s="41"/>
      <c r="E221" s="74"/>
      <c r="F221" s="82"/>
      <c r="G221" s="74"/>
      <c r="H221" s="75"/>
      <c r="I221" s="23"/>
      <c r="J221" s="50" t="str">
        <f t="shared" si="94"/>
        <v/>
      </c>
      <c r="K221" s="56" t="str">
        <f t="shared" si="95"/>
        <v/>
      </c>
      <c r="L221" s="6" t="b">
        <f t="shared" si="96"/>
        <v>0</v>
      </c>
      <c r="M221" s="21" t="str">
        <f t="shared" si="97"/>
        <v/>
      </c>
      <c r="N221" s="21" t="b">
        <f t="shared" si="98"/>
        <v>0</v>
      </c>
      <c r="O221" s="21" t="str">
        <f t="shared" si="99"/>
        <v/>
      </c>
      <c r="P221" s="21" t="b">
        <f t="shared" si="100"/>
        <v>0</v>
      </c>
      <c r="Q221" s="21" t="str">
        <f t="shared" si="101"/>
        <v/>
      </c>
      <c r="R221" s="21" t="b">
        <f t="shared" si="102"/>
        <v>0</v>
      </c>
      <c r="S221" s="21" t="str">
        <f t="shared" si="103"/>
        <v/>
      </c>
      <c r="T221" s="21" t="b">
        <f t="shared" si="104"/>
        <v>0</v>
      </c>
      <c r="U221" s="21" t="str">
        <f t="shared" si="105"/>
        <v/>
      </c>
      <c r="V221" s="6" t="b">
        <f t="shared" si="106"/>
        <v>0</v>
      </c>
      <c r="W221" s="21" t="str">
        <f t="shared" si="107"/>
        <v/>
      </c>
      <c r="X221" s="21" t="b">
        <f t="shared" si="108"/>
        <v>0</v>
      </c>
      <c r="Y221" s="21" t="str">
        <f t="shared" si="109"/>
        <v/>
      </c>
      <c r="Z221" s="21" t="b">
        <f t="shared" si="110"/>
        <v>0</v>
      </c>
      <c r="AA221" s="21" t="str">
        <f t="shared" si="111"/>
        <v/>
      </c>
      <c r="AB221" s="21" t="b">
        <f>IF(AND(LEN(B221)&gt;0,NOT(AF221),COUNTIF($AH$9:AH720,AH221)&gt;1),TRUE,FALSE)</f>
        <v>0</v>
      </c>
      <c r="AC221" s="21" t="str">
        <f t="shared" si="112"/>
        <v/>
      </c>
      <c r="AD221" s="21" t="b">
        <f>IF(AND(LEN(B221)&gt;0,NOT(AF221),NOT(AB221),COUNTIF(Intransporter!$B$9:'Intransporter'!B720,B221)&gt;0),TRUE,FALSE)</f>
        <v>0</v>
      </c>
      <c r="AE221" s="21" t="str">
        <f t="shared" si="113"/>
        <v/>
      </c>
      <c r="AF221" s="21" t="b">
        <f>IF(LEN(B221)&gt;Admin!$D$17,TRUE,FALSE)</f>
        <v>0</v>
      </c>
      <c r="AG221" s="21" t="str">
        <f t="shared" si="114"/>
        <v/>
      </c>
      <c r="AH221" s="21" t="str">
        <f t="shared" si="115"/>
        <v/>
      </c>
      <c r="AI221" s="21" t="b">
        <f t="shared" si="116"/>
        <v>0</v>
      </c>
      <c r="AJ221" s="21" t="str">
        <f t="shared" si="117"/>
        <v/>
      </c>
      <c r="AK221" s="21" t="b">
        <f>IF(AND(COUNTA(B221:I221)&gt;0,'Börja här'!KOMMUN="",NOT(L221),NOT(N221),NOT(P221),NOT(R221),NOT(T221),NOT(V221),NOT(X221),NOT(Z221),NOT(AB221),NOT(AD221),NOT(AF221)),TRUE,FALSE)</f>
        <v>0</v>
      </c>
      <c r="AL221" s="21" t="str">
        <f t="shared" si="118"/>
        <v/>
      </c>
      <c r="AM221" s="97">
        <f t="shared" si="119"/>
        <v>0</v>
      </c>
      <c r="AN221" s="97" t="str">
        <f t="shared" si="120"/>
        <v>Nej</v>
      </c>
      <c r="AO221" s="21" t="b">
        <f t="shared" si="121"/>
        <v>0</v>
      </c>
      <c r="AP221" s="21" t="str">
        <f t="shared" si="122"/>
        <v/>
      </c>
      <c r="AQ221" s="97" t="str">
        <f t="shared" si="123"/>
        <v>Nej</v>
      </c>
    </row>
    <row r="222" spans="1:43" s="13" customFormat="1" x14ac:dyDescent="0.35">
      <c r="A222" s="53">
        <v>214</v>
      </c>
      <c r="B222" s="10"/>
      <c r="C222" s="23"/>
      <c r="D222" s="41"/>
      <c r="E222" s="74"/>
      <c r="F222" s="82"/>
      <c r="G222" s="74"/>
      <c r="H222" s="75"/>
      <c r="I222" s="23"/>
      <c r="J222" s="50" t="str">
        <f t="shared" si="94"/>
        <v/>
      </c>
      <c r="K222" s="56" t="str">
        <f t="shared" si="95"/>
        <v/>
      </c>
      <c r="L222" s="6" t="b">
        <f t="shared" si="96"/>
        <v>0</v>
      </c>
      <c r="M222" s="21" t="str">
        <f t="shared" si="97"/>
        <v/>
      </c>
      <c r="N222" s="21" t="b">
        <f t="shared" si="98"/>
        <v>0</v>
      </c>
      <c r="O222" s="21" t="str">
        <f t="shared" si="99"/>
        <v/>
      </c>
      <c r="P222" s="21" t="b">
        <f t="shared" si="100"/>
        <v>0</v>
      </c>
      <c r="Q222" s="21" t="str">
        <f t="shared" si="101"/>
        <v/>
      </c>
      <c r="R222" s="21" t="b">
        <f t="shared" si="102"/>
        <v>0</v>
      </c>
      <c r="S222" s="21" t="str">
        <f t="shared" si="103"/>
        <v/>
      </c>
      <c r="T222" s="21" t="b">
        <f t="shared" si="104"/>
        <v>0</v>
      </c>
      <c r="U222" s="21" t="str">
        <f t="shared" si="105"/>
        <v/>
      </c>
      <c r="V222" s="6" t="b">
        <f t="shared" si="106"/>
        <v>0</v>
      </c>
      <c r="W222" s="21" t="str">
        <f t="shared" si="107"/>
        <v/>
      </c>
      <c r="X222" s="21" t="b">
        <f t="shared" si="108"/>
        <v>0</v>
      </c>
      <c r="Y222" s="21" t="str">
        <f t="shared" si="109"/>
        <v/>
      </c>
      <c r="Z222" s="21" t="b">
        <f t="shared" si="110"/>
        <v>0</v>
      </c>
      <c r="AA222" s="21" t="str">
        <f t="shared" si="111"/>
        <v/>
      </c>
      <c r="AB222" s="21" t="b">
        <f>IF(AND(LEN(B222)&gt;0,NOT(AF222),COUNTIF($AH$9:AH721,AH222)&gt;1),TRUE,FALSE)</f>
        <v>0</v>
      </c>
      <c r="AC222" s="21" t="str">
        <f t="shared" si="112"/>
        <v/>
      </c>
      <c r="AD222" s="21" t="b">
        <f>IF(AND(LEN(B222)&gt;0,NOT(AF222),NOT(AB222),COUNTIF(Intransporter!$B$9:'Intransporter'!B721,B222)&gt;0),TRUE,FALSE)</f>
        <v>0</v>
      </c>
      <c r="AE222" s="21" t="str">
        <f t="shared" si="113"/>
        <v/>
      </c>
      <c r="AF222" s="21" t="b">
        <f>IF(LEN(B222)&gt;Admin!$D$17,TRUE,FALSE)</f>
        <v>0</v>
      </c>
      <c r="AG222" s="21" t="str">
        <f t="shared" si="114"/>
        <v/>
      </c>
      <c r="AH222" s="21" t="str">
        <f t="shared" si="115"/>
        <v/>
      </c>
      <c r="AI222" s="21" t="b">
        <f t="shared" si="116"/>
        <v>0</v>
      </c>
      <c r="AJ222" s="21" t="str">
        <f t="shared" si="117"/>
        <v/>
      </c>
      <c r="AK222" s="21" t="b">
        <f>IF(AND(COUNTA(B222:I222)&gt;0,'Börja här'!KOMMUN="",NOT(L222),NOT(N222),NOT(P222),NOT(R222),NOT(T222),NOT(V222),NOT(X222),NOT(Z222),NOT(AB222),NOT(AD222),NOT(AF222)),TRUE,FALSE)</f>
        <v>0</v>
      </c>
      <c r="AL222" s="21" t="str">
        <f t="shared" si="118"/>
        <v/>
      </c>
      <c r="AM222" s="97">
        <f t="shared" si="119"/>
        <v>0</v>
      </c>
      <c r="AN222" s="97" t="str">
        <f t="shared" si="120"/>
        <v>Nej</v>
      </c>
      <c r="AO222" s="21" t="b">
        <f t="shared" si="121"/>
        <v>0</v>
      </c>
      <c r="AP222" s="21" t="str">
        <f t="shared" si="122"/>
        <v/>
      </c>
      <c r="AQ222" s="97" t="str">
        <f t="shared" si="123"/>
        <v>Nej</v>
      </c>
    </row>
    <row r="223" spans="1:43" s="13" customFormat="1" x14ac:dyDescent="0.35">
      <c r="A223" s="53">
        <v>215</v>
      </c>
      <c r="B223" s="10"/>
      <c r="C223" s="23"/>
      <c r="D223" s="41"/>
      <c r="E223" s="74"/>
      <c r="F223" s="82"/>
      <c r="G223" s="74"/>
      <c r="H223" s="75"/>
      <c r="I223" s="23"/>
      <c r="J223" s="50" t="str">
        <f t="shared" si="94"/>
        <v/>
      </c>
      <c r="K223" s="56" t="str">
        <f t="shared" si="95"/>
        <v/>
      </c>
      <c r="L223" s="6" t="b">
        <f t="shared" si="96"/>
        <v>0</v>
      </c>
      <c r="M223" s="21" t="str">
        <f t="shared" si="97"/>
        <v/>
      </c>
      <c r="N223" s="21" t="b">
        <f t="shared" si="98"/>
        <v>0</v>
      </c>
      <c r="O223" s="21" t="str">
        <f t="shared" si="99"/>
        <v/>
      </c>
      <c r="P223" s="21" t="b">
        <f t="shared" si="100"/>
        <v>0</v>
      </c>
      <c r="Q223" s="21" t="str">
        <f t="shared" si="101"/>
        <v/>
      </c>
      <c r="R223" s="21" t="b">
        <f t="shared" si="102"/>
        <v>0</v>
      </c>
      <c r="S223" s="21" t="str">
        <f t="shared" si="103"/>
        <v/>
      </c>
      <c r="T223" s="21" t="b">
        <f t="shared" si="104"/>
        <v>0</v>
      </c>
      <c r="U223" s="21" t="str">
        <f t="shared" si="105"/>
        <v/>
      </c>
      <c r="V223" s="6" t="b">
        <f t="shared" si="106"/>
        <v>0</v>
      </c>
      <c r="W223" s="21" t="str">
        <f t="shared" si="107"/>
        <v/>
      </c>
      <c r="X223" s="21" t="b">
        <f t="shared" si="108"/>
        <v>0</v>
      </c>
      <c r="Y223" s="21" t="str">
        <f t="shared" si="109"/>
        <v/>
      </c>
      <c r="Z223" s="21" t="b">
        <f t="shared" si="110"/>
        <v>0</v>
      </c>
      <c r="AA223" s="21" t="str">
        <f t="shared" si="111"/>
        <v/>
      </c>
      <c r="AB223" s="21" t="b">
        <f>IF(AND(LEN(B223)&gt;0,NOT(AF223),COUNTIF($AH$9:AH722,AH223)&gt;1),TRUE,FALSE)</f>
        <v>0</v>
      </c>
      <c r="AC223" s="21" t="str">
        <f t="shared" si="112"/>
        <v/>
      </c>
      <c r="AD223" s="21" t="b">
        <f>IF(AND(LEN(B223)&gt;0,NOT(AF223),NOT(AB223),COUNTIF(Intransporter!$B$9:'Intransporter'!B722,B223)&gt;0),TRUE,FALSE)</f>
        <v>0</v>
      </c>
      <c r="AE223" s="21" t="str">
        <f t="shared" si="113"/>
        <v/>
      </c>
      <c r="AF223" s="21" t="b">
        <f>IF(LEN(B223)&gt;Admin!$D$17,TRUE,FALSE)</f>
        <v>0</v>
      </c>
      <c r="AG223" s="21" t="str">
        <f t="shared" si="114"/>
        <v/>
      </c>
      <c r="AH223" s="21" t="str">
        <f t="shared" si="115"/>
        <v/>
      </c>
      <c r="AI223" s="21" t="b">
        <f t="shared" si="116"/>
        <v>0</v>
      </c>
      <c r="AJ223" s="21" t="str">
        <f t="shared" si="117"/>
        <v/>
      </c>
      <c r="AK223" s="21" t="b">
        <f>IF(AND(COUNTA(B223:I223)&gt;0,'Börja här'!KOMMUN="",NOT(L223),NOT(N223),NOT(P223),NOT(R223),NOT(T223),NOT(V223),NOT(X223),NOT(Z223),NOT(AB223),NOT(AD223),NOT(AF223)),TRUE,FALSE)</f>
        <v>0</v>
      </c>
      <c r="AL223" s="21" t="str">
        <f t="shared" si="118"/>
        <v/>
      </c>
      <c r="AM223" s="97">
        <f t="shared" si="119"/>
        <v>0</v>
      </c>
      <c r="AN223" s="97" t="str">
        <f t="shared" si="120"/>
        <v>Nej</v>
      </c>
      <c r="AO223" s="21" t="b">
        <f t="shared" si="121"/>
        <v>0</v>
      </c>
      <c r="AP223" s="21" t="str">
        <f t="shared" si="122"/>
        <v/>
      </c>
      <c r="AQ223" s="97" t="str">
        <f t="shared" si="123"/>
        <v>Nej</v>
      </c>
    </row>
    <row r="224" spans="1:43" s="13" customFormat="1" x14ac:dyDescent="0.35">
      <c r="A224" s="53">
        <v>216</v>
      </c>
      <c r="B224" s="10"/>
      <c r="C224" s="23"/>
      <c r="D224" s="41"/>
      <c r="E224" s="74"/>
      <c r="F224" s="82"/>
      <c r="G224" s="74"/>
      <c r="H224" s="75"/>
      <c r="I224" s="23"/>
      <c r="J224" s="50" t="str">
        <f t="shared" si="94"/>
        <v/>
      </c>
      <c r="K224" s="56" t="str">
        <f t="shared" si="95"/>
        <v/>
      </c>
      <c r="L224" s="6" t="b">
        <f t="shared" si="96"/>
        <v>0</v>
      </c>
      <c r="M224" s="21" t="str">
        <f t="shared" si="97"/>
        <v/>
      </c>
      <c r="N224" s="21" t="b">
        <f t="shared" si="98"/>
        <v>0</v>
      </c>
      <c r="O224" s="21" t="str">
        <f t="shared" si="99"/>
        <v/>
      </c>
      <c r="P224" s="21" t="b">
        <f t="shared" si="100"/>
        <v>0</v>
      </c>
      <c r="Q224" s="21" t="str">
        <f t="shared" si="101"/>
        <v/>
      </c>
      <c r="R224" s="21" t="b">
        <f t="shared" si="102"/>
        <v>0</v>
      </c>
      <c r="S224" s="21" t="str">
        <f t="shared" si="103"/>
        <v/>
      </c>
      <c r="T224" s="21" t="b">
        <f t="shared" si="104"/>
        <v>0</v>
      </c>
      <c r="U224" s="21" t="str">
        <f t="shared" si="105"/>
        <v/>
      </c>
      <c r="V224" s="6" t="b">
        <f t="shared" si="106"/>
        <v>0</v>
      </c>
      <c r="W224" s="21" t="str">
        <f t="shared" si="107"/>
        <v/>
      </c>
      <c r="X224" s="21" t="b">
        <f t="shared" si="108"/>
        <v>0</v>
      </c>
      <c r="Y224" s="21" t="str">
        <f t="shared" si="109"/>
        <v/>
      </c>
      <c r="Z224" s="21" t="b">
        <f t="shared" si="110"/>
        <v>0</v>
      </c>
      <c r="AA224" s="21" t="str">
        <f t="shared" si="111"/>
        <v/>
      </c>
      <c r="AB224" s="21" t="b">
        <f>IF(AND(LEN(B224)&gt;0,NOT(AF224),COUNTIF($AH$9:AH723,AH224)&gt;1),TRUE,FALSE)</f>
        <v>0</v>
      </c>
      <c r="AC224" s="21" t="str">
        <f t="shared" si="112"/>
        <v/>
      </c>
      <c r="AD224" s="21" t="b">
        <f>IF(AND(LEN(B224)&gt;0,NOT(AF224),NOT(AB224),COUNTIF(Intransporter!$B$9:'Intransporter'!B723,B224)&gt;0),TRUE,FALSE)</f>
        <v>0</v>
      </c>
      <c r="AE224" s="21" t="str">
        <f t="shared" si="113"/>
        <v/>
      </c>
      <c r="AF224" s="21" t="b">
        <f>IF(LEN(B224)&gt;Admin!$D$17,TRUE,FALSE)</f>
        <v>0</v>
      </c>
      <c r="AG224" s="21" t="str">
        <f t="shared" si="114"/>
        <v/>
      </c>
      <c r="AH224" s="21" t="str">
        <f t="shared" si="115"/>
        <v/>
      </c>
      <c r="AI224" s="21" t="b">
        <f t="shared" si="116"/>
        <v>0</v>
      </c>
      <c r="AJ224" s="21" t="str">
        <f t="shared" si="117"/>
        <v/>
      </c>
      <c r="AK224" s="21" t="b">
        <f>IF(AND(COUNTA(B224:I224)&gt;0,'Börja här'!KOMMUN="",NOT(L224),NOT(N224),NOT(P224),NOT(R224),NOT(T224),NOT(V224),NOT(X224),NOT(Z224),NOT(AB224),NOT(AD224),NOT(AF224)),TRUE,FALSE)</f>
        <v>0</v>
      </c>
      <c r="AL224" s="21" t="str">
        <f t="shared" si="118"/>
        <v/>
      </c>
      <c r="AM224" s="97">
        <f t="shared" si="119"/>
        <v>0</v>
      </c>
      <c r="AN224" s="97" t="str">
        <f t="shared" si="120"/>
        <v>Nej</v>
      </c>
      <c r="AO224" s="21" t="b">
        <f t="shared" si="121"/>
        <v>0</v>
      </c>
      <c r="AP224" s="21" t="str">
        <f t="shared" si="122"/>
        <v/>
      </c>
      <c r="AQ224" s="97" t="str">
        <f t="shared" si="123"/>
        <v>Nej</v>
      </c>
    </row>
    <row r="225" spans="1:43" s="13" customFormat="1" x14ac:dyDescent="0.35">
      <c r="A225" s="53">
        <v>217</v>
      </c>
      <c r="B225" s="10"/>
      <c r="C225" s="23"/>
      <c r="D225" s="41"/>
      <c r="E225" s="74"/>
      <c r="F225" s="82"/>
      <c r="G225" s="74"/>
      <c r="H225" s="75"/>
      <c r="I225" s="23"/>
      <c r="J225" s="50" t="str">
        <f t="shared" si="94"/>
        <v/>
      </c>
      <c r="K225" s="56" t="str">
        <f t="shared" si="95"/>
        <v/>
      </c>
      <c r="L225" s="6" t="b">
        <f t="shared" si="96"/>
        <v>0</v>
      </c>
      <c r="M225" s="21" t="str">
        <f t="shared" si="97"/>
        <v/>
      </c>
      <c r="N225" s="21" t="b">
        <f t="shared" si="98"/>
        <v>0</v>
      </c>
      <c r="O225" s="21" t="str">
        <f t="shared" si="99"/>
        <v/>
      </c>
      <c r="P225" s="21" t="b">
        <f t="shared" si="100"/>
        <v>0</v>
      </c>
      <c r="Q225" s="21" t="str">
        <f t="shared" si="101"/>
        <v/>
      </c>
      <c r="R225" s="21" t="b">
        <f t="shared" si="102"/>
        <v>0</v>
      </c>
      <c r="S225" s="21" t="str">
        <f t="shared" si="103"/>
        <v/>
      </c>
      <c r="T225" s="21" t="b">
        <f t="shared" si="104"/>
        <v>0</v>
      </c>
      <c r="U225" s="21" t="str">
        <f t="shared" si="105"/>
        <v/>
      </c>
      <c r="V225" s="6" t="b">
        <f t="shared" si="106"/>
        <v>0</v>
      </c>
      <c r="W225" s="21" t="str">
        <f t="shared" si="107"/>
        <v/>
      </c>
      <c r="X225" s="21" t="b">
        <f t="shared" si="108"/>
        <v>0</v>
      </c>
      <c r="Y225" s="21" t="str">
        <f t="shared" si="109"/>
        <v/>
      </c>
      <c r="Z225" s="21" t="b">
        <f t="shared" si="110"/>
        <v>0</v>
      </c>
      <c r="AA225" s="21" t="str">
        <f t="shared" si="111"/>
        <v/>
      </c>
      <c r="AB225" s="21" t="b">
        <f>IF(AND(LEN(B225)&gt;0,NOT(AF225),COUNTIF($AH$9:AH724,AH225)&gt;1),TRUE,FALSE)</f>
        <v>0</v>
      </c>
      <c r="AC225" s="21" t="str">
        <f t="shared" si="112"/>
        <v/>
      </c>
      <c r="AD225" s="21" t="b">
        <f>IF(AND(LEN(B225)&gt;0,NOT(AF225),NOT(AB225),COUNTIF(Intransporter!$B$9:'Intransporter'!B724,B225)&gt;0),TRUE,FALSE)</f>
        <v>0</v>
      </c>
      <c r="AE225" s="21" t="str">
        <f t="shared" si="113"/>
        <v/>
      </c>
      <c r="AF225" s="21" t="b">
        <f>IF(LEN(B225)&gt;Admin!$D$17,TRUE,FALSE)</f>
        <v>0</v>
      </c>
      <c r="AG225" s="21" t="str">
        <f t="shared" si="114"/>
        <v/>
      </c>
      <c r="AH225" s="21" t="str">
        <f t="shared" si="115"/>
        <v/>
      </c>
      <c r="AI225" s="21" t="b">
        <f t="shared" si="116"/>
        <v>0</v>
      </c>
      <c r="AJ225" s="21" t="str">
        <f t="shared" si="117"/>
        <v/>
      </c>
      <c r="AK225" s="21" t="b">
        <f>IF(AND(COUNTA(B225:I225)&gt;0,'Börja här'!KOMMUN="",NOT(L225),NOT(N225),NOT(P225),NOT(R225),NOT(T225),NOT(V225),NOT(X225),NOT(Z225),NOT(AB225),NOT(AD225),NOT(AF225)),TRUE,FALSE)</f>
        <v>0</v>
      </c>
      <c r="AL225" s="21" t="str">
        <f t="shared" si="118"/>
        <v/>
      </c>
      <c r="AM225" s="97">
        <f t="shared" si="119"/>
        <v>0</v>
      </c>
      <c r="AN225" s="97" t="str">
        <f t="shared" si="120"/>
        <v>Nej</v>
      </c>
      <c r="AO225" s="21" t="b">
        <f t="shared" si="121"/>
        <v>0</v>
      </c>
      <c r="AP225" s="21" t="str">
        <f t="shared" si="122"/>
        <v/>
      </c>
      <c r="AQ225" s="97" t="str">
        <f t="shared" si="123"/>
        <v>Nej</v>
      </c>
    </row>
    <row r="226" spans="1:43" s="13" customFormat="1" x14ac:dyDescent="0.35">
      <c r="A226" s="53">
        <v>218</v>
      </c>
      <c r="B226" s="10"/>
      <c r="C226" s="23"/>
      <c r="D226" s="41"/>
      <c r="E226" s="74"/>
      <c r="F226" s="82"/>
      <c r="G226" s="74"/>
      <c r="H226" s="75"/>
      <c r="I226" s="23"/>
      <c r="J226" s="50" t="str">
        <f t="shared" si="94"/>
        <v/>
      </c>
      <c r="K226" s="56" t="str">
        <f t="shared" si="95"/>
        <v/>
      </c>
      <c r="L226" s="6" t="b">
        <f t="shared" si="96"/>
        <v>0</v>
      </c>
      <c r="M226" s="21" t="str">
        <f t="shared" si="97"/>
        <v/>
      </c>
      <c r="N226" s="21" t="b">
        <f t="shared" si="98"/>
        <v>0</v>
      </c>
      <c r="O226" s="21" t="str">
        <f t="shared" si="99"/>
        <v/>
      </c>
      <c r="P226" s="21" t="b">
        <f t="shared" si="100"/>
        <v>0</v>
      </c>
      <c r="Q226" s="21" t="str">
        <f t="shared" si="101"/>
        <v/>
      </c>
      <c r="R226" s="21" t="b">
        <f t="shared" si="102"/>
        <v>0</v>
      </c>
      <c r="S226" s="21" t="str">
        <f t="shared" si="103"/>
        <v/>
      </c>
      <c r="T226" s="21" t="b">
        <f t="shared" si="104"/>
        <v>0</v>
      </c>
      <c r="U226" s="21" t="str">
        <f t="shared" si="105"/>
        <v/>
      </c>
      <c r="V226" s="6" t="b">
        <f t="shared" si="106"/>
        <v>0</v>
      </c>
      <c r="W226" s="21" t="str">
        <f t="shared" si="107"/>
        <v/>
      </c>
      <c r="X226" s="21" t="b">
        <f t="shared" si="108"/>
        <v>0</v>
      </c>
      <c r="Y226" s="21" t="str">
        <f t="shared" si="109"/>
        <v/>
      </c>
      <c r="Z226" s="21" t="b">
        <f t="shared" si="110"/>
        <v>0</v>
      </c>
      <c r="AA226" s="21" t="str">
        <f t="shared" si="111"/>
        <v/>
      </c>
      <c r="AB226" s="21" t="b">
        <f>IF(AND(LEN(B226)&gt;0,NOT(AF226),COUNTIF($AH$9:AH725,AH226)&gt;1),TRUE,FALSE)</f>
        <v>0</v>
      </c>
      <c r="AC226" s="21" t="str">
        <f t="shared" si="112"/>
        <v/>
      </c>
      <c r="AD226" s="21" t="b">
        <f>IF(AND(LEN(B226)&gt;0,NOT(AF226),NOT(AB226),COUNTIF(Intransporter!$B$9:'Intransporter'!B725,B226)&gt;0),TRUE,FALSE)</f>
        <v>0</v>
      </c>
      <c r="AE226" s="21" t="str">
        <f t="shared" si="113"/>
        <v/>
      </c>
      <c r="AF226" s="21" t="b">
        <f>IF(LEN(B226)&gt;Admin!$D$17,TRUE,FALSE)</f>
        <v>0</v>
      </c>
      <c r="AG226" s="21" t="str">
        <f t="shared" si="114"/>
        <v/>
      </c>
      <c r="AH226" s="21" t="str">
        <f t="shared" si="115"/>
        <v/>
      </c>
      <c r="AI226" s="21" t="b">
        <f t="shared" si="116"/>
        <v>0</v>
      </c>
      <c r="AJ226" s="21" t="str">
        <f t="shared" si="117"/>
        <v/>
      </c>
      <c r="AK226" s="21" t="b">
        <f>IF(AND(COUNTA(B226:I226)&gt;0,'Börja här'!KOMMUN="",NOT(L226),NOT(N226),NOT(P226),NOT(R226),NOT(T226),NOT(V226),NOT(X226),NOT(Z226),NOT(AB226),NOT(AD226),NOT(AF226)),TRUE,FALSE)</f>
        <v>0</v>
      </c>
      <c r="AL226" s="21" t="str">
        <f t="shared" si="118"/>
        <v/>
      </c>
      <c r="AM226" s="97">
        <f t="shared" si="119"/>
        <v>0</v>
      </c>
      <c r="AN226" s="97" t="str">
        <f t="shared" si="120"/>
        <v>Nej</v>
      </c>
      <c r="AO226" s="21" t="b">
        <f t="shared" si="121"/>
        <v>0</v>
      </c>
      <c r="AP226" s="21" t="str">
        <f t="shared" si="122"/>
        <v/>
      </c>
      <c r="AQ226" s="97" t="str">
        <f t="shared" si="123"/>
        <v>Nej</v>
      </c>
    </row>
    <row r="227" spans="1:43" s="13" customFormat="1" x14ac:dyDescent="0.35">
      <c r="A227" s="53">
        <v>219</v>
      </c>
      <c r="B227" s="10"/>
      <c r="C227" s="23"/>
      <c r="D227" s="41"/>
      <c r="E227" s="74"/>
      <c r="F227" s="82"/>
      <c r="G227" s="74"/>
      <c r="H227" s="75"/>
      <c r="I227" s="23"/>
      <c r="J227" s="50" t="str">
        <f t="shared" si="94"/>
        <v/>
      </c>
      <c r="K227" s="56" t="str">
        <f t="shared" si="95"/>
        <v/>
      </c>
      <c r="L227" s="6" t="b">
        <f t="shared" si="96"/>
        <v>0</v>
      </c>
      <c r="M227" s="21" t="str">
        <f t="shared" si="97"/>
        <v/>
      </c>
      <c r="N227" s="21" t="b">
        <f t="shared" si="98"/>
        <v>0</v>
      </c>
      <c r="O227" s="21" t="str">
        <f t="shared" si="99"/>
        <v/>
      </c>
      <c r="P227" s="21" t="b">
        <f t="shared" si="100"/>
        <v>0</v>
      </c>
      <c r="Q227" s="21" t="str">
        <f t="shared" si="101"/>
        <v/>
      </c>
      <c r="R227" s="21" t="b">
        <f t="shared" si="102"/>
        <v>0</v>
      </c>
      <c r="S227" s="21" t="str">
        <f t="shared" si="103"/>
        <v/>
      </c>
      <c r="T227" s="21" t="b">
        <f t="shared" si="104"/>
        <v>0</v>
      </c>
      <c r="U227" s="21" t="str">
        <f t="shared" si="105"/>
        <v/>
      </c>
      <c r="V227" s="6" t="b">
        <f t="shared" si="106"/>
        <v>0</v>
      </c>
      <c r="W227" s="21" t="str">
        <f t="shared" si="107"/>
        <v/>
      </c>
      <c r="X227" s="21" t="b">
        <f t="shared" si="108"/>
        <v>0</v>
      </c>
      <c r="Y227" s="21" t="str">
        <f t="shared" si="109"/>
        <v/>
      </c>
      <c r="Z227" s="21" t="b">
        <f t="shared" si="110"/>
        <v>0</v>
      </c>
      <c r="AA227" s="21" t="str">
        <f t="shared" si="111"/>
        <v/>
      </c>
      <c r="AB227" s="21" t="b">
        <f>IF(AND(LEN(B227)&gt;0,NOT(AF227),COUNTIF($AH$9:AH726,AH227)&gt;1),TRUE,FALSE)</f>
        <v>0</v>
      </c>
      <c r="AC227" s="21" t="str">
        <f t="shared" si="112"/>
        <v/>
      </c>
      <c r="AD227" s="21" t="b">
        <f>IF(AND(LEN(B227)&gt;0,NOT(AF227),NOT(AB227),COUNTIF(Intransporter!$B$9:'Intransporter'!B726,B227)&gt;0),TRUE,FALSE)</f>
        <v>0</v>
      </c>
      <c r="AE227" s="21" t="str">
        <f t="shared" si="113"/>
        <v/>
      </c>
      <c r="AF227" s="21" t="b">
        <f>IF(LEN(B227)&gt;Admin!$D$17,TRUE,FALSE)</f>
        <v>0</v>
      </c>
      <c r="AG227" s="21" t="str">
        <f t="shared" si="114"/>
        <v/>
      </c>
      <c r="AH227" s="21" t="str">
        <f t="shared" si="115"/>
        <v/>
      </c>
      <c r="AI227" s="21" t="b">
        <f t="shared" si="116"/>
        <v>0</v>
      </c>
      <c r="AJ227" s="21" t="str">
        <f t="shared" si="117"/>
        <v/>
      </c>
      <c r="AK227" s="21" t="b">
        <f>IF(AND(COUNTA(B227:I227)&gt;0,'Börja här'!KOMMUN="",NOT(L227),NOT(N227),NOT(P227),NOT(R227),NOT(T227),NOT(V227),NOT(X227),NOT(Z227),NOT(AB227),NOT(AD227),NOT(AF227)),TRUE,FALSE)</f>
        <v>0</v>
      </c>
      <c r="AL227" s="21" t="str">
        <f t="shared" si="118"/>
        <v/>
      </c>
      <c r="AM227" s="97">
        <f t="shared" si="119"/>
        <v>0</v>
      </c>
      <c r="AN227" s="97" t="str">
        <f t="shared" si="120"/>
        <v>Nej</v>
      </c>
      <c r="AO227" s="21" t="b">
        <f t="shared" si="121"/>
        <v>0</v>
      </c>
      <c r="AP227" s="21" t="str">
        <f t="shared" si="122"/>
        <v/>
      </c>
      <c r="AQ227" s="97" t="str">
        <f t="shared" si="123"/>
        <v>Nej</v>
      </c>
    </row>
    <row r="228" spans="1:43" s="13" customFormat="1" x14ac:dyDescent="0.35">
      <c r="A228" s="53">
        <v>220</v>
      </c>
      <c r="B228" s="10"/>
      <c r="C228" s="23"/>
      <c r="D228" s="41"/>
      <c r="E228" s="74"/>
      <c r="F228" s="82"/>
      <c r="G228" s="74"/>
      <c r="H228" s="75"/>
      <c r="I228" s="23"/>
      <c r="J228" s="50" t="str">
        <f t="shared" si="94"/>
        <v/>
      </c>
      <c r="K228" s="56" t="str">
        <f t="shared" si="95"/>
        <v/>
      </c>
      <c r="L228" s="6" t="b">
        <f t="shared" si="96"/>
        <v>0</v>
      </c>
      <c r="M228" s="21" t="str">
        <f t="shared" si="97"/>
        <v/>
      </c>
      <c r="N228" s="21" t="b">
        <f t="shared" si="98"/>
        <v>0</v>
      </c>
      <c r="O228" s="21" t="str">
        <f t="shared" si="99"/>
        <v/>
      </c>
      <c r="P228" s="21" t="b">
        <f t="shared" si="100"/>
        <v>0</v>
      </c>
      <c r="Q228" s="21" t="str">
        <f t="shared" si="101"/>
        <v/>
      </c>
      <c r="R228" s="21" t="b">
        <f t="shared" si="102"/>
        <v>0</v>
      </c>
      <c r="S228" s="21" t="str">
        <f t="shared" si="103"/>
        <v/>
      </c>
      <c r="T228" s="21" t="b">
        <f t="shared" si="104"/>
        <v>0</v>
      </c>
      <c r="U228" s="21" t="str">
        <f t="shared" si="105"/>
        <v/>
      </c>
      <c r="V228" s="6" t="b">
        <f t="shared" si="106"/>
        <v>0</v>
      </c>
      <c r="W228" s="21" t="str">
        <f t="shared" si="107"/>
        <v/>
      </c>
      <c r="X228" s="21" t="b">
        <f t="shared" si="108"/>
        <v>0</v>
      </c>
      <c r="Y228" s="21" t="str">
        <f t="shared" si="109"/>
        <v/>
      </c>
      <c r="Z228" s="21" t="b">
        <f t="shared" si="110"/>
        <v>0</v>
      </c>
      <c r="AA228" s="21" t="str">
        <f t="shared" si="111"/>
        <v/>
      </c>
      <c r="AB228" s="21" t="b">
        <f>IF(AND(LEN(B228)&gt;0,NOT(AF228),COUNTIF($AH$9:AH727,AH228)&gt;1),TRUE,FALSE)</f>
        <v>0</v>
      </c>
      <c r="AC228" s="21" t="str">
        <f t="shared" si="112"/>
        <v/>
      </c>
      <c r="AD228" s="21" t="b">
        <f>IF(AND(LEN(B228)&gt;0,NOT(AF228),NOT(AB228),COUNTIF(Intransporter!$B$9:'Intransporter'!B727,B228)&gt;0),TRUE,FALSE)</f>
        <v>0</v>
      </c>
      <c r="AE228" s="21" t="str">
        <f t="shared" si="113"/>
        <v/>
      </c>
      <c r="AF228" s="21" t="b">
        <f>IF(LEN(B228)&gt;Admin!$D$17,TRUE,FALSE)</f>
        <v>0</v>
      </c>
      <c r="AG228" s="21" t="str">
        <f t="shared" si="114"/>
        <v/>
      </c>
      <c r="AH228" s="21" t="str">
        <f t="shared" si="115"/>
        <v/>
      </c>
      <c r="AI228" s="21" t="b">
        <f t="shared" si="116"/>
        <v>0</v>
      </c>
      <c r="AJ228" s="21" t="str">
        <f t="shared" si="117"/>
        <v/>
      </c>
      <c r="AK228" s="21" t="b">
        <f>IF(AND(COUNTA(B228:I228)&gt;0,'Börja här'!KOMMUN="",NOT(L228),NOT(N228),NOT(P228),NOT(R228),NOT(T228),NOT(V228),NOT(X228),NOT(Z228),NOT(AB228),NOT(AD228),NOT(AF228)),TRUE,FALSE)</f>
        <v>0</v>
      </c>
      <c r="AL228" s="21" t="str">
        <f t="shared" si="118"/>
        <v/>
      </c>
      <c r="AM228" s="97">
        <f t="shared" si="119"/>
        <v>0</v>
      </c>
      <c r="AN228" s="97" t="str">
        <f t="shared" si="120"/>
        <v>Nej</v>
      </c>
      <c r="AO228" s="21" t="b">
        <f t="shared" si="121"/>
        <v>0</v>
      </c>
      <c r="AP228" s="21" t="str">
        <f t="shared" si="122"/>
        <v/>
      </c>
      <c r="AQ228" s="97" t="str">
        <f t="shared" si="123"/>
        <v>Nej</v>
      </c>
    </row>
    <row r="229" spans="1:43" s="13" customFormat="1" x14ac:dyDescent="0.35">
      <c r="A229" s="53">
        <v>221</v>
      </c>
      <c r="B229" s="10"/>
      <c r="C229" s="23"/>
      <c r="D229" s="41"/>
      <c r="E229" s="74"/>
      <c r="F229" s="82"/>
      <c r="G229" s="74"/>
      <c r="H229" s="75"/>
      <c r="I229" s="23"/>
      <c r="J229" s="50" t="str">
        <f t="shared" si="94"/>
        <v/>
      </c>
      <c r="K229" s="56" t="str">
        <f t="shared" si="95"/>
        <v/>
      </c>
      <c r="L229" s="6" t="b">
        <f t="shared" si="96"/>
        <v>0</v>
      </c>
      <c r="M229" s="21" t="str">
        <f t="shared" si="97"/>
        <v/>
      </c>
      <c r="N229" s="21" t="b">
        <f t="shared" si="98"/>
        <v>0</v>
      </c>
      <c r="O229" s="21" t="str">
        <f t="shared" si="99"/>
        <v/>
      </c>
      <c r="P229" s="21" t="b">
        <f t="shared" si="100"/>
        <v>0</v>
      </c>
      <c r="Q229" s="21" t="str">
        <f t="shared" si="101"/>
        <v/>
      </c>
      <c r="R229" s="21" t="b">
        <f t="shared" si="102"/>
        <v>0</v>
      </c>
      <c r="S229" s="21" t="str">
        <f t="shared" si="103"/>
        <v/>
      </c>
      <c r="T229" s="21" t="b">
        <f t="shared" si="104"/>
        <v>0</v>
      </c>
      <c r="U229" s="21" t="str">
        <f t="shared" si="105"/>
        <v/>
      </c>
      <c r="V229" s="6" t="b">
        <f t="shared" si="106"/>
        <v>0</v>
      </c>
      <c r="W229" s="21" t="str">
        <f t="shared" si="107"/>
        <v/>
      </c>
      <c r="X229" s="21" t="b">
        <f t="shared" si="108"/>
        <v>0</v>
      </c>
      <c r="Y229" s="21" t="str">
        <f t="shared" si="109"/>
        <v/>
      </c>
      <c r="Z229" s="21" t="b">
        <f t="shared" si="110"/>
        <v>0</v>
      </c>
      <c r="AA229" s="21" t="str">
        <f t="shared" si="111"/>
        <v/>
      </c>
      <c r="AB229" s="21" t="b">
        <f>IF(AND(LEN(B229)&gt;0,NOT(AF229),COUNTIF($AH$9:AH728,AH229)&gt;1),TRUE,FALSE)</f>
        <v>0</v>
      </c>
      <c r="AC229" s="21" t="str">
        <f t="shared" si="112"/>
        <v/>
      </c>
      <c r="AD229" s="21" t="b">
        <f>IF(AND(LEN(B229)&gt;0,NOT(AF229),NOT(AB229),COUNTIF(Intransporter!$B$9:'Intransporter'!B728,B229)&gt;0),TRUE,FALSE)</f>
        <v>0</v>
      </c>
      <c r="AE229" s="21" t="str">
        <f t="shared" si="113"/>
        <v/>
      </c>
      <c r="AF229" s="21" t="b">
        <f>IF(LEN(B229)&gt;Admin!$D$17,TRUE,FALSE)</f>
        <v>0</v>
      </c>
      <c r="AG229" s="21" t="str">
        <f t="shared" si="114"/>
        <v/>
      </c>
      <c r="AH229" s="21" t="str">
        <f t="shared" si="115"/>
        <v/>
      </c>
      <c r="AI229" s="21" t="b">
        <f t="shared" si="116"/>
        <v>0</v>
      </c>
      <c r="AJ229" s="21" t="str">
        <f t="shared" si="117"/>
        <v/>
      </c>
      <c r="AK229" s="21" t="b">
        <f>IF(AND(COUNTA(B229:I229)&gt;0,'Börja här'!KOMMUN="",NOT(L229),NOT(N229),NOT(P229),NOT(R229),NOT(T229),NOT(V229),NOT(X229),NOT(Z229),NOT(AB229),NOT(AD229),NOT(AF229)),TRUE,FALSE)</f>
        <v>0</v>
      </c>
      <c r="AL229" s="21" t="str">
        <f t="shared" si="118"/>
        <v/>
      </c>
      <c r="AM229" s="97">
        <f t="shared" si="119"/>
        <v>0</v>
      </c>
      <c r="AN229" s="97" t="str">
        <f t="shared" si="120"/>
        <v>Nej</v>
      </c>
      <c r="AO229" s="21" t="b">
        <f t="shared" si="121"/>
        <v>0</v>
      </c>
      <c r="AP229" s="21" t="str">
        <f t="shared" si="122"/>
        <v/>
      </c>
      <c r="AQ229" s="97" t="str">
        <f t="shared" si="123"/>
        <v>Nej</v>
      </c>
    </row>
    <row r="230" spans="1:43" s="13" customFormat="1" x14ac:dyDescent="0.35">
      <c r="A230" s="53">
        <v>222</v>
      </c>
      <c r="B230" s="10"/>
      <c r="C230" s="23"/>
      <c r="D230" s="41"/>
      <c r="E230" s="74"/>
      <c r="F230" s="82"/>
      <c r="G230" s="74"/>
      <c r="H230" s="75"/>
      <c r="I230" s="23"/>
      <c r="J230" s="50" t="str">
        <f t="shared" si="94"/>
        <v/>
      </c>
      <c r="K230" s="56" t="str">
        <f t="shared" si="95"/>
        <v/>
      </c>
      <c r="L230" s="6" t="b">
        <f t="shared" si="96"/>
        <v>0</v>
      </c>
      <c r="M230" s="21" t="str">
        <f t="shared" si="97"/>
        <v/>
      </c>
      <c r="N230" s="21" t="b">
        <f t="shared" si="98"/>
        <v>0</v>
      </c>
      <c r="O230" s="21" t="str">
        <f t="shared" si="99"/>
        <v/>
      </c>
      <c r="P230" s="21" t="b">
        <f t="shared" si="100"/>
        <v>0</v>
      </c>
      <c r="Q230" s="21" t="str">
        <f t="shared" si="101"/>
        <v/>
      </c>
      <c r="R230" s="21" t="b">
        <f t="shared" si="102"/>
        <v>0</v>
      </c>
      <c r="S230" s="21" t="str">
        <f t="shared" si="103"/>
        <v/>
      </c>
      <c r="T230" s="21" t="b">
        <f t="shared" si="104"/>
        <v>0</v>
      </c>
      <c r="U230" s="21" t="str">
        <f t="shared" si="105"/>
        <v/>
      </c>
      <c r="V230" s="6" t="b">
        <f t="shared" si="106"/>
        <v>0</v>
      </c>
      <c r="W230" s="21" t="str">
        <f t="shared" si="107"/>
        <v/>
      </c>
      <c r="X230" s="21" t="b">
        <f t="shared" si="108"/>
        <v>0</v>
      </c>
      <c r="Y230" s="21" t="str">
        <f t="shared" si="109"/>
        <v/>
      </c>
      <c r="Z230" s="21" t="b">
        <f t="shared" si="110"/>
        <v>0</v>
      </c>
      <c r="AA230" s="21" t="str">
        <f t="shared" si="111"/>
        <v/>
      </c>
      <c r="AB230" s="21" t="b">
        <f>IF(AND(LEN(B230)&gt;0,NOT(AF230),COUNTIF($AH$9:AH729,AH230)&gt;1),TRUE,FALSE)</f>
        <v>0</v>
      </c>
      <c r="AC230" s="21" t="str">
        <f t="shared" si="112"/>
        <v/>
      </c>
      <c r="AD230" s="21" t="b">
        <f>IF(AND(LEN(B230)&gt;0,NOT(AF230),NOT(AB230),COUNTIF(Intransporter!$B$9:'Intransporter'!B729,B230)&gt;0),TRUE,FALSE)</f>
        <v>0</v>
      </c>
      <c r="AE230" s="21" t="str">
        <f t="shared" si="113"/>
        <v/>
      </c>
      <c r="AF230" s="21" t="b">
        <f>IF(LEN(B230)&gt;Admin!$D$17,TRUE,FALSE)</f>
        <v>0</v>
      </c>
      <c r="AG230" s="21" t="str">
        <f t="shared" si="114"/>
        <v/>
      </c>
      <c r="AH230" s="21" t="str">
        <f t="shared" si="115"/>
        <v/>
      </c>
      <c r="AI230" s="21" t="b">
        <f t="shared" si="116"/>
        <v>0</v>
      </c>
      <c r="AJ230" s="21" t="str">
        <f t="shared" si="117"/>
        <v/>
      </c>
      <c r="AK230" s="21" t="b">
        <f>IF(AND(COUNTA(B230:I230)&gt;0,'Börja här'!KOMMUN="",NOT(L230),NOT(N230),NOT(P230),NOT(R230),NOT(T230),NOT(V230),NOT(X230),NOT(Z230),NOT(AB230),NOT(AD230),NOT(AF230)),TRUE,FALSE)</f>
        <v>0</v>
      </c>
      <c r="AL230" s="21" t="str">
        <f t="shared" si="118"/>
        <v/>
      </c>
      <c r="AM230" s="97">
        <f t="shared" si="119"/>
        <v>0</v>
      </c>
      <c r="AN230" s="97" t="str">
        <f t="shared" si="120"/>
        <v>Nej</v>
      </c>
      <c r="AO230" s="21" t="b">
        <f t="shared" si="121"/>
        <v>0</v>
      </c>
      <c r="AP230" s="21" t="str">
        <f t="shared" si="122"/>
        <v/>
      </c>
      <c r="AQ230" s="97" t="str">
        <f t="shared" si="123"/>
        <v>Nej</v>
      </c>
    </row>
    <row r="231" spans="1:43" s="13" customFormat="1" x14ac:dyDescent="0.35">
      <c r="A231" s="53">
        <v>223</v>
      </c>
      <c r="B231" s="10"/>
      <c r="C231" s="23"/>
      <c r="D231" s="41"/>
      <c r="E231" s="74"/>
      <c r="F231" s="82"/>
      <c r="G231" s="74"/>
      <c r="H231" s="75"/>
      <c r="I231" s="23"/>
      <c r="J231" s="50" t="str">
        <f t="shared" si="94"/>
        <v/>
      </c>
      <c r="K231" s="56" t="str">
        <f t="shared" si="95"/>
        <v/>
      </c>
      <c r="L231" s="6" t="b">
        <f t="shared" si="96"/>
        <v>0</v>
      </c>
      <c r="M231" s="21" t="str">
        <f t="shared" si="97"/>
        <v/>
      </c>
      <c r="N231" s="21" t="b">
        <f t="shared" si="98"/>
        <v>0</v>
      </c>
      <c r="O231" s="21" t="str">
        <f t="shared" si="99"/>
        <v/>
      </c>
      <c r="P231" s="21" t="b">
        <f t="shared" si="100"/>
        <v>0</v>
      </c>
      <c r="Q231" s="21" t="str">
        <f t="shared" si="101"/>
        <v/>
      </c>
      <c r="R231" s="21" t="b">
        <f t="shared" si="102"/>
        <v>0</v>
      </c>
      <c r="S231" s="21" t="str">
        <f t="shared" si="103"/>
        <v/>
      </c>
      <c r="T231" s="21" t="b">
        <f t="shared" si="104"/>
        <v>0</v>
      </c>
      <c r="U231" s="21" t="str">
        <f t="shared" si="105"/>
        <v/>
      </c>
      <c r="V231" s="6" t="b">
        <f t="shared" si="106"/>
        <v>0</v>
      </c>
      <c r="W231" s="21" t="str">
        <f t="shared" si="107"/>
        <v/>
      </c>
      <c r="X231" s="21" t="b">
        <f t="shared" si="108"/>
        <v>0</v>
      </c>
      <c r="Y231" s="21" t="str">
        <f t="shared" si="109"/>
        <v/>
      </c>
      <c r="Z231" s="21" t="b">
        <f t="shared" si="110"/>
        <v>0</v>
      </c>
      <c r="AA231" s="21" t="str">
        <f t="shared" si="111"/>
        <v/>
      </c>
      <c r="AB231" s="21" t="b">
        <f>IF(AND(LEN(B231)&gt;0,NOT(AF231),COUNTIF($AH$9:AH730,AH231)&gt;1),TRUE,FALSE)</f>
        <v>0</v>
      </c>
      <c r="AC231" s="21" t="str">
        <f t="shared" si="112"/>
        <v/>
      </c>
      <c r="AD231" s="21" t="b">
        <f>IF(AND(LEN(B231)&gt;0,NOT(AF231),NOT(AB231),COUNTIF(Intransporter!$B$9:'Intransporter'!B730,B231)&gt;0),TRUE,FALSE)</f>
        <v>0</v>
      </c>
      <c r="AE231" s="21" t="str">
        <f t="shared" si="113"/>
        <v/>
      </c>
      <c r="AF231" s="21" t="b">
        <f>IF(LEN(B231)&gt;Admin!$D$17,TRUE,FALSE)</f>
        <v>0</v>
      </c>
      <c r="AG231" s="21" t="str">
        <f t="shared" si="114"/>
        <v/>
      </c>
      <c r="AH231" s="21" t="str">
        <f t="shared" si="115"/>
        <v/>
      </c>
      <c r="AI231" s="21" t="b">
        <f t="shared" si="116"/>
        <v>0</v>
      </c>
      <c r="AJ231" s="21" t="str">
        <f t="shared" si="117"/>
        <v/>
      </c>
      <c r="AK231" s="21" t="b">
        <f>IF(AND(COUNTA(B231:I231)&gt;0,'Börja här'!KOMMUN="",NOT(L231),NOT(N231),NOT(P231),NOT(R231),NOT(T231),NOT(V231),NOT(X231),NOT(Z231),NOT(AB231),NOT(AD231),NOT(AF231)),TRUE,FALSE)</f>
        <v>0</v>
      </c>
      <c r="AL231" s="21" t="str">
        <f t="shared" si="118"/>
        <v/>
      </c>
      <c r="AM231" s="97">
        <f t="shared" si="119"/>
        <v>0</v>
      </c>
      <c r="AN231" s="97" t="str">
        <f t="shared" si="120"/>
        <v>Nej</v>
      </c>
      <c r="AO231" s="21" t="b">
        <f t="shared" si="121"/>
        <v>0</v>
      </c>
      <c r="AP231" s="21" t="str">
        <f t="shared" si="122"/>
        <v/>
      </c>
      <c r="AQ231" s="97" t="str">
        <f t="shared" si="123"/>
        <v>Nej</v>
      </c>
    </row>
    <row r="232" spans="1:43" s="13" customFormat="1" x14ac:dyDescent="0.35">
      <c r="A232" s="53">
        <v>224</v>
      </c>
      <c r="B232" s="10"/>
      <c r="C232" s="23"/>
      <c r="D232" s="41"/>
      <c r="E232" s="74"/>
      <c r="F232" s="82"/>
      <c r="G232" s="74"/>
      <c r="H232" s="75"/>
      <c r="I232" s="23"/>
      <c r="J232" s="50" t="str">
        <f t="shared" si="94"/>
        <v/>
      </c>
      <c r="K232" s="56" t="str">
        <f t="shared" si="95"/>
        <v/>
      </c>
      <c r="L232" s="6" t="b">
        <f t="shared" si="96"/>
        <v>0</v>
      </c>
      <c r="M232" s="21" t="str">
        <f t="shared" si="97"/>
        <v/>
      </c>
      <c r="N232" s="21" t="b">
        <f t="shared" si="98"/>
        <v>0</v>
      </c>
      <c r="O232" s="21" t="str">
        <f t="shared" si="99"/>
        <v/>
      </c>
      <c r="P232" s="21" t="b">
        <f t="shared" si="100"/>
        <v>0</v>
      </c>
      <c r="Q232" s="21" t="str">
        <f t="shared" si="101"/>
        <v/>
      </c>
      <c r="R232" s="21" t="b">
        <f t="shared" si="102"/>
        <v>0</v>
      </c>
      <c r="S232" s="21" t="str">
        <f t="shared" si="103"/>
        <v/>
      </c>
      <c r="T232" s="21" t="b">
        <f t="shared" si="104"/>
        <v>0</v>
      </c>
      <c r="U232" s="21" t="str">
        <f t="shared" si="105"/>
        <v/>
      </c>
      <c r="V232" s="6" t="b">
        <f t="shared" si="106"/>
        <v>0</v>
      </c>
      <c r="W232" s="21" t="str">
        <f t="shared" si="107"/>
        <v/>
      </c>
      <c r="X232" s="21" t="b">
        <f t="shared" si="108"/>
        <v>0</v>
      </c>
      <c r="Y232" s="21" t="str">
        <f t="shared" si="109"/>
        <v/>
      </c>
      <c r="Z232" s="21" t="b">
        <f t="shared" si="110"/>
        <v>0</v>
      </c>
      <c r="AA232" s="21" t="str">
        <f t="shared" si="111"/>
        <v/>
      </c>
      <c r="AB232" s="21" t="b">
        <f>IF(AND(LEN(B232)&gt;0,NOT(AF232),COUNTIF($AH$9:AH731,AH232)&gt;1),TRUE,FALSE)</f>
        <v>0</v>
      </c>
      <c r="AC232" s="21" t="str">
        <f t="shared" si="112"/>
        <v/>
      </c>
      <c r="AD232" s="21" t="b">
        <f>IF(AND(LEN(B232)&gt;0,NOT(AF232),NOT(AB232),COUNTIF(Intransporter!$B$9:'Intransporter'!B731,B232)&gt;0),TRUE,FALSE)</f>
        <v>0</v>
      </c>
      <c r="AE232" s="21" t="str">
        <f t="shared" si="113"/>
        <v/>
      </c>
      <c r="AF232" s="21" t="b">
        <f>IF(LEN(B232)&gt;Admin!$D$17,TRUE,FALSE)</f>
        <v>0</v>
      </c>
      <c r="AG232" s="21" t="str">
        <f t="shared" si="114"/>
        <v/>
      </c>
      <c r="AH232" s="21" t="str">
        <f t="shared" si="115"/>
        <v/>
      </c>
      <c r="AI232" s="21" t="b">
        <f t="shared" si="116"/>
        <v>0</v>
      </c>
      <c r="AJ232" s="21" t="str">
        <f t="shared" si="117"/>
        <v/>
      </c>
      <c r="AK232" s="21" t="b">
        <f>IF(AND(COUNTA(B232:I232)&gt;0,'Börja här'!KOMMUN="",NOT(L232),NOT(N232),NOT(P232),NOT(R232),NOT(T232),NOT(V232),NOT(X232),NOT(Z232),NOT(AB232),NOT(AD232),NOT(AF232)),TRUE,FALSE)</f>
        <v>0</v>
      </c>
      <c r="AL232" s="21" t="str">
        <f t="shared" si="118"/>
        <v/>
      </c>
      <c r="AM232" s="97">
        <f t="shared" si="119"/>
        <v>0</v>
      </c>
      <c r="AN232" s="97" t="str">
        <f t="shared" si="120"/>
        <v>Nej</v>
      </c>
      <c r="AO232" s="21" t="b">
        <f t="shared" si="121"/>
        <v>0</v>
      </c>
      <c r="AP232" s="21" t="str">
        <f t="shared" si="122"/>
        <v/>
      </c>
      <c r="AQ232" s="97" t="str">
        <f t="shared" si="123"/>
        <v>Nej</v>
      </c>
    </row>
    <row r="233" spans="1:43" s="13" customFormat="1" x14ac:dyDescent="0.35">
      <c r="A233" s="53">
        <v>225</v>
      </c>
      <c r="B233" s="10"/>
      <c r="C233" s="23"/>
      <c r="D233" s="41"/>
      <c r="E233" s="74"/>
      <c r="F233" s="82"/>
      <c r="G233" s="74"/>
      <c r="H233" s="75"/>
      <c r="I233" s="23"/>
      <c r="J233" s="50" t="str">
        <f t="shared" si="94"/>
        <v/>
      </c>
      <c r="K233" s="56" t="str">
        <f t="shared" si="95"/>
        <v/>
      </c>
      <c r="L233" s="6" t="b">
        <f t="shared" si="96"/>
        <v>0</v>
      </c>
      <c r="M233" s="21" t="str">
        <f t="shared" si="97"/>
        <v/>
      </c>
      <c r="N233" s="21" t="b">
        <f t="shared" si="98"/>
        <v>0</v>
      </c>
      <c r="O233" s="21" t="str">
        <f t="shared" si="99"/>
        <v/>
      </c>
      <c r="P233" s="21" t="b">
        <f t="shared" si="100"/>
        <v>0</v>
      </c>
      <c r="Q233" s="21" t="str">
        <f t="shared" si="101"/>
        <v/>
      </c>
      <c r="R233" s="21" t="b">
        <f t="shared" si="102"/>
        <v>0</v>
      </c>
      <c r="S233" s="21" t="str">
        <f t="shared" si="103"/>
        <v/>
      </c>
      <c r="T233" s="21" t="b">
        <f t="shared" si="104"/>
        <v>0</v>
      </c>
      <c r="U233" s="21" t="str">
        <f t="shared" si="105"/>
        <v/>
      </c>
      <c r="V233" s="6" t="b">
        <f t="shared" si="106"/>
        <v>0</v>
      </c>
      <c r="W233" s="21" t="str">
        <f t="shared" si="107"/>
        <v/>
      </c>
      <c r="X233" s="21" t="b">
        <f t="shared" si="108"/>
        <v>0</v>
      </c>
      <c r="Y233" s="21" t="str">
        <f t="shared" si="109"/>
        <v/>
      </c>
      <c r="Z233" s="21" t="b">
        <f t="shared" si="110"/>
        <v>0</v>
      </c>
      <c r="AA233" s="21" t="str">
        <f t="shared" si="111"/>
        <v/>
      </c>
      <c r="AB233" s="21" t="b">
        <f>IF(AND(LEN(B233)&gt;0,NOT(AF233),COUNTIF($AH$9:AH732,AH233)&gt;1),TRUE,FALSE)</f>
        <v>0</v>
      </c>
      <c r="AC233" s="21" t="str">
        <f t="shared" si="112"/>
        <v/>
      </c>
      <c r="AD233" s="21" t="b">
        <f>IF(AND(LEN(B233)&gt;0,NOT(AF233),NOT(AB233),COUNTIF(Intransporter!$B$9:'Intransporter'!B732,B233)&gt;0),TRUE,FALSE)</f>
        <v>0</v>
      </c>
      <c r="AE233" s="21" t="str">
        <f t="shared" si="113"/>
        <v/>
      </c>
      <c r="AF233" s="21" t="b">
        <f>IF(LEN(B233)&gt;Admin!$D$17,TRUE,FALSE)</f>
        <v>0</v>
      </c>
      <c r="AG233" s="21" t="str">
        <f t="shared" si="114"/>
        <v/>
      </c>
      <c r="AH233" s="21" t="str">
        <f t="shared" si="115"/>
        <v/>
      </c>
      <c r="AI233" s="21" t="b">
        <f t="shared" si="116"/>
        <v>0</v>
      </c>
      <c r="AJ233" s="21" t="str">
        <f t="shared" si="117"/>
        <v/>
      </c>
      <c r="AK233" s="21" t="b">
        <f>IF(AND(COUNTA(B233:I233)&gt;0,'Börja här'!KOMMUN="",NOT(L233),NOT(N233),NOT(P233),NOT(R233),NOT(T233),NOT(V233),NOT(X233),NOT(Z233),NOT(AB233),NOT(AD233),NOT(AF233)),TRUE,FALSE)</f>
        <v>0</v>
      </c>
      <c r="AL233" s="21" t="str">
        <f t="shared" si="118"/>
        <v/>
      </c>
      <c r="AM233" s="97">
        <f t="shared" si="119"/>
        <v>0</v>
      </c>
      <c r="AN233" s="97" t="str">
        <f t="shared" si="120"/>
        <v>Nej</v>
      </c>
      <c r="AO233" s="21" t="b">
        <f t="shared" si="121"/>
        <v>0</v>
      </c>
      <c r="AP233" s="21" t="str">
        <f t="shared" si="122"/>
        <v/>
      </c>
      <c r="AQ233" s="97" t="str">
        <f t="shared" si="123"/>
        <v>Nej</v>
      </c>
    </row>
    <row r="234" spans="1:43" s="13" customFormat="1" x14ac:dyDescent="0.35">
      <c r="A234" s="53">
        <v>226</v>
      </c>
      <c r="B234" s="10"/>
      <c r="C234" s="23"/>
      <c r="D234" s="41"/>
      <c r="E234" s="74"/>
      <c r="F234" s="82"/>
      <c r="G234" s="74"/>
      <c r="H234" s="75"/>
      <c r="I234" s="23"/>
      <c r="J234" s="50" t="str">
        <f t="shared" si="94"/>
        <v/>
      </c>
      <c r="K234" s="56" t="str">
        <f t="shared" si="95"/>
        <v/>
      </c>
      <c r="L234" s="6" t="b">
        <f t="shared" si="96"/>
        <v>0</v>
      </c>
      <c r="M234" s="21" t="str">
        <f t="shared" si="97"/>
        <v/>
      </c>
      <c r="N234" s="21" t="b">
        <f t="shared" si="98"/>
        <v>0</v>
      </c>
      <c r="O234" s="21" t="str">
        <f t="shared" si="99"/>
        <v/>
      </c>
      <c r="P234" s="21" t="b">
        <f t="shared" si="100"/>
        <v>0</v>
      </c>
      <c r="Q234" s="21" t="str">
        <f t="shared" si="101"/>
        <v/>
      </c>
      <c r="R234" s="21" t="b">
        <f t="shared" si="102"/>
        <v>0</v>
      </c>
      <c r="S234" s="21" t="str">
        <f t="shared" si="103"/>
        <v/>
      </c>
      <c r="T234" s="21" t="b">
        <f t="shared" si="104"/>
        <v>0</v>
      </c>
      <c r="U234" s="21" t="str">
        <f t="shared" si="105"/>
        <v/>
      </c>
      <c r="V234" s="6" t="b">
        <f t="shared" si="106"/>
        <v>0</v>
      </c>
      <c r="W234" s="21" t="str">
        <f t="shared" si="107"/>
        <v/>
      </c>
      <c r="X234" s="21" t="b">
        <f t="shared" si="108"/>
        <v>0</v>
      </c>
      <c r="Y234" s="21" t="str">
        <f t="shared" si="109"/>
        <v/>
      </c>
      <c r="Z234" s="21" t="b">
        <f t="shared" si="110"/>
        <v>0</v>
      </c>
      <c r="AA234" s="21" t="str">
        <f t="shared" si="111"/>
        <v/>
      </c>
      <c r="AB234" s="21" t="b">
        <f>IF(AND(LEN(B234)&gt;0,NOT(AF234),COUNTIF($AH$9:AH733,AH234)&gt;1),TRUE,FALSE)</f>
        <v>0</v>
      </c>
      <c r="AC234" s="21" t="str">
        <f t="shared" si="112"/>
        <v/>
      </c>
      <c r="AD234" s="21" t="b">
        <f>IF(AND(LEN(B234)&gt;0,NOT(AF234),NOT(AB234),COUNTIF(Intransporter!$B$9:'Intransporter'!B733,B234)&gt;0),TRUE,FALSE)</f>
        <v>0</v>
      </c>
      <c r="AE234" s="21" t="str">
        <f t="shared" si="113"/>
        <v/>
      </c>
      <c r="AF234" s="21" t="b">
        <f>IF(LEN(B234)&gt;Admin!$D$17,TRUE,FALSE)</f>
        <v>0</v>
      </c>
      <c r="AG234" s="21" t="str">
        <f t="shared" si="114"/>
        <v/>
      </c>
      <c r="AH234" s="21" t="str">
        <f t="shared" si="115"/>
        <v/>
      </c>
      <c r="AI234" s="21" t="b">
        <f t="shared" si="116"/>
        <v>0</v>
      </c>
      <c r="AJ234" s="21" t="str">
        <f t="shared" si="117"/>
        <v/>
      </c>
      <c r="AK234" s="21" t="b">
        <f>IF(AND(COUNTA(B234:I234)&gt;0,'Börja här'!KOMMUN="",NOT(L234),NOT(N234),NOT(P234),NOT(R234),NOT(T234),NOT(V234),NOT(X234),NOT(Z234),NOT(AB234),NOT(AD234),NOT(AF234)),TRUE,FALSE)</f>
        <v>0</v>
      </c>
      <c r="AL234" s="21" t="str">
        <f t="shared" si="118"/>
        <v/>
      </c>
      <c r="AM234" s="97">
        <f t="shared" si="119"/>
        <v>0</v>
      </c>
      <c r="AN234" s="97" t="str">
        <f t="shared" si="120"/>
        <v>Nej</v>
      </c>
      <c r="AO234" s="21" t="b">
        <f t="shared" si="121"/>
        <v>0</v>
      </c>
      <c r="AP234" s="21" t="str">
        <f t="shared" si="122"/>
        <v/>
      </c>
      <c r="AQ234" s="97" t="str">
        <f t="shared" si="123"/>
        <v>Nej</v>
      </c>
    </row>
    <row r="235" spans="1:43" s="13" customFormat="1" x14ac:dyDescent="0.35">
      <c r="A235" s="53">
        <v>227</v>
      </c>
      <c r="B235" s="10"/>
      <c r="C235" s="23"/>
      <c r="D235" s="41"/>
      <c r="E235" s="74"/>
      <c r="F235" s="82"/>
      <c r="G235" s="74"/>
      <c r="H235" s="75"/>
      <c r="I235" s="23"/>
      <c r="J235" s="50" t="str">
        <f t="shared" si="94"/>
        <v/>
      </c>
      <c r="K235" s="56" t="str">
        <f t="shared" si="95"/>
        <v/>
      </c>
      <c r="L235" s="6" t="b">
        <f t="shared" si="96"/>
        <v>0</v>
      </c>
      <c r="M235" s="21" t="str">
        <f t="shared" si="97"/>
        <v/>
      </c>
      <c r="N235" s="21" t="b">
        <f t="shared" si="98"/>
        <v>0</v>
      </c>
      <c r="O235" s="21" t="str">
        <f t="shared" si="99"/>
        <v/>
      </c>
      <c r="P235" s="21" t="b">
        <f t="shared" si="100"/>
        <v>0</v>
      </c>
      <c r="Q235" s="21" t="str">
        <f t="shared" si="101"/>
        <v/>
      </c>
      <c r="R235" s="21" t="b">
        <f t="shared" si="102"/>
        <v>0</v>
      </c>
      <c r="S235" s="21" t="str">
        <f t="shared" si="103"/>
        <v/>
      </c>
      <c r="T235" s="21" t="b">
        <f t="shared" si="104"/>
        <v>0</v>
      </c>
      <c r="U235" s="21" t="str">
        <f t="shared" si="105"/>
        <v/>
      </c>
      <c r="V235" s="6" t="b">
        <f t="shared" si="106"/>
        <v>0</v>
      </c>
      <c r="W235" s="21" t="str">
        <f t="shared" si="107"/>
        <v/>
      </c>
      <c r="X235" s="21" t="b">
        <f t="shared" si="108"/>
        <v>0</v>
      </c>
      <c r="Y235" s="21" t="str">
        <f t="shared" si="109"/>
        <v/>
      </c>
      <c r="Z235" s="21" t="b">
        <f t="shared" si="110"/>
        <v>0</v>
      </c>
      <c r="AA235" s="21" t="str">
        <f t="shared" si="111"/>
        <v/>
      </c>
      <c r="AB235" s="21" t="b">
        <f>IF(AND(LEN(B235)&gt;0,NOT(AF235),COUNTIF($AH$9:AH734,AH235)&gt;1),TRUE,FALSE)</f>
        <v>0</v>
      </c>
      <c r="AC235" s="21" t="str">
        <f t="shared" si="112"/>
        <v/>
      </c>
      <c r="AD235" s="21" t="b">
        <f>IF(AND(LEN(B235)&gt;0,NOT(AF235),NOT(AB235),COUNTIF(Intransporter!$B$9:'Intransporter'!B734,B235)&gt;0),TRUE,FALSE)</f>
        <v>0</v>
      </c>
      <c r="AE235" s="21" t="str">
        <f t="shared" si="113"/>
        <v/>
      </c>
      <c r="AF235" s="21" t="b">
        <f>IF(LEN(B235)&gt;Admin!$D$17,TRUE,FALSE)</f>
        <v>0</v>
      </c>
      <c r="AG235" s="21" t="str">
        <f t="shared" si="114"/>
        <v/>
      </c>
      <c r="AH235" s="21" t="str">
        <f t="shared" si="115"/>
        <v/>
      </c>
      <c r="AI235" s="21" t="b">
        <f t="shared" si="116"/>
        <v>0</v>
      </c>
      <c r="AJ235" s="21" t="str">
        <f t="shared" si="117"/>
        <v/>
      </c>
      <c r="AK235" s="21" t="b">
        <f>IF(AND(COUNTA(B235:I235)&gt;0,'Börja här'!KOMMUN="",NOT(L235),NOT(N235),NOT(P235),NOT(R235),NOT(T235),NOT(V235),NOT(X235),NOT(Z235),NOT(AB235),NOT(AD235),NOT(AF235)),TRUE,FALSE)</f>
        <v>0</v>
      </c>
      <c r="AL235" s="21" t="str">
        <f t="shared" si="118"/>
        <v/>
      </c>
      <c r="AM235" s="97">
        <f t="shared" si="119"/>
        <v>0</v>
      </c>
      <c r="AN235" s="97" t="str">
        <f t="shared" si="120"/>
        <v>Nej</v>
      </c>
      <c r="AO235" s="21" t="b">
        <f t="shared" si="121"/>
        <v>0</v>
      </c>
      <c r="AP235" s="21" t="str">
        <f t="shared" si="122"/>
        <v/>
      </c>
      <c r="AQ235" s="97" t="str">
        <f t="shared" si="123"/>
        <v>Nej</v>
      </c>
    </row>
    <row r="236" spans="1:43" s="13" customFormat="1" x14ac:dyDescent="0.35">
      <c r="A236" s="53">
        <v>228</v>
      </c>
      <c r="B236" s="10"/>
      <c r="C236" s="23"/>
      <c r="D236" s="41"/>
      <c r="E236" s="74"/>
      <c r="F236" s="82"/>
      <c r="G236" s="74"/>
      <c r="H236" s="75"/>
      <c r="I236" s="23"/>
      <c r="J236" s="50" t="str">
        <f t="shared" si="94"/>
        <v/>
      </c>
      <c r="K236" s="56" t="str">
        <f t="shared" si="95"/>
        <v/>
      </c>
      <c r="L236" s="6" t="b">
        <f t="shared" si="96"/>
        <v>0</v>
      </c>
      <c r="M236" s="21" t="str">
        <f t="shared" si="97"/>
        <v/>
      </c>
      <c r="N236" s="21" t="b">
        <f t="shared" si="98"/>
        <v>0</v>
      </c>
      <c r="O236" s="21" t="str">
        <f t="shared" si="99"/>
        <v/>
      </c>
      <c r="P236" s="21" t="b">
        <f t="shared" si="100"/>
        <v>0</v>
      </c>
      <c r="Q236" s="21" t="str">
        <f t="shared" si="101"/>
        <v/>
      </c>
      <c r="R236" s="21" t="b">
        <f t="shared" si="102"/>
        <v>0</v>
      </c>
      <c r="S236" s="21" t="str">
        <f t="shared" si="103"/>
        <v/>
      </c>
      <c r="T236" s="21" t="b">
        <f t="shared" si="104"/>
        <v>0</v>
      </c>
      <c r="U236" s="21" t="str">
        <f t="shared" si="105"/>
        <v/>
      </c>
      <c r="V236" s="6" t="b">
        <f t="shared" si="106"/>
        <v>0</v>
      </c>
      <c r="W236" s="21" t="str">
        <f t="shared" si="107"/>
        <v/>
      </c>
      <c r="X236" s="21" t="b">
        <f t="shared" si="108"/>
        <v>0</v>
      </c>
      <c r="Y236" s="21" t="str">
        <f t="shared" si="109"/>
        <v/>
      </c>
      <c r="Z236" s="21" t="b">
        <f t="shared" si="110"/>
        <v>0</v>
      </c>
      <c r="AA236" s="21" t="str">
        <f t="shared" si="111"/>
        <v/>
      </c>
      <c r="AB236" s="21" t="b">
        <f>IF(AND(LEN(B236)&gt;0,NOT(AF236),COUNTIF($AH$9:AH735,AH236)&gt;1),TRUE,FALSE)</f>
        <v>0</v>
      </c>
      <c r="AC236" s="21" t="str">
        <f t="shared" si="112"/>
        <v/>
      </c>
      <c r="AD236" s="21" t="b">
        <f>IF(AND(LEN(B236)&gt;0,NOT(AF236),NOT(AB236),COUNTIF(Intransporter!$B$9:'Intransporter'!B735,B236)&gt;0),TRUE,FALSE)</f>
        <v>0</v>
      </c>
      <c r="AE236" s="21" t="str">
        <f t="shared" si="113"/>
        <v/>
      </c>
      <c r="AF236" s="21" t="b">
        <f>IF(LEN(B236)&gt;Admin!$D$17,TRUE,FALSE)</f>
        <v>0</v>
      </c>
      <c r="AG236" s="21" t="str">
        <f t="shared" si="114"/>
        <v/>
      </c>
      <c r="AH236" s="21" t="str">
        <f t="shared" si="115"/>
        <v/>
      </c>
      <c r="AI236" s="21" t="b">
        <f t="shared" si="116"/>
        <v>0</v>
      </c>
      <c r="AJ236" s="21" t="str">
        <f t="shared" si="117"/>
        <v/>
      </c>
      <c r="AK236" s="21" t="b">
        <f>IF(AND(COUNTA(B236:I236)&gt;0,'Börja här'!KOMMUN="",NOT(L236),NOT(N236),NOT(P236),NOT(R236),NOT(T236),NOT(V236),NOT(X236),NOT(Z236),NOT(AB236),NOT(AD236),NOT(AF236)),TRUE,FALSE)</f>
        <v>0</v>
      </c>
      <c r="AL236" s="21" t="str">
        <f t="shared" si="118"/>
        <v/>
      </c>
      <c r="AM236" s="97">
        <f t="shared" si="119"/>
        <v>0</v>
      </c>
      <c r="AN236" s="97" t="str">
        <f t="shared" si="120"/>
        <v>Nej</v>
      </c>
      <c r="AO236" s="21" t="b">
        <f t="shared" si="121"/>
        <v>0</v>
      </c>
      <c r="AP236" s="21" t="str">
        <f t="shared" si="122"/>
        <v/>
      </c>
      <c r="AQ236" s="97" t="str">
        <f t="shared" si="123"/>
        <v>Nej</v>
      </c>
    </row>
    <row r="237" spans="1:43" s="13" customFormat="1" x14ac:dyDescent="0.35">
      <c r="A237" s="53">
        <v>229</v>
      </c>
      <c r="B237" s="10"/>
      <c r="C237" s="23"/>
      <c r="D237" s="41"/>
      <c r="E237" s="74"/>
      <c r="F237" s="82"/>
      <c r="G237" s="74"/>
      <c r="H237" s="75"/>
      <c r="I237" s="23"/>
      <c r="J237" s="50" t="str">
        <f t="shared" si="94"/>
        <v/>
      </c>
      <c r="K237" s="56" t="str">
        <f t="shared" si="95"/>
        <v/>
      </c>
      <c r="L237" s="6" t="b">
        <f t="shared" si="96"/>
        <v>0</v>
      </c>
      <c r="M237" s="21" t="str">
        <f t="shared" si="97"/>
        <v/>
      </c>
      <c r="N237" s="21" t="b">
        <f t="shared" si="98"/>
        <v>0</v>
      </c>
      <c r="O237" s="21" t="str">
        <f t="shared" si="99"/>
        <v/>
      </c>
      <c r="P237" s="21" t="b">
        <f t="shared" si="100"/>
        <v>0</v>
      </c>
      <c r="Q237" s="21" t="str">
        <f t="shared" si="101"/>
        <v/>
      </c>
      <c r="R237" s="21" t="b">
        <f t="shared" si="102"/>
        <v>0</v>
      </c>
      <c r="S237" s="21" t="str">
        <f t="shared" si="103"/>
        <v/>
      </c>
      <c r="T237" s="21" t="b">
        <f t="shared" si="104"/>
        <v>0</v>
      </c>
      <c r="U237" s="21" t="str">
        <f t="shared" si="105"/>
        <v/>
      </c>
      <c r="V237" s="6" t="b">
        <f t="shared" si="106"/>
        <v>0</v>
      </c>
      <c r="W237" s="21" t="str">
        <f t="shared" si="107"/>
        <v/>
      </c>
      <c r="X237" s="21" t="b">
        <f t="shared" si="108"/>
        <v>0</v>
      </c>
      <c r="Y237" s="21" t="str">
        <f t="shared" si="109"/>
        <v/>
      </c>
      <c r="Z237" s="21" t="b">
        <f t="shared" si="110"/>
        <v>0</v>
      </c>
      <c r="AA237" s="21" t="str">
        <f t="shared" si="111"/>
        <v/>
      </c>
      <c r="AB237" s="21" t="b">
        <f>IF(AND(LEN(B237)&gt;0,NOT(AF237),COUNTIF($AH$9:AH736,AH237)&gt;1),TRUE,FALSE)</f>
        <v>0</v>
      </c>
      <c r="AC237" s="21" t="str">
        <f t="shared" si="112"/>
        <v/>
      </c>
      <c r="AD237" s="21" t="b">
        <f>IF(AND(LEN(B237)&gt;0,NOT(AF237),NOT(AB237),COUNTIF(Intransporter!$B$9:'Intransporter'!B736,B237)&gt;0),TRUE,FALSE)</f>
        <v>0</v>
      </c>
      <c r="AE237" s="21" t="str">
        <f t="shared" si="113"/>
        <v/>
      </c>
      <c r="AF237" s="21" t="b">
        <f>IF(LEN(B237)&gt;Admin!$D$17,TRUE,FALSE)</f>
        <v>0</v>
      </c>
      <c r="AG237" s="21" t="str">
        <f t="shared" si="114"/>
        <v/>
      </c>
      <c r="AH237" s="21" t="str">
        <f t="shared" si="115"/>
        <v/>
      </c>
      <c r="AI237" s="21" t="b">
        <f t="shared" si="116"/>
        <v>0</v>
      </c>
      <c r="AJ237" s="21" t="str">
        <f t="shared" si="117"/>
        <v/>
      </c>
      <c r="AK237" s="21" t="b">
        <f>IF(AND(COUNTA(B237:I237)&gt;0,'Börja här'!KOMMUN="",NOT(L237),NOT(N237),NOT(P237),NOT(R237),NOT(T237),NOT(V237),NOT(X237),NOT(Z237),NOT(AB237),NOT(AD237),NOT(AF237)),TRUE,FALSE)</f>
        <v>0</v>
      </c>
      <c r="AL237" s="21" t="str">
        <f t="shared" si="118"/>
        <v/>
      </c>
      <c r="AM237" s="97">
        <f t="shared" si="119"/>
        <v>0</v>
      </c>
      <c r="AN237" s="97" t="str">
        <f t="shared" si="120"/>
        <v>Nej</v>
      </c>
      <c r="AO237" s="21" t="b">
        <f t="shared" si="121"/>
        <v>0</v>
      </c>
      <c r="AP237" s="21" t="str">
        <f t="shared" si="122"/>
        <v/>
      </c>
      <c r="AQ237" s="97" t="str">
        <f t="shared" si="123"/>
        <v>Nej</v>
      </c>
    </row>
    <row r="238" spans="1:43" s="13" customFormat="1" x14ac:dyDescent="0.35">
      <c r="A238" s="53">
        <v>230</v>
      </c>
      <c r="B238" s="10"/>
      <c r="C238" s="23"/>
      <c r="D238" s="41"/>
      <c r="E238" s="74"/>
      <c r="F238" s="82"/>
      <c r="G238" s="74"/>
      <c r="H238" s="75"/>
      <c r="I238" s="23"/>
      <c r="J238" s="50" t="str">
        <f t="shared" si="94"/>
        <v/>
      </c>
      <c r="K238" s="56" t="str">
        <f t="shared" si="95"/>
        <v/>
      </c>
      <c r="L238" s="6" t="b">
        <f t="shared" si="96"/>
        <v>0</v>
      </c>
      <c r="M238" s="21" t="str">
        <f t="shared" si="97"/>
        <v/>
      </c>
      <c r="N238" s="21" t="b">
        <f t="shared" si="98"/>
        <v>0</v>
      </c>
      <c r="O238" s="21" t="str">
        <f t="shared" si="99"/>
        <v/>
      </c>
      <c r="P238" s="21" t="b">
        <f t="shared" si="100"/>
        <v>0</v>
      </c>
      <c r="Q238" s="21" t="str">
        <f t="shared" si="101"/>
        <v/>
      </c>
      <c r="R238" s="21" t="b">
        <f t="shared" si="102"/>
        <v>0</v>
      </c>
      <c r="S238" s="21" t="str">
        <f t="shared" si="103"/>
        <v/>
      </c>
      <c r="T238" s="21" t="b">
        <f t="shared" si="104"/>
        <v>0</v>
      </c>
      <c r="U238" s="21" t="str">
        <f t="shared" si="105"/>
        <v/>
      </c>
      <c r="V238" s="6" t="b">
        <f t="shared" si="106"/>
        <v>0</v>
      </c>
      <c r="W238" s="21" t="str">
        <f t="shared" si="107"/>
        <v/>
      </c>
      <c r="X238" s="21" t="b">
        <f t="shared" si="108"/>
        <v>0</v>
      </c>
      <c r="Y238" s="21" t="str">
        <f t="shared" si="109"/>
        <v/>
      </c>
      <c r="Z238" s="21" t="b">
        <f t="shared" si="110"/>
        <v>0</v>
      </c>
      <c r="AA238" s="21" t="str">
        <f t="shared" si="111"/>
        <v/>
      </c>
      <c r="AB238" s="21" t="b">
        <f>IF(AND(LEN(B238)&gt;0,NOT(AF238),COUNTIF($AH$9:AH737,AH238)&gt;1),TRUE,FALSE)</f>
        <v>0</v>
      </c>
      <c r="AC238" s="21" t="str">
        <f t="shared" si="112"/>
        <v/>
      </c>
      <c r="AD238" s="21" t="b">
        <f>IF(AND(LEN(B238)&gt;0,NOT(AF238),NOT(AB238),COUNTIF(Intransporter!$B$9:'Intransporter'!B737,B238)&gt;0),TRUE,FALSE)</f>
        <v>0</v>
      </c>
      <c r="AE238" s="21" t="str">
        <f t="shared" si="113"/>
        <v/>
      </c>
      <c r="AF238" s="21" t="b">
        <f>IF(LEN(B238)&gt;Admin!$D$17,TRUE,FALSE)</f>
        <v>0</v>
      </c>
      <c r="AG238" s="21" t="str">
        <f t="shared" si="114"/>
        <v/>
      </c>
      <c r="AH238" s="21" t="str">
        <f t="shared" si="115"/>
        <v/>
      </c>
      <c r="AI238" s="21" t="b">
        <f t="shared" si="116"/>
        <v>0</v>
      </c>
      <c r="AJ238" s="21" t="str">
        <f t="shared" si="117"/>
        <v/>
      </c>
      <c r="AK238" s="21" t="b">
        <f>IF(AND(COUNTA(B238:I238)&gt;0,'Börja här'!KOMMUN="",NOT(L238),NOT(N238),NOT(P238),NOT(R238),NOT(T238),NOT(V238),NOT(X238),NOT(Z238),NOT(AB238),NOT(AD238),NOT(AF238)),TRUE,FALSE)</f>
        <v>0</v>
      </c>
      <c r="AL238" s="21" t="str">
        <f t="shared" si="118"/>
        <v/>
      </c>
      <c r="AM238" s="97">
        <f t="shared" si="119"/>
        <v>0</v>
      </c>
      <c r="AN238" s="97" t="str">
        <f t="shared" si="120"/>
        <v>Nej</v>
      </c>
      <c r="AO238" s="21" t="b">
        <f t="shared" si="121"/>
        <v>0</v>
      </c>
      <c r="AP238" s="21" t="str">
        <f t="shared" si="122"/>
        <v/>
      </c>
      <c r="AQ238" s="97" t="str">
        <f t="shared" si="123"/>
        <v>Nej</v>
      </c>
    </row>
    <row r="239" spans="1:43" s="13" customFormat="1" x14ac:dyDescent="0.35">
      <c r="A239" s="53">
        <v>231</v>
      </c>
      <c r="B239" s="10"/>
      <c r="C239" s="23"/>
      <c r="D239" s="41"/>
      <c r="E239" s="74"/>
      <c r="F239" s="82"/>
      <c r="G239" s="74"/>
      <c r="H239" s="75"/>
      <c r="I239" s="23"/>
      <c r="J239" s="50" t="str">
        <f t="shared" si="94"/>
        <v/>
      </c>
      <c r="K239" s="56" t="str">
        <f t="shared" si="95"/>
        <v/>
      </c>
      <c r="L239" s="6" t="b">
        <f t="shared" si="96"/>
        <v>0</v>
      </c>
      <c r="M239" s="21" t="str">
        <f t="shared" si="97"/>
        <v/>
      </c>
      <c r="N239" s="21" t="b">
        <f t="shared" si="98"/>
        <v>0</v>
      </c>
      <c r="O239" s="21" t="str">
        <f t="shared" si="99"/>
        <v/>
      </c>
      <c r="P239" s="21" t="b">
        <f t="shared" si="100"/>
        <v>0</v>
      </c>
      <c r="Q239" s="21" t="str">
        <f t="shared" si="101"/>
        <v/>
      </c>
      <c r="R239" s="21" t="b">
        <f t="shared" si="102"/>
        <v>0</v>
      </c>
      <c r="S239" s="21" t="str">
        <f t="shared" si="103"/>
        <v/>
      </c>
      <c r="T239" s="21" t="b">
        <f t="shared" si="104"/>
        <v>0</v>
      </c>
      <c r="U239" s="21" t="str">
        <f t="shared" si="105"/>
        <v/>
      </c>
      <c r="V239" s="6" t="b">
        <f t="shared" si="106"/>
        <v>0</v>
      </c>
      <c r="W239" s="21" t="str">
        <f t="shared" si="107"/>
        <v/>
      </c>
      <c r="X239" s="21" t="b">
        <f t="shared" si="108"/>
        <v>0</v>
      </c>
      <c r="Y239" s="21" t="str">
        <f t="shared" si="109"/>
        <v/>
      </c>
      <c r="Z239" s="21" t="b">
        <f t="shared" si="110"/>
        <v>0</v>
      </c>
      <c r="AA239" s="21" t="str">
        <f t="shared" si="111"/>
        <v/>
      </c>
      <c r="AB239" s="21" t="b">
        <f>IF(AND(LEN(B239)&gt;0,NOT(AF239),COUNTIF($AH$9:AH738,AH239)&gt;1),TRUE,FALSE)</f>
        <v>0</v>
      </c>
      <c r="AC239" s="21" t="str">
        <f t="shared" si="112"/>
        <v/>
      </c>
      <c r="AD239" s="21" t="b">
        <f>IF(AND(LEN(B239)&gt;0,NOT(AF239),NOT(AB239),COUNTIF(Intransporter!$B$9:'Intransporter'!B738,B239)&gt;0),TRUE,FALSE)</f>
        <v>0</v>
      </c>
      <c r="AE239" s="21" t="str">
        <f t="shared" si="113"/>
        <v/>
      </c>
      <c r="AF239" s="21" t="b">
        <f>IF(LEN(B239)&gt;Admin!$D$17,TRUE,FALSE)</f>
        <v>0</v>
      </c>
      <c r="AG239" s="21" t="str">
        <f t="shared" si="114"/>
        <v/>
      </c>
      <c r="AH239" s="21" t="str">
        <f t="shared" si="115"/>
        <v/>
      </c>
      <c r="AI239" s="21" t="b">
        <f t="shared" si="116"/>
        <v>0</v>
      </c>
      <c r="AJ239" s="21" t="str">
        <f t="shared" si="117"/>
        <v/>
      </c>
      <c r="AK239" s="21" t="b">
        <f>IF(AND(COUNTA(B239:I239)&gt;0,'Börja här'!KOMMUN="",NOT(L239),NOT(N239),NOT(P239),NOT(R239),NOT(T239),NOT(V239),NOT(X239),NOT(Z239),NOT(AB239),NOT(AD239),NOT(AF239)),TRUE,FALSE)</f>
        <v>0</v>
      </c>
      <c r="AL239" s="21" t="str">
        <f t="shared" si="118"/>
        <v/>
      </c>
      <c r="AM239" s="97">
        <f t="shared" si="119"/>
        <v>0</v>
      </c>
      <c r="AN239" s="97" t="str">
        <f t="shared" si="120"/>
        <v>Nej</v>
      </c>
      <c r="AO239" s="21" t="b">
        <f t="shared" si="121"/>
        <v>0</v>
      </c>
      <c r="AP239" s="21" t="str">
        <f t="shared" si="122"/>
        <v/>
      </c>
      <c r="AQ239" s="97" t="str">
        <f t="shared" si="123"/>
        <v>Nej</v>
      </c>
    </row>
    <row r="240" spans="1:43" s="13" customFormat="1" x14ac:dyDescent="0.35">
      <c r="A240" s="53">
        <v>232</v>
      </c>
      <c r="B240" s="10"/>
      <c r="C240" s="23"/>
      <c r="D240" s="41"/>
      <c r="E240" s="74"/>
      <c r="F240" s="82"/>
      <c r="G240" s="74"/>
      <c r="H240" s="75"/>
      <c r="I240" s="23"/>
      <c r="J240" s="50" t="str">
        <f t="shared" si="94"/>
        <v/>
      </c>
      <c r="K240" s="56" t="str">
        <f t="shared" si="95"/>
        <v/>
      </c>
      <c r="L240" s="6" t="b">
        <f t="shared" si="96"/>
        <v>0</v>
      </c>
      <c r="M240" s="21" t="str">
        <f t="shared" si="97"/>
        <v/>
      </c>
      <c r="N240" s="21" t="b">
        <f t="shared" si="98"/>
        <v>0</v>
      </c>
      <c r="O240" s="21" t="str">
        <f t="shared" si="99"/>
        <v/>
      </c>
      <c r="P240" s="21" t="b">
        <f t="shared" si="100"/>
        <v>0</v>
      </c>
      <c r="Q240" s="21" t="str">
        <f t="shared" si="101"/>
        <v/>
      </c>
      <c r="R240" s="21" t="b">
        <f t="shared" si="102"/>
        <v>0</v>
      </c>
      <c r="S240" s="21" t="str">
        <f t="shared" si="103"/>
        <v/>
      </c>
      <c r="T240" s="21" t="b">
        <f t="shared" si="104"/>
        <v>0</v>
      </c>
      <c r="U240" s="21" t="str">
        <f t="shared" si="105"/>
        <v/>
      </c>
      <c r="V240" s="6" t="b">
        <f t="shared" si="106"/>
        <v>0</v>
      </c>
      <c r="W240" s="21" t="str">
        <f t="shared" si="107"/>
        <v/>
      </c>
      <c r="X240" s="21" t="b">
        <f t="shared" si="108"/>
        <v>0</v>
      </c>
      <c r="Y240" s="21" t="str">
        <f t="shared" si="109"/>
        <v/>
      </c>
      <c r="Z240" s="21" t="b">
        <f t="shared" si="110"/>
        <v>0</v>
      </c>
      <c r="AA240" s="21" t="str">
        <f t="shared" si="111"/>
        <v/>
      </c>
      <c r="AB240" s="21" t="b">
        <f>IF(AND(LEN(B240)&gt;0,NOT(AF240),COUNTIF($AH$9:AH739,AH240)&gt;1),TRUE,FALSE)</f>
        <v>0</v>
      </c>
      <c r="AC240" s="21" t="str">
        <f t="shared" si="112"/>
        <v/>
      </c>
      <c r="AD240" s="21" t="b">
        <f>IF(AND(LEN(B240)&gt;0,NOT(AF240),NOT(AB240),COUNTIF(Intransporter!$B$9:'Intransporter'!B739,B240)&gt;0),TRUE,FALSE)</f>
        <v>0</v>
      </c>
      <c r="AE240" s="21" t="str">
        <f t="shared" si="113"/>
        <v/>
      </c>
      <c r="AF240" s="21" t="b">
        <f>IF(LEN(B240)&gt;Admin!$D$17,TRUE,FALSE)</f>
        <v>0</v>
      </c>
      <c r="AG240" s="21" t="str">
        <f t="shared" si="114"/>
        <v/>
      </c>
      <c r="AH240" s="21" t="str">
        <f t="shared" si="115"/>
        <v/>
      </c>
      <c r="AI240" s="21" t="b">
        <f t="shared" si="116"/>
        <v>0</v>
      </c>
      <c r="AJ240" s="21" t="str">
        <f t="shared" si="117"/>
        <v/>
      </c>
      <c r="AK240" s="21" t="b">
        <f>IF(AND(COUNTA(B240:I240)&gt;0,'Börja här'!KOMMUN="",NOT(L240),NOT(N240),NOT(P240),NOT(R240),NOT(T240),NOT(V240),NOT(X240),NOT(Z240),NOT(AB240),NOT(AD240),NOT(AF240)),TRUE,FALSE)</f>
        <v>0</v>
      </c>
      <c r="AL240" s="21" t="str">
        <f t="shared" si="118"/>
        <v/>
      </c>
      <c r="AM240" s="97">
        <f t="shared" si="119"/>
        <v>0</v>
      </c>
      <c r="AN240" s="97" t="str">
        <f t="shared" si="120"/>
        <v>Nej</v>
      </c>
      <c r="AO240" s="21" t="b">
        <f t="shared" si="121"/>
        <v>0</v>
      </c>
      <c r="AP240" s="21" t="str">
        <f t="shared" si="122"/>
        <v/>
      </c>
      <c r="AQ240" s="97" t="str">
        <f t="shared" si="123"/>
        <v>Nej</v>
      </c>
    </row>
    <row r="241" spans="1:43" s="13" customFormat="1" x14ac:dyDescent="0.35">
      <c r="A241" s="53">
        <v>233</v>
      </c>
      <c r="B241" s="10"/>
      <c r="C241" s="23"/>
      <c r="D241" s="41"/>
      <c r="E241" s="74"/>
      <c r="F241" s="82"/>
      <c r="G241" s="74"/>
      <c r="H241" s="75"/>
      <c r="I241" s="23"/>
      <c r="J241" s="50" t="str">
        <f t="shared" si="94"/>
        <v/>
      </c>
      <c r="K241" s="56" t="str">
        <f t="shared" si="95"/>
        <v/>
      </c>
      <c r="L241" s="6" t="b">
        <f t="shared" si="96"/>
        <v>0</v>
      </c>
      <c r="M241" s="21" t="str">
        <f t="shared" si="97"/>
        <v/>
      </c>
      <c r="N241" s="21" t="b">
        <f t="shared" si="98"/>
        <v>0</v>
      </c>
      <c r="O241" s="21" t="str">
        <f t="shared" si="99"/>
        <v/>
      </c>
      <c r="P241" s="21" t="b">
        <f t="shared" si="100"/>
        <v>0</v>
      </c>
      <c r="Q241" s="21" t="str">
        <f t="shared" si="101"/>
        <v/>
      </c>
      <c r="R241" s="21" t="b">
        <f t="shared" si="102"/>
        <v>0</v>
      </c>
      <c r="S241" s="21" t="str">
        <f t="shared" si="103"/>
        <v/>
      </c>
      <c r="T241" s="21" t="b">
        <f t="shared" si="104"/>
        <v>0</v>
      </c>
      <c r="U241" s="21" t="str">
        <f t="shared" si="105"/>
        <v/>
      </c>
      <c r="V241" s="6" t="b">
        <f t="shared" si="106"/>
        <v>0</v>
      </c>
      <c r="W241" s="21" t="str">
        <f t="shared" si="107"/>
        <v/>
      </c>
      <c r="X241" s="21" t="b">
        <f t="shared" si="108"/>
        <v>0</v>
      </c>
      <c r="Y241" s="21" t="str">
        <f t="shared" si="109"/>
        <v/>
      </c>
      <c r="Z241" s="21" t="b">
        <f t="shared" si="110"/>
        <v>0</v>
      </c>
      <c r="AA241" s="21" t="str">
        <f t="shared" si="111"/>
        <v/>
      </c>
      <c r="AB241" s="21" t="b">
        <f>IF(AND(LEN(B241)&gt;0,NOT(AF241),COUNTIF($AH$9:AH740,AH241)&gt;1),TRUE,FALSE)</f>
        <v>0</v>
      </c>
      <c r="AC241" s="21" t="str">
        <f t="shared" si="112"/>
        <v/>
      </c>
      <c r="AD241" s="21" t="b">
        <f>IF(AND(LEN(B241)&gt;0,NOT(AF241),NOT(AB241),COUNTIF(Intransporter!$B$9:'Intransporter'!B740,B241)&gt;0),TRUE,FALSE)</f>
        <v>0</v>
      </c>
      <c r="AE241" s="21" t="str">
        <f t="shared" si="113"/>
        <v/>
      </c>
      <c r="AF241" s="21" t="b">
        <f>IF(LEN(B241)&gt;Admin!$D$17,TRUE,FALSE)</f>
        <v>0</v>
      </c>
      <c r="AG241" s="21" t="str">
        <f t="shared" si="114"/>
        <v/>
      </c>
      <c r="AH241" s="21" t="str">
        <f t="shared" si="115"/>
        <v/>
      </c>
      <c r="AI241" s="21" t="b">
        <f t="shared" si="116"/>
        <v>0</v>
      </c>
      <c r="AJ241" s="21" t="str">
        <f t="shared" si="117"/>
        <v/>
      </c>
      <c r="AK241" s="21" t="b">
        <f>IF(AND(COUNTA(B241:I241)&gt;0,'Börja här'!KOMMUN="",NOT(L241),NOT(N241),NOT(P241),NOT(R241),NOT(T241),NOT(V241),NOT(X241),NOT(Z241),NOT(AB241),NOT(AD241),NOT(AF241)),TRUE,FALSE)</f>
        <v>0</v>
      </c>
      <c r="AL241" s="21" t="str">
        <f t="shared" si="118"/>
        <v/>
      </c>
      <c r="AM241" s="97">
        <f t="shared" si="119"/>
        <v>0</v>
      </c>
      <c r="AN241" s="97" t="str">
        <f t="shared" si="120"/>
        <v>Nej</v>
      </c>
      <c r="AO241" s="21" t="b">
        <f t="shared" si="121"/>
        <v>0</v>
      </c>
      <c r="AP241" s="21" t="str">
        <f t="shared" si="122"/>
        <v/>
      </c>
      <c r="AQ241" s="97" t="str">
        <f t="shared" si="123"/>
        <v>Nej</v>
      </c>
    </row>
    <row r="242" spans="1:43" s="13" customFormat="1" x14ac:dyDescent="0.35">
      <c r="A242" s="53">
        <v>234</v>
      </c>
      <c r="B242" s="10"/>
      <c r="C242" s="23"/>
      <c r="D242" s="41"/>
      <c r="E242" s="74"/>
      <c r="F242" s="82"/>
      <c r="G242" s="74"/>
      <c r="H242" s="75"/>
      <c r="I242" s="23"/>
      <c r="J242" s="50" t="str">
        <f t="shared" si="94"/>
        <v/>
      </c>
      <c r="K242" s="56" t="str">
        <f t="shared" si="95"/>
        <v/>
      </c>
      <c r="L242" s="6" t="b">
        <f t="shared" si="96"/>
        <v>0</v>
      </c>
      <c r="M242" s="21" t="str">
        <f t="shared" si="97"/>
        <v/>
      </c>
      <c r="N242" s="21" t="b">
        <f t="shared" si="98"/>
        <v>0</v>
      </c>
      <c r="O242" s="21" t="str">
        <f t="shared" si="99"/>
        <v/>
      </c>
      <c r="P242" s="21" t="b">
        <f t="shared" si="100"/>
        <v>0</v>
      </c>
      <c r="Q242" s="21" t="str">
        <f t="shared" si="101"/>
        <v/>
      </c>
      <c r="R242" s="21" t="b">
        <f t="shared" si="102"/>
        <v>0</v>
      </c>
      <c r="S242" s="21" t="str">
        <f t="shared" si="103"/>
        <v/>
      </c>
      <c r="T242" s="21" t="b">
        <f t="shared" si="104"/>
        <v>0</v>
      </c>
      <c r="U242" s="21" t="str">
        <f t="shared" si="105"/>
        <v/>
      </c>
      <c r="V242" s="6" t="b">
        <f t="shared" si="106"/>
        <v>0</v>
      </c>
      <c r="W242" s="21" t="str">
        <f t="shared" si="107"/>
        <v/>
      </c>
      <c r="X242" s="21" t="b">
        <f t="shared" si="108"/>
        <v>0</v>
      </c>
      <c r="Y242" s="21" t="str">
        <f t="shared" si="109"/>
        <v/>
      </c>
      <c r="Z242" s="21" t="b">
        <f t="shared" si="110"/>
        <v>0</v>
      </c>
      <c r="AA242" s="21" t="str">
        <f t="shared" si="111"/>
        <v/>
      </c>
      <c r="AB242" s="21" t="b">
        <f>IF(AND(LEN(B242)&gt;0,NOT(AF242),COUNTIF($AH$9:AH741,AH242)&gt;1),TRUE,FALSE)</f>
        <v>0</v>
      </c>
      <c r="AC242" s="21" t="str">
        <f t="shared" si="112"/>
        <v/>
      </c>
      <c r="AD242" s="21" t="b">
        <f>IF(AND(LEN(B242)&gt;0,NOT(AF242),NOT(AB242),COUNTIF(Intransporter!$B$9:'Intransporter'!B741,B242)&gt;0),TRUE,FALSE)</f>
        <v>0</v>
      </c>
      <c r="AE242" s="21" t="str">
        <f t="shared" si="113"/>
        <v/>
      </c>
      <c r="AF242" s="21" t="b">
        <f>IF(LEN(B242)&gt;Admin!$D$17,TRUE,FALSE)</f>
        <v>0</v>
      </c>
      <c r="AG242" s="21" t="str">
        <f t="shared" si="114"/>
        <v/>
      </c>
      <c r="AH242" s="21" t="str">
        <f t="shared" si="115"/>
        <v/>
      </c>
      <c r="AI242" s="21" t="b">
        <f t="shared" si="116"/>
        <v>0</v>
      </c>
      <c r="AJ242" s="21" t="str">
        <f t="shared" si="117"/>
        <v/>
      </c>
      <c r="AK242" s="21" t="b">
        <f>IF(AND(COUNTA(B242:I242)&gt;0,'Börja här'!KOMMUN="",NOT(L242),NOT(N242),NOT(P242),NOT(R242),NOT(T242),NOT(V242),NOT(X242),NOT(Z242),NOT(AB242),NOT(AD242),NOT(AF242)),TRUE,FALSE)</f>
        <v>0</v>
      </c>
      <c r="AL242" s="21" t="str">
        <f t="shared" si="118"/>
        <v/>
      </c>
      <c r="AM242" s="97">
        <f t="shared" si="119"/>
        <v>0</v>
      </c>
      <c r="AN242" s="97" t="str">
        <f t="shared" si="120"/>
        <v>Nej</v>
      </c>
      <c r="AO242" s="21" t="b">
        <f t="shared" si="121"/>
        <v>0</v>
      </c>
      <c r="AP242" s="21" t="str">
        <f t="shared" si="122"/>
        <v/>
      </c>
      <c r="AQ242" s="97" t="str">
        <f t="shared" si="123"/>
        <v>Nej</v>
      </c>
    </row>
    <row r="243" spans="1:43" s="13" customFormat="1" x14ac:dyDescent="0.35">
      <c r="A243" s="53">
        <v>235</v>
      </c>
      <c r="B243" s="10"/>
      <c r="C243" s="23"/>
      <c r="D243" s="41"/>
      <c r="E243" s="74"/>
      <c r="F243" s="82"/>
      <c r="G243" s="74"/>
      <c r="H243" s="75"/>
      <c r="I243" s="23"/>
      <c r="J243" s="50" t="str">
        <f t="shared" si="94"/>
        <v/>
      </c>
      <c r="K243" s="56" t="str">
        <f t="shared" si="95"/>
        <v/>
      </c>
      <c r="L243" s="6" t="b">
        <f t="shared" si="96"/>
        <v>0</v>
      </c>
      <c r="M243" s="21" t="str">
        <f t="shared" si="97"/>
        <v/>
      </c>
      <c r="N243" s="21" t="b">
        <f t="shared" si="98"/>
        <v>0</v>
      </c>
      <c r="O243" s="21" t="str">
        <f t="shared" si="99"/>
        <v/>
      </c>
      <c r="P243" s="21" t="b">
        <f t="shared" si="100"/>
        <v>0</v>
      </c>
      <c r="Q243" s="21" t="str">
        <f t="shared" si="101"/>
        <v/>
      </c>
      <c r="R243" s="21" t="b">
        <f t="shared" si="102"/>
        <v>0</v>
      </c>
      <c r="S243" s="21" t="str">
        <f t="shared" si="103"/>
        <v/>
      </c>
      <c r="T243" s="21" t="b">
        <f t="shared" si="104"/>
        <v>0</v>
      </c>
      <c r="U243" s="21" t="str">
        <f t="shared" si="105"/>
        <v/>
      </c>
      <c r="V243" s="6" t="b">
        <f t="shared" si="106"/>
        <v>0</v>
      </c>
      <c r="W243" s="21" t="str">
        <f t="shared" si="107"/>
        <v/>
      </c>
      <c r="X243" s="21" t="b">
        <f t="shared" si="108"/>
        <v>0</v>
      </c>
      <c r="Y243" s="21" t="str">
        <f t="shared" si="109"/>
        <v/>
      </c>
      <c r="Z243" s="21" t="b">
        <f t="shared" si="110"/>
        <v>0</v>
      </c>
      <c r="AA243" s="21" t="str">
        <f t="shared" si="111"/>
        <v/>
      </c>
      <c r="AB243" s="21" t="b">
        <f>IF(AND(LEN(B243)&gt;0,NOT(AF243),COUNTIF($AH$9:AH742,AH243)&gt;1),TRUE,FALSE)</f>
        <v>0</v>
      </c>
      <c r="AC243" s="21" t="str">
        <f t="shared" si="112"/>
        <v/>
      </c>
      <c r="AD243" s="21" t="b">
        <f>IF(AND(LEN(B243)&gt;0,NOT(AF243),NOT(AB243),COUNTIF(Intransporter!$B$9:'Intransporter'!B742,B243)&gt;0),TRUE,FALSE)</f>
        <v>0</v>
      </c>
      <c r="AE243" s="21" t="str">
        <f t="shared" si="113"/>
        <v/>
      </c>
      <c r="AF243" s="21" t="b">
        <f>IF(LEN(B243)&gt;Admin!$D$17,TRUE,FALSE)</f>
        <v>0</v>
      </c>
      <c r="AG243" s="21" t="str">
        <f t="shared" si="114"/>
        <v/>
      </c>
      <c r="AH243" s="21" t="str">
        <f t="shared" si="115"/>
        <v/>
      </c>
      <c r="AI243" s="21" t="b">
        <f t="shared" si="116"/>
        <v>0</v>
      </c>
      <c r="AJ243" s="21" t="str">
        <f t="shared" si="117"/>
        <v/>
      </c>
      <c r="AK243" s="21" t="b">
        <f>IF(AND(COUNTA(B243:I243)&gt;0,'Börja här'!KOMMUN="",NOT(L243),NOT(N243),NOT(P243),NOT(R243),NOT(T243),NOT(V243),NOT(X243),NOT(Z243),NOT(AB243),NOT(AD243),NOT(AF243)),TRUE,FALSE)</f>
        <v>0</v>
      </c>
      <c r="AL243" s="21" t="str">
        <f t="shared" si="118"/>
        <v/>
      </c>
      <c r="AM243" s="97">
        <f t="shared" si="119"/>
        <v>0</v>
      </c>
      <c r="AN243" s="97" t="str">
        <f t="shared" si="120"/>
        <v>Nej</v>
      </c>
      <c r="AO243" s="21" t="b">
        <f t="shared" si="121"/>
        <v>0</v>
      </c>
      <c r="AP243" s="21" t="str">
        <f t="shared" si="122"/>
        <v/>
      </c>
      <c r="AQ243" s="97" t="str">
        <f t="shared" si="123"/>
        <v>Nej</v>
      </c>
    </row>
    <row r="244" spans="1:43" s="13" customFormat="1" x14ac:dyDescent="0.35">
      <c r="A244" s="53">
        <v>236</v>
      </c>
      <c r="B244" s="10"/>
      <c r="C244" s="23"/>
      <c r="D244" s="41"/>
      <c r="E244" s="74"/>
      <c r="F244" s="82"/>
      <c r="G244" s="74"/>
      <c r="H244" s="75"/>
      <c r="I244" s="23"/>
      <c r="J244" s="50" t="str">
        <f t="shared" si="94"/>
        <v/>
      </c>
      <c r="K244" s="56" t="str">
        <f t="shared" si="95"/>
        <v/>
      </c>
      <c r="L244" s="6" t="b">
        <f t="shared" si="96"/>
        <v>0</v>
      </c>
      <c r="M244" s="21" t="str">
        <f t="shared" si="97"/>
        <v/>
      </c>
      <c r="N244" s="21" t="b">
        <f t="shared" si="98"/>
        <v>0</v>
      </c>
      <c r="O244" s="21" t="str">
        <f t="shared" si="99"/>
        <v/>
      </c>
      <c r="P244" s="21" t="b">
        <f t="shared" si="100"/>
        <v>0</v>
      </c>
      <c r="Q244" s="21" t="str">
        <f t="shared" si="101"/>
        <v/>
      </c>
      <c r="R244" s="21" t="b">
        <f t="shared" si="102"/>
        <v>0</v>
      </c>
      <c r="S244" s="21" t="str">
        <f t="shared" si="103"/>
        <v/>
      </c>
      <c r="T244" s="21" t="b">
        <f t="shared" si="104"/>
        <v>0</v>
      </c>
      <c r="U244" s="21" t="str">
        <f t="shared" si="105"/>
        <v/>
      </c>
      <c r="V244" s="6" t="b">
        <f t="shared" si="106"/>
        <v>0</v>
      </c>
      <c r="W244" s="21" t="str">
        <f t="shared" si="107"/>
        <v/>
      </c>
      <c r="X244" s="21" t="b">
        <f t="shared" si="108"/>
        <v>0</v>
      </c>
      <c r="Y244" s="21" t="str">
        <f t="shared" si="109"/>
        <v/>
      </c>
      <c r="Z244" s="21" t="b">
        <f t="shared" si="110"/>
        <v>0</v>
      </c>
      <c r="AA244" s="21" t="str">
        <f t="shared" si="111"/>
        <v/>
      </c>
      <c r="AB244" s="21" t="b">
        <f>IF(AND(LEN(B244)&gt;0,NOT(AF244),COUNTIF($AH$9:AH743,AH244)&gt;1),TRUE,FALSE)</f>
        <v>0</v>
      </c>
      <c r="AC244" s="21" t="str">
        <f t="shared" si="112"/>
        <v/>
      </c>
      <c r="AD244" s="21" t="b">
        <f>IF(AND(LEN(B244)&gt;0,NOT(AF244),NOT(AB244),COUNTIF(Intransporter!$B$9:'Intransporter'!B743,B244)&gt;0),TRUE,FALSE)</f>
        <v>0</v>
      </c>
      <c r="AE244" s="21" t="str">
        <f t="shared" si="113"/>
        <v/>
      </c>
      <c r="AF244" s="21" t="b">
        <f>IF(LEN(B244)&gt;Admin!$D$17,TRUE,FALSE)</f>
        <v>0</v>
      </c>
      <c r="AG244" s="21" t="str">
        <f t="shared" si="114"/>
        <v/>
      </c>
      <c r="AH244" s="21" t="str">
        <f t="shared" si="115"/>
        <v/>
      </c>
      <c r="AI244" s="21" t="b">
        <f t="shared" si="116"/>
        <v>0</v>
      </c>
      <c r="AJ244" s="21" t="str">
        <f t="shared" si="117"/>
        <v/>
      </c>
      <c r="AK244" s="21" t="b">
        <f>IF(AND(COUNTA(B244:I244)&gt;0,'Börja här'!KOMMUN="",NOT(L244),NOT(N244),NOT(P244),NOT(R244),NOT(T244),NOT(V244),NOT(X244),NOT(Z244),NOT(AB244),NOT(AD244),NOT(AF244)),TRUE,FALSE)</f>
        <v>0</v>
      </c>
      <c r="AL244" s="21" t="str">
        <f t="shared" si="118"/>
        <v/>
      </c>
      <c r="AM244" s="97">
        <f t="shared" si="119"/>
        <v>0</v>
      </c>
      <c r="AN244" s="97" t="str">
        <f t="shared" si="120"/>
        <v>Nej</v>
      </c>
      <c r="AO244" s="21" t="b">
        <f t="shared" si="121"/>
        <v>0</v>
      </c>
      <c r="AP244" s="21" t="str">
        <f t="shared" si="122"/>
        <v/>
      </c>
      <c r="AQ244" s="97" t="str">
        <f t="shared" si="123"/>
        <v>Nej</v>
      </c>
    </row>
    <row r="245" spans="1:43" s="13" customFormat="1" x14ac:dyDescent="0.35">
      <c r="A245" s="53">
        <v>237</v>
      </c>
      <c r="B245" s="10"/>
      <c r="C245" s="23"/>
      <c r="D245" s="41"/>
      <c r="E245" s="74"/>
      <c r="F245" s="82"/>
      <c r="G245" s="74"/>
      <c r="H245" s="75"/>
      <c r="I245" s="23"/>
      <c r="J245" s="50" t="str">
        <f t="shared" si="94"/>
        <v/>
      </c>
      <c r="K245" s="56" t="str">
        <f t="shared" si="95"/>
        <v/>
      </c>
      <c r="L245" s="6" t="b">
        <f t="shared" si="96"/>
        <v>0</v>
      </c>
      <c r="M245" s="21" t="str">
        <f t="shared" si="97"/>
        <v/>
      </c>
      <c r="N245" s="21" t="b">
        <f t="shared" si="98"/>
        <v>0</v>
      </c>
      <c r="O245" s="21" t="str">
        <f t="shared" si="99"/>
        <v/>
      </c>
      <c r="P245" s="21" t="b">
        <f t="shared" si="100"/>
        <v>0</v>
      </c>
      <c r="Q245" s="21" t="str">
        <f t="shared" si="101"/>
        <v/>
      </c>
      <c r="R245" s="21" t="b">
        <f t="shared" si="102"/>
        <v>0</v>
      </c>
      <c r="S245" s="21" t="str">
        <f t="shared" si="103"/>
        <v/>
      </c>
      <c r="T245" s="21" t="b">
        <f t="shared" si="104"/>
        <v>0</v>
      </c>
      <c r="U245" s="21" t="str">
        <f t="shared" si="105"/>
        <v/>
      </c>
      <c r="V245" s="6" t="b">
        <f t="shared" si="106"/>
        <v>0</v>
      </c>
      <c r="W245" s="21" t="str">
        <f t="shared" si="107"/>
        <v/>
      </c>
      <c r="X245" s="21" t="b">
        <f t="shared" si="108"/>
        <v>0</v>
      </c>
      <c r="Y245" s="21" t="str">
        <f t="shared" si="109"/>
        <v/>
      </c>
      <c r="Z245" s="21" t="b">
        <f t="shared" si="110"/>
        <v>0</v>
      </c>
      <c r="AA245" s="21" t="str">
        <f t="shared" si="111"/>
        <v/>
      </c>
      <c r="AB245" s="21" t="b">
        <f>IF(AND(LEN(B245)&gt;0,NOT(AF245),COUNTIF($AH$9:AH744,AH245)&gt;1),TRUE,FALSE)</f>
        <v>0</v>
      </c>
      <c r="AC245" s="21" t="str">
        <f t="shared" si="112"/>
        <v/>
      </c>
      <c r="AD245" s="21" t="b">
        <f>IF(AND(LEN(B245)&gt;0,NOT(AF245),NOT(AB245),COUNTIF(Intransporter!$B$9:'Intransporter'!B744,B245)&gt;0),TRUE,FALSE)</f>
        <v>0</v>
      </c>
      <c r="AE245" s="21" t="str">
        <f t="shared" si="113"/>
        <v/>
      </c>
      <c r="AF245" s="21" t="b">
        <f>IF(LEN(B245)&gt;Admin!$D$17,TRUE,FALSE)</f>
        <v>0</v>
      </c>
      <c r="AG245" s="21" t="str">
        <f t="shared" si="114"/>
        <v/>
      </c>
      <c r="AH245" s="21" t="str">
        <f t="shared" si="115"/>
        <v/>
      </c>
      <c r="AI245" s="21" t="b">
        <f t="shared" si="116"/>
        <v>0</v>
      </c>
      <c r="AJ245" s="21" t="str">
        <f t="shared" si="117"/>
        <v/>
      </c>
      <c r="AK245" s="21" t="b">
        <f>IF(AND(COUNTA(B245:I245)&gt;0,'Börja här'!KOMMUN="",NOT(L245),NOT(N245),NOT(P245),NOT(R245),NOT(T245),NOT(V245),NOT(X245),NOT(Z245),NOT(AB245),NOT(AD245),NOT(AF245)),TRUE,FALSE)</f>
        <v>0</v>
      </c>
      <c r="AL245" s="21" t="str">
        <f t="shared" si="118"/>
        <v/>
      </c>
      <c r="AM245" s="97">
        <f t="shared" si="119"/>
        <v>0</v>
      </c>
      <c r="AN245" s="97" t="str">
        <f t="shared" si="120"/>
        <v>Nej</v>
      </c>
      <c r="AO245" s="21" t="b">
        <f t="shared" si="121"/>
        <v>0</v>
      </c>
      <c r="AP245" s="21" t="str">
        <f t="shared" si="122"/>
        <v/>
      </c>
      <c r="AQ245" s="97" t="str">
        <f t="shared" si="123"/>
        <v>Nej</v>
      </c>
    </row>
    <row r="246" spans="1:43" s="13" customFormat="1" x14ac:dyDescent="0.35">
      <c r="A246" s="53">
        <v>238</v>
      </c>
      <c r="B246" s="10"/>
      <c r="C246" s="23"/>
      <c r="D246" s="41"/>
      <c r="E246" s="74"/>
      <c r="F246" s="82"/>
      <c r="G246" s="74"/>
      <c r="H246" s="75"/>
      <c r="I246" s="23"/>
      <c r="J246" s="50" t="str">
        <f t="shared" si="94"/>
        <v/>
      </c>
      <c r="K246" s="56" t="str">
        <f t="shared" si="95"/>
        <v/>
      </c>
      <c r="L246" s="6" t="b">
        <f t="shared" si="96"/>
        <v>0</v>
      </c>
      <c r="M246" s="21" t="str">
        <f t="shared" si="97"/>
        <v/>
      </c>
      <c r="N246" s="21" t="b">
        <f t="shared" si="98"/>
        <v>0</v>
      </c>
      <c r="O246" s="21" t="str">
        <f t="shared" si="99"/>
        <v/>
      </c>
      <c r="P246" s="21" t="b">
        <f t="shared" si="100"/>
        <v>0</v>
      </c>
      <c r="Q246" s="21" t="str">
        <f t="shared" si="101"/>
        <v/>
      </c>
      <c r="R246" s="21" t="b">
        <f t="shared" si="102"/>
        <v>0</v>
      </c>
      <c r="S246" s="21" t="str">
        <f t="shared" si="103"/>
        <v/>
      </c>
      <c r="T246" s="21" t="b">
        <f t="shared" si="104"/>
        <v>0</v>
      </c>
      <c r="U246" s="21" t="str">
        <f t="shared" si="105"/>
        <v/>
      </c>
      <c r="V246" s="6" t="b">
        <f t="shared" si="106"/>
        <v>0</v>
      </c>
      <c r="W246" s="21" t="str">
        <f t="shared" si="107"/>
        <v/>
      </c>
      <c r="X246" s="21" t="b">
        <f t="shared" si="108"/>
        <v>0</v>
      </c>
      <c r="Y246" s="21" t="str">
        <f t="shared" si="109"/>
        <v/>
      </c>
      <c r="Z246" s="21" t="b">
        <f t="shared" si="110"/>
        <v>0</v>
      </c>
      <c r="AA246" s="21" t="str">
        <f t="shared" si="111"/>
        <v/>
      </c>
      <c r="AB246" s="21" t="b">
        <f>IF(AND(LEN(B246)&gt;0,NOT(AF246),COUNTIF($AH$9:AH745,AH246)&gt;1),TRUE,FALSE)</f>
        <v>0</v>
      </c>
      <c r="AC246" s="21" t="str">
        <f t="shared" si="112"/>
        <v/>
      </c>
      <c r="AD246" s="21" t="b">
        <f>IF(AND(LEN(B246)&gt;0,NOT(AF246),NOT(AB246),COUNTIF(Intransporter!$B$9:'Intransporter'!B745,B246)&gt;0),TRUE,FALSE)</f>
        <v>0</v>
      </c>
      <c r="AE246" s="21" t="str">
        <f t="shared" si="113"/>
        <v/>
      </c>
      <c r="AF246" s="21" t="b">
        <f>IF(LEN(B246)&gt;Admin!$D$17,TRUE,FALSE)</f>
        <v>0</v>
      </c>
      <c r="AG246" s="21" t="str">
        <f t="shared" si="114"/>
        <v/>
      </c>
      <c r="AH246" s="21" t="str">
        <f t="shared" si="115"/>
        <v/>
      </c>
      <c r="AI246" s="21" t="b">
        <f t="shared" si="116"/>
        <v>0</v>
      </c>
      <c r="AJ246" s="21" t="str">
        <f t="shared" si="117"/>
        <v/>
      </c>
      <c r="AK246" s="21" t="b">
        <f>IF(AND(COUNTA(B246:I246)&gt;0,'Börja här'!KOMMUN="",NOT(L246),NOT(N246),NOT(P246),NOT(R246),NOT(T246),NOT(V246),NOT(X246),NOT(Z246),NOT(AB246),NOT(AD246),NOT(AF246)),TRUE,FALSE)</f>
        <v>0</v>
      </c>
      <c r="AL246" s="21" t="str">
        <f t="shared" si="118"/>
        <v/>
      </c>
      <c r="AM246" s="97">
        <f t="shared" si="119"/>
        <v>0</v>
      </c>
      <c r="AN246" s="97" t="str">
        <f t="shared" si="120"/>
        <v>Nej</v>
      </c>
      <c r="AO246" s="21" t="b">
        <f t="shared" si="121"/>
        <v>0</v>
      </c>
      <c r="AP246" s="21" t="str">
        <f t="shared" si="122"/>
        <v/>
      </c>
      <c r="AQ246" s="97" t="str">
        <f t="shared" si="123"/>
        <v>Nej</v>
      </c>
    </row>
    <row r="247" spans="1:43" s="13" customFormat="1" x14ac:dyDescent="0.35">
      <c r="A247" s="53">
        <v>239</v>
      </c>
      <c r="B247" s="10"/>
      <c r="C247" s="23"/>
      <c r="D247" s="41"/>
      <c r="E247" s="74"/>
      <c r="F247" s="82"/>
      <c r="G247" s="74"/>
      <c r="H247" s="75"/>
      <c r="I247" s="23"/>
      <c r="J247" s="50" t="str">
        <f t="shared" si="94"/>
        <v/>
      </c>
      <c r="K247" s="56" t="str">
        <f t="shared" si="95"/>
        <v/>
      </c>
      <c r="L247" s="6" t="b">
        <f t="shared" si="96"/>
        <v>0</v>
      </c>
      <c r="M247" s="21" t="str">
        <f t="shared" si="97"/>
        <v/>
      </c>
      <c r="N247" s="21" t="b">
        <f t="shared" si="98"/>
        <v>0</v>
      </c>
      <c r="O247" s="21" t="str">
        <f t="shared" si="99"/>
        <v/>
      </c>
      <c r="P247" s="21" t="b">
        <f t="shared" si="100"/>
        <v>0</v>
      </c>
      <c r="Q247" s="21" t="str">
        <f t="shared" si="101"/>
        <v/>
      </c>
      <c r="R247" s="21" t="b">
        <f t="shared" si="102"/>
        <v>0</v>
      </c>
      <c r="S247" s="21" t="str">
        <f t="shared" si="103"/>
        <v/>
      </c>
      <c r="T247" s="21" t="b">
        <f t="shared" si="104"/>
        <v>0</v>
      </c>
      <c r="U247" s="21" t="str">
        <f t="shared" si="105"/>
        <v/>
      </c>
      <c r="V247" s="6" t="b">
        <f t="shared" si="106"/>
        <v>0</v>
      </c>
      <c r="W247" s="21" t="str">
        <f t="shared" si="107"/>
        <v/>
      </c>
      <c r="X247" s="21" t="b">
        <f t="shared" si="108"/>
        <v>0</v>
      </c>
      <c r="Y247" s="21" t="str">
        <f t="shared" si="109"/>
        <v/>
      </c>
      <c r="Z247" s="21" t="b">
        <f t="shared" si="110"/>
        <v>0</v>
      </c>
      <c r="AA247" s="21" t="str">
        <f t="shared" si="111"/>
        <v/>
      </c>
      <c r="AB247" s="21" t="b">
        <f>IF(AND(LEN(B247)&gt;0,NOT(AF247),COUNTIF($AH$9:AH746,AH247)&gt;1),TRUE,FALSE)</f>
        <v>0</v>
      </c>
      <c r="AC247" s="21" t="str">
        <f t="shared" si="112"/>
        <v/>
      </c>
      <c r="AD247" s="21" t="b">
        <f>IF(AND(LEN(B247)&gt;0,NOT(AF247),NOT(AB247),COUNTIF(Intransporter!$B$9:'Intransporter'!B746,B247)&gt;0),TRUE,FALSE)</f>
        <v>0</v>
      </c>
      <c r="AE247" s="21" t="str">
        <f t="shared" si="113"/>
        <v/>
      </c>
      <c r="AF247" s="21" t="b">
        <f>IF(LEN(B247)&gt;Admin!$D$17,TRUE,FALSE)</f>
        <v>0</v>
      </c>
      <c r="AG247" s="21" t="str">
        <f t="shared" si="114"/>
        <v/>
      </c>
      <c r="AH247" s="21" t="str">
        <f t="shared" si="115"/>
        <v/>
      </c>
      <c r="AI247" s="21" t="b">
        <f t="shared" si="116"/>
        <v>0</v>
      </c>
      <c r="AJ247" s="21" t="str">
        <f t="shared" si="117"/>
        <v/>
      </c>
      <c r="AK247" s="21" t="b">
        <f>IF(AND(COUNTA(B247:I247)&gt;0,'Börja här'!KOMMUN="",NOT(L247),NOT(N247),NOT(P247),NOT(R247),NOT(T247),NOT(V247),NOT(X247),NOT(Z247),NOT(AB247),NOT(AD247),NOT(AF247)),TRUE,FALSE)</f>
        <v>0</v>
      </c>
      <c r="AL247" s="21" t="str">
        <f t="shared" si="118"/>
        <v/>
      </c>
      <c r="AM247" s="97">
        <f t="shared" si="119"/>
        <v>0</v>
      </c>
      <c r="AN247" s="97" t="str">
        <f t="shared" si="120"/>
        <v>Nej</v>
      </c>
      <c r="AO247" s="21" t="b">
        <f t="shared" si="121"/>
        <v>0</v>
      </c>
      <c r="AP247" s="21" t="str">
        <f t="shared" si="122"/>
        <v/>
      </c>
      <c r="AQ247" s="97" t="str">
        <f t="shared" si="123"/>
        <v>Nej</v>
      </c>
    </row>
    <row r="248" spans="1:43" s="13" customFormat="1" x14ac:dyDescent="0.35">
      <c r="A248" s="53">
        <v>240</v>
      </c>
      <c r="B248" s="10"/>
      <c r="C248" s="23"/>
      <c r="D248" s="41"/>
      <c r="E248" s="74"/>
      <c r="F248" s="82"/>
      <c r="G248" s="74"/>
      <c r="H248" s="75"/>
      <c r="I248" s="23"/>
      <c r="J248" s="50" t="str">
        <f t="shared" si="94"/>
        <v/>
      </c>
      <c r="K248" s="56" t="str">
        <f t="shared" si="95"/>
        <v/>
      </c>
      <c r="L248" s="6" t="b">
        <f t="shared" si="96"/>
        <v>0</v>
      </c>
      <c r="M248" s="21" t="str">
        <f t="shared" si="97"/>
        <v/>
      </c>
      <c r="N248" s="21" t="b">
        <f t="shared" si="98"/>
        <v>0</v>
      </c>
      <c r="O248" s="21" t="str">
        <f t="shared" si="99"/>
        <v/>
      </c>
      <c r="P248" s="21" t="b">
        <f t="shared" si="100"/>
        <v>0</v>
      </c>
      <c r="Q248" s="21" t="str">
        <f t="shared" si="101"/>
        <v/>
      </c>
      <c r="R248" s="21" t="b">
        <f t="shared" si="102"/>
        <v>0</v>
      </c>
      <c r="S248" s="21" t="str">
        <f t="shared" si="103"/>
        <v/>
      </c>
      <c r="T248" s="21" t="b">
        <f t="shared" si="104"/>
        <v>0</v>
      </c>
      <c r="U248" s="21" t="str">
        <f t="shared" si="105"/>
        <v/>
      </c>
      <c r="V248" s="6" t="b">
        <f t="shared" si="106"/>
        <v>0</v>
      </c>
      <c r="W248" s="21" t="str">
        <f t="shared" si="107"/>
        <v/>
      </c>
      <c r="X248" s="21" t="b">
        <f t="shared" si="108"/>
        <v>0</v>
      </c>
      <c r="Y248" s="21" t="str">
        <f t="shared" si="109"/>
        <v/>
      </c>
      <c r="Z248" s="21" t="b">
        <f t="shared" si="110"/>
        <v>0</v>
      </c>
      <c r="AA248" s="21" t="str">
        <f t="shared" si="111"/>
        <v/>
      </c>
      <c r="AB248" s="21" t="b">
        <f>IF(AND(LEN(B248)&gt;0,NOT(AF248),COUNTIF($AH$9:AH747,AH248)&gt;1),TRUE,FALSE)</f>
        <v>0</v>
      </c>
      <c r="AC248" s="21" t="str">
        <f t="shared" si="112"/>
        <v/>
      </c>
      <c r="AD248" s="21" t="b">
        <f>IF(AND(LEN(B248)&gt;0,NOT(AF248),NOT(AB248),COUNTIF(Intransporter!$B$9:'Intransporter'!B747,B248)&gt;0),TRUE,FALSE)</f>
        <v>0</v>
      </c>
      <c r="AE248" s="21" t="str">
        <f t="shared" si="113"/>
        <v/>
      </c>
      <c r="AF248" s="21" t="b">
        <f>IF(LEN(B248)&gt;Admin!$D$17,TRUE,FALSE)</f>
        <v>0</v>
      </c>
      <c r="AG248" s="21" t="str">
        <f t="shared" si="114"/>
        <v/>
      </c>
      <c r="AH248" s="21" t="str">
        <f t="shared" si="115"/>
        <v/>
      </c>
      <c r="AI248" s="21" t="b">
        <f t="shared" si="116"/>
        <v>0</v>
      </c>
      <c r="AJ248" s="21" t="str">
        <f t="shared" si="117"/>
        <v/>
      </c>
      <c r="AK248" s="21" t="b">
        <f>IF(AND(COUNTA(B248:I248)&gt;0,'Börja här'!KOMMUN="",NOT(L248),NOT(N248),NOT(P248),NOT(R248),NOT(T248),NOT(V248),NOT(X248),NOT(Z248),NOT(AB248),NOT(AD248),NOT(AF248)),TRUE,FALSE)</f>
        <v>0</v>
      </c>
      <c r="AL248" s="21" t="str">
        <f t="shared" si="118"/>
        <v/>
      </c>
      <c r="AM248" s="97">
        <f t="shared" si="119"/>
        <v>0</v>
      </c>
      <c r="AN248" s="97" t="str">
        <f t="shared" si="120"/>
        <v>Nej</v>
      </c>
      <c r="AO248" s="21" t="b">
        <f t="shared" si="121"/>
        <v>0</v>
      </c>
      <c r="AP248" s="21" t="str">
        <f t="shared" si="122"/>
        <v/>
      </c>
      <c r="AQ248" s="97" t="str">
        <f t="shared" si="123"/>
        <v>Nej</v>
      </c>
    </row>
    <row r="249" spans="1:43" s="13" customFormat="1" x14ac:dyDescent="0.35">
      <c r="A249" s="53">
        <v>241</v>
      </c>
      <c r="B249" s="10"/>
      <c r="C249" s="23"/>
      <c r="D249" s="41"/>
      <c r="E249" s="74"/>
      <c r="F249" s="82"/>
      <c r="G249" s="74"/>
      <c r="H249" s="75"/>
      <c r="I249" s="23"/>
      <c r="J249" s="50" t="str">
        <f t="shared" si="94"/>
        <v/>
      </c>
      <c r="K249" s="56" t="str">
        <f t="shared" si="95"/>
        <v/>
      </c>
      <c r="L249" s="6" t="b">
        <f t="shared" si="96"/>
        <v>0</v>
      </c>
      <c r="M249" s="21" t="str">
        <f t="shared" si="97"/>
        <v/>
      </c>
      <c r="N249" s="21" t="b">
        <f t="shared" si="98"/>
        <v>0</v>
      </c>
      <c r="O249" s="21" t="str">
        <f t="shared" si="99"/>
        <v/>
      </c>
      <c r="P249" s="21" t="b">
        <f t="shared" si="100"/>
        <v>0</v>
      </c>
      <c r="Q249" s="21" t="str">
        <f t="shared" si="101"/>
        <v/>
      </c>
      <c r="R249" s="21" t="b">
        <f t="shared" si="102"/>
        <v>0</v>
      </c>
      <c r="S249" s="21" t="str">
        <f t="shared" si="103"/>
        <v/>
      </c>
      <c r="T249" s="21" t="b">
        <f t="shared" si="104"/>
        <v>0</v>
      </c>
      <c r="U249" s="21" t="str">
        <f t="shared" si="105"/>
        <v/>
      </c>
      <c r="V249" s="6" t="b">
        <f t="shared" si="106"/>
        <v>0</v>
      </c>
      <c r="W249" s="21" t="str">
        <f t="shared" si="107"/>
        <v/>
      </c>
      <c r="X249" s="21" t="b">
        <f t="shared" si="108"/>
        <v>0</v>
      </c>
      <c r="Y249" s="21" t="str">
        <f t="shared" si="109"/>
        <v/>
      </c>
      <c r="Z249" s="21" t="b">
        <f t="shared" si="110"/>
        <v>0</v>
      </c>
      <c r="AA249" s="21" t="str">
        <f t="shared" si="111"/>
        <v/>
      </c>
      <c r="AB249" s="21" t="b">
        <f>IF(AND(LEN(B249)&gt;0,NOT(AF249),COUNTIF($AH$9:AH748,AH249)&gt;1),TRUE,FALSE)</f>
        <v>0</v>
      </c>
      <c r="AC249" s="21" t="str">
        <f t="shared" si="112"/>
        <v/>
      </c>
      <c r="AD249" s="21" t="b">
        <f>IF(AND(LEN(B249)&gt;0,NOT(AF249),NOT(AB249),COUNTIF(Intransporter!$B$9:'Intransporter'!B748,B249)&gt;0),TRUE,FALSE)</f>
        <v>0</v>
      </c>
      <c r="AE249" s="21" t="str">
        <f t="shared" si="113"/>
        <v/>
      </c>
      <c r="AF249" s="21" t="b">
        <f>IF(LEN(B249)&gt;Admin!$D$17,TRUE,FALSE)</f>
        <v>0</v>
      </c>
      <c r="AG249" s="21" t="str">
        <f t="shared" si="114"/>
        <v/>
      </c>
      <c r="AH249" s="21" t="str">
        <f t="shared" si="115"/>
        <v/>
      </c>
      <c r="AI249" s="21" t="b">
        <f t="shared" si="116"/>
        <v>0</v>
      </c>
      <c r="AJ249" s="21" t="str">
        <f t="shared" si="117"/>
        <v/>
      </c>
      <c r="AK249" s="21" t="b">
        <f>IF(AND(COUNTA(B249:I249)&gt;0,'Börja här'!KOMMUN="",NOT(L249),NOT(N249),NOT(P249),NOT(R249),NOT(T249),NOT(V249),NOT(X249),NOT(Z249),NOT(AB249),NOT(AD249),NOT(AF249)),TRUE,FALSE)</f>
        <v>0</v>
      </c>
      <c r="AL249" s="21" t="str">
        <f t="shared" si="118"/>
        <v/>
      </c>
      <c r="AM249" s="97">
        <f t="shared" si="119"/>
        <v>0</v>
      </c>
      <c r="AN249" s="97" t="str">
        <f t="shared" si="120"/>
        <v>Nej</v>
      </c>
      <c r="AO249" s="21" t="b">
        <f t="shared" si="121"/>
        <v>0</v>
      </c>
      <c r="AP249" s="21" t="str">
        <f t="shared" si="122"/>
        <v/>
      </c>
      <c r="AQ249" s="97" t="str">
        <f t="shared" si="123"/>
        <v>Nej</v>
      </c>
    </row>
    <row r="250" spans="1:43" s="13" customFormat="1" x14ac:dyDescent="0.35">
      <c r="A250" s="53">
        <v>242</v>
      </c>
      <c r="B250" s="10"/>
      <c r="C250" s="23"/>
      <c r="D250" s="41"/>
      <c r="E250" s="74"/>
      <c r="F250" s="82"/>
      <c r="G250" s="74"/>
      <c r="H250" s="75"/>
      <c r="I250" s="23"/>
      <c r="J250" s="50" t="str">
        <f t="shared" si="94"/>
        <v/>
      </c>
      <c r="K250" s="56" t="str">
        <f t="shared" si="95"/>
        <v/>
      </c>
      <c r="L250" s="6" t="b">
        <f t="shared" si="96"/>
        <v>0</v>
      </c>
      <c r="M250" s="21" t="str">
        <f t="shared" si="97"/>
        <v/>
      </c>
      <c r="N250" s="21" t="b">
        <f t="shared" si="98"/>
        <v>0</v>
      </c>
      <c r="O250" s="21" t="str">
        <f t="shared" si="99"/>
        <v/>
      </c>
      <c r="P250" s="21" t="b">
        <f t="shared" si="100"/>
        <v>0</v>
      </c>
      <c r="Q250" s="21" t="str">
        <f t="shared" si="101"/>
        <v/>
      </c>
      <c r="R250" s="21" t="b">
        <f t="shared" si="102"/>
        <v>0</v>
      </c>
      <c r="S250" s="21" t="str">
        <f t="shared" si="103"/>
        <v/>
      </c>
      <c r="T250" s="21" t="b">
        <f t="shared" si="104"/>
        <v>0</v>
      </c>
      <c r="U250" s="21" t="str">
        <f t="shared" si="105"/>
        <v/>
      </c>
      <c r="V250" s="6" t="b">
        <f t="shared" si="106"/>
        <v>0</v>
      </c>
      <c r="W250" s="21" t="str">
        <f t="shared" si="107"/>
        <v/>
      </c>
      <c r="X250" s="21" t="b">
        <f t="shared" si="108"/>
        <v>0</v>
      </c>
      <c r="Y250" s="21" t="str">
        <f t="shared" si="109"/>
        <v/>
      </c>
      <c r="Z250" s="21" t="b">
        <f t="shared" si="110"/>
        <v>0</v>
      </c>
      <c r="AA250" s="21" t="str">
        <f t="shared" si="111"/>
        <v/>
      </c>
      <c r="AB250" s="21" t="b">
        <f>IF(AND(LEN(B250)&gt;0,NOT(AF250),COUNTIF($AH$9:AH749,AH250)&gt;1),TRUE,FALSE)</f>
        <v>0</v>
      </c>
      <c r="AC250" s="21" t="str">
        <f t="shared" si="112"/>
        <v/>
      </c>
      <c r="AD250" s="21" t="b">
        <f>IF(AND(LEN(B250)&gt;0,NOT(AF250),NOT(AB250),COUNTIF(Intransporter!$B$9:'Intransporter'!B749,B250)&gt;0),TRUE,FALSE)</f>
        <v>0</v>
      </c>
      <c r="AE250" s="21" t="str">
        <f t="shared" si="113"/>
        <v/>
      </c>
      <c r="AF250" s="21" t="b">
        <f>IF(LEN(B250)&gt;Admin!$D$17,TRUE,FALSE)</f>
        <v>0</v>
      </c>
      <c r="AG250" s="21" t="str">
        <f t="shared" si="114"/>
        <v/>
      </c>
      <c r="AH250" s="21" t="str">
        <f t="shared" si="115"/>
        <v/>
      </c>
      <c r="AI250" s="21" t="b">
        <f t="shared" si="116"/>
        <v>0</v>
      </c>
      <c r="AJ250" s="21" t="str">
        <f t="shared" si="117"/>
        <v/>
      </c>
      <c r="AK250" s="21" t="b">
        <f>IF(AND(COUNTA(B250:I250)&gt;0,'Börja här'!KOMMUN="",NOT(L250),NOT(N250),NOT(P250),NOT(R250),NOT(T250),NOT(V250),NOT(X250),NOT(Z250),NOT(AB250),NOT(AD250),NOT(AF250)),TRUE,FALSE)</f>
        <v>0</v>
      </c>
      <c r="AL250" s="21" t="str">
        <f t="shared" si="118"/>
        <v/>
      </c>
      <c r="AM250" s="97">
        <f t="shared" si="119"/>
        <v>0</v>
      </c>
      <c r="AN250" s="97" t="str">
        <f t="shared" si="120"/>
        <v>Nej</v>
      </c>
      <c r="AO250" s="21" t="b">
        <f t="shared" si="121"/>
        <v>0</v>
      </c>
      <c r="AP250" s="21" t="str">
        <f t="shared" si="122"/>
        <v/>
      </c>
      <c r="AQ250" s="97" t="str">
        <f t="shared" si="123"/>
        <v>Nej</v>
      </c>
    </row>
    <row r="251" spans="1:43" s="13" customFormat="1" x14ac:dyDescent="0.35">
      <c r="A251" s="53">
        <v>243</v>
      </c>
      <c r="B251" s="10"/>
      <c r="C251" s="23"/>
      <c r="D251" s="41"/>
      <c r="E251" s="74"/>
      <c r="F251" s="82"/>
      <c r="G251" s="74"/>
      <c r="H251" s="75"/>
      <c r="I251" s="23"/>
      <c r="J251" s="50" t="str">
        <f t="shared" si="94"/>
        <v/>
      </c>
      <c r="K251" s="56" t="str">
        <f t="shared" si="95"/>
        <v/>
      </c>
      <c r="L251" s="6" t="b">
        <f t="shared" si="96"/>
        <v>0</v>
      </c>
      <c r="M251" s="21" t="str">
        <f t="shared" si="97"/>
        <v/>
      </c>
      <c r="N251" s="21" t="b">
        <f t="shared" si="98"/>
        <v>0</v>
      </c>
      <c r="O251" s="21" t="str">
        <f t="shared" si="99"/>
        <v/>
      </c>
      <c r="P251" s="21" t="b">
        <f t="shared" si="100"/>
        <v>0</v>
      </c>
      <c r="Q251" s="21" t="str">
        <f t="shared" si="101"/>
        <v/>
      </c>
      <c r="R251" s="21" t="b">
        <f t="shared" si="102"/>
        <v>0</v>
      </c>
      <c r="S251" s="21" t="str">
        <f t="shared" si="103"/>
        <v/>
      </c>
      <c r="T251" s="21" t="b">
        <f t="shared" si="104"/>
        <v>0</v>
      </c>
      <c r="U251" s="21" t="str">
        <f t="shared" si="105"/>
        <v/>
      </c>
      <c r="V251" s="6" t="b">
        <f t="shared" si="106"/>
        <v>0</v>
      </c>
      <c r="W251" s="21" t="str">
        <f t="shared" si="107"/>
        <v/>
      </c>
      <c r="X251" s="21" t="b">
        <f t="shared" si="108"/>
        <v>0</v>
      </c>
      <c r="Y251" s="21" t="str">
        <f t="shared" si="109"/>
        <v/>
      </c>
      <c r="Z251" s="21" t="b">
        <f t="shared" si="110"/>
        <v>0</v>
      </c>
      <c r="AA251" s="21" t="str">
        <f t="shared" si="111"/>
        <v/>
      </c>
      <c r="AB251" s="21" t="b">
        <f>IF(AND(LEN(B251)&gt;0,NOT(AF251),COUNTIF($AH$9:AH750,AH251)&gt;1),TRUE,FALSE)</f>
        <v>0</v>
      </c>
      <c r="AC251" s="21" t="str">
        <f t="shared" si="112"/>
        <v/>
      </c>
      <c r="AD251" s="21" t="b">
        <f>IF(AND(LEN(B251)&gt;0,NOT(AF251),NOT(AB251),COUNTIF(Intransporter!$B$9:'Intransporter'!B750,B251)&gt;0),TRUE,FALSE)</f>
        <v>0</v>
      </c>
      <c r="AE251" s="21" t="str">
        <f t="shared" si="113"/>
        <v/>
      </c>
      <c r="AF251" s="21" t="b">
        <f>IF(LEN(B251)&gt;Admin!$D$17,TRUE,FALSE)</f>
        <v>0</v>
      </c>
      <c r="AG251" s="21" t="str">
        <f t="shared" si="114"/>
        <v/>
      </c>
      <c r="AH251" s="21" t="str">
        <f t="shared" si="115"/>
        <v/>
      </c>
      <c r="AI251" s="21" t="b">
        <f t="shared" si="116"/>
        <v>0</v>
      </c>
      <c r="AJ251" s="21" t="str">
        <f t="shared" si="117"/>
        <v/>
      </c>
      <c r="AK251" s="21" t="b">
        <f>IF(AND(COUNTA(B251:I251)&gt;0,'Börja här'!KOMMUN="",NOT(L251),NOT(N251),NOT(P251),NOT(R251),NOT(T251),NOT(V251),NOT(X251),NOT(Z251),NOT(AB251),NOT(AD251),NOT(AF251)),TRUE,FALSE)</f>
        <v>0</v>
      </c>
      <c r="AL251" s="21" t="str">
        <f t="shared" si="118"/>
        <v/>
      </c>
      <c r="AM251" s="97">
        <f t="shared" si="119"/>
        <v>0</v>
      </c>
      <c r="AN251" s="97" t="str">
        <f t="shared" si="120"/>
        <v>Nej</v>
      </c>
      <c r="AO251" s="21" t="b">
        <f t="shared" si="121"/>
        <v>0</v>
      </c>
      <c r="AP251" s="21" t="str">
        <f t="shared" si="122"/>
        <v/>
      </c>
      <c r="AQ251" s="97" t="str">
        <f t="shared" si="123"/>
        <v>Nej</v>
      </c>
    </row>
    <row r="252" spans="1:43" s="13" customFormat="1" x14ac:dyDescent="0.35">
      <c r="A252" s="53">
        <v>244</v>
      </c>
      <c r="B252" s="10"/>
      <c r="C252" s="23"/>
      <c r="D252" s="41"/>
      <c r="E252" s="74"/>
      <c r="F252" s="82"/>
      <c r="G252" s="74"/>
      <c r="H252" s="75"/>
      <c r="I252" s="23"/>
      <c r="J252" s="50" t="str">
        <f t="shared" si="94"/>
        <v/>
      </c>
      <c r="K252" s="56" t="str">
        <f t="shared" si="95"/>
        <v/>
      </c>
      <c r="L252" s="6" t="b">
        <f t="shared" si="96"/>
        <v>0</v>
      </c>
      <c r="M252" s="21" t="str">
        <f t="shared" si="97"/>
        <v/>
      </c>
      <c r="N252" s="21" t="b">
        <f t="shared" si="98"/>
        <v>0</v>
      </c>
      <c r="O252" s="21" t="str">
        <f t="shared" si="99"/>
        <v/>
      </c>
      <c r="P252" s="21" t="b">
        <f t="shared" si="100"/>
        <v>0</v>
      </c>
      <c r="Q252" s="21" t="str">
        <f t="shared" si="101"/>
        <v/>
      </c>
      <c r="R252" s="21" t="b">
        <f t="shared" si="102"/>
        <v>0</v>
      </c>
      <c r="S252" s="21" t="str">
        <f t="shared" si="103"/>
        <v/>
      </c>
      <c r="T252" s="21" t="b">
        <f t="shared" si="104"/>
        <v>0</v>
      </c>
      <c r="U252" s="21" t="str">
        <f t="shared" si="105"/>
        <v/>
      </c>
      <c r="V252" s="6" t="b">
        <f t="shared" si="106"/>
        <v>0</v>
      </c>
      <c r="W252" s="21" t="str">
        <f t="shared" si="107"/>
        <v/>
      </c>
      <c r="X252" s="21" t="b">
        <f t="shared" si="108"/>
        <v>0</v>
      </c>
      <c r="Y252" s="21" t="str">
        <f t="shared" si="109"/>
        <v/>
      </c>
      <c r="Z252" s="21" t="b">
        <f t="shared" si="110"/>
        <v>0</v>
      </c>
      <c r="AA252" s="21" t="str">
        <f t="shared" si="111"/>
        <v/>
      </c>
      <c r="AB252" s="21" t="b">
        <f>IF(AND(LEN(B252)&gt;0,NOT(AF252),COUNTIF($AH$9:AH751,AH252)&gt;1),TRUE,FALSE)</f>
        <v>0</v>
      </c>
      <c r="AC252" s="21" t="str">
        <f t="shared" si="112"/>
        <v/>
      </c>
      <c r="AD252" s="21" t="b">
        <f>IF(AND(LEN(B252)&gt;0,NOT(AF252),NOT(AB252),COUNTIF(Intransporter!$B$9:'Intransporter'!B751,B252)&gt;0),TRUE,FALSE)</f>
        <v>0</v>
      </c>
      <c r="AE252" s="21" t="str">
        <f t="shared" si="113"/>
        <v/>
      </c>
      <c r="AF252" s="21" t="b">
        <f>IF(LEN(B252)&gt;Admin!$D$17,TRUE,FALSE)</f>
        <v>0</v>
      </c>
      <c r="AG252" s="21" t="str">
        <f t="shared" si="114"/>
        <v/>
      </c>
      <c r="AH252" s="21" t="str">
        <f t="shared" si="115"/>
        <v/>
      </c>
      <c r="AI252" s="21" t="b">
        <f t="shared" si="116"/>
        <v>0</v>
      </c>
      <c r="AJ252" s="21" t="str">
        <f t="shared" si="117"/>
        <v/>
      </c>
      <c r="AK252" s="21" t="b">
        <f>IF(AND(COUNTA(B252:I252)&gt;0,'Börja här'!KOMMUN="",NOT(L252),NOT(N252),NOT(P252),NOT(R252),NOT(T252),NOT(V252),NOT(X252),NOT(Z252),NOT(AB252),NOT(AD252),NOT(AF252)),TRUE,FALSE)</f>
        <v>0</v>
      </c>
      <c r="AL252" s="21" t="str">
        <f t="shared" si="118"/>
        <v/>
      </c>
      <c r="AM252" s="97">
        <f t="shared" si="119"/>
        <v>0</v>
      </c>
      <c r="AN252" s="97" t="str">
        <f t="shared" si="120"/>
        <v>Nej</v>
      </c>
      <c r="AO252" s="21" t="b">
        <f t="shared" si="121"/>
        <v>0</v>
      </c>
      <c r="AP252" s="21" t="str">
        <f t="shared" si="122"/>
        <v/>
      </c>
      <c r="AQ252" s="97" t="str">
        <f t="shared" si="123"/>
        <v>Nej</v>
      </c>
    </row>
    <row r="253" spans="1:43" s="13" customFormat="1" x14ac:dyDescent="0.35">
      <c r="A253" s="53">
        <v>245</v>
      </c>
      <c r="B253" s="10"/>
      <c r="C253" s="23"/>
      <c r="D253" s="41"/>
      <c r="E253" s="74"/>
      <c r="F253" s="82"/>
      <c r="G253" s="74"/>
      <c r="H253" s="75"/>
      <c r="I253" s="23"/>
      <c r="J253" s="50" t="str">
        <f t="shared" si="94"/>
        <v/>
      </c>
      <c r="K253" s="56" t="str">
        <f t="shared" si="95"/>
        <v/>
      </c>
      <c r="L253" s="6" t="b">
        <f t="shared" si="96"/>
        <v>0</v>
      </c>
      <c r="M253" s="21" t="str">
        <f t="shared" si="97"/>
        <v/>
      </c>
      <c r="N253" s="21" t="b">
        <f t="shared" si="98"/>
        <v>0</v>
      </c>
      <c r="O253" s="21" t="str">
        <f t="shared" si="99"/>
        <v/>
      </c>
      <c r="P253" s="21" t="b">
        <f t="shared" si="100"/>
        <v>0</v>
      </c>
      <c r="Q253" s="21" t="str">
        <f t="shared" si="101"/>
        <v/>
      </c>
      <c r="R253" s="21" t="b">
        <f t="shared" si="102"/>
        <v>0</v>
      </c>
      <c r="S253" s="21" t="str">
        <f t="shared" si="103"/>
        <v/>
      </c>
      <c r="T253" s="21" t="b">
        <f t="shared" si="104"/>
        <v>0</v>
      </c>
      <c r="U253" s="21" t="str">
        <f t="shared" si="105"/>
        <v/>
      </c>
      <c r="V253" s="6" t="b">
        <f t="shared" si="106"/>
        <v>0</v>
      </c>
      <c r="W253" s="21" t="str">
        <f t="shared" si="107"/>
        <v/>
      </c>
      <c r="X253" s="21" t="b">
        <f t="shared" si="108"/>
        <v>0</v>
      </c>
      <c r="Y253" s="21" t="str">
        <f t="shared" si="109"/>
        <v/>
      </c>
      <c r="Z253" s="21" t="b">
        <f t="shared" si="110"/>
        <v>0</v>
      </c>
      <c r="AA253" s="21" t="str">
        <f t="shared" si="111"/>
        <v/>
      </c>
      <c r="AB253" s="21" t="b">
        <f>IF(AND(LEN(B253)&gt;0,NOT(AF253),COUNTIF($AH$9:AH752,AH253)&gt;1),TRUE,FALSE)</f>
        <v>0</v>
      </c>
      <c r="AC253" s="21" t="str">
        <f t="shared" si="112"/>
        <v/>
      </c>
      <c r="AD253" s="21" t="b">
        <f>IF(AND(LEN(B253)&gt;0,NOT(AF253),NOT(AB253),COUNTIF(Intransporter!$B$9:'Intransporter'!B752,B253)&gt;0),TRUE,FALSE)</f>
        <v>0</v>
      </c>
      <c r="AE253" s="21" t="str">
        <f t="shared" si="113"/>
        <v/>
      </c>
      <c r="AF253" s="21" t="b">
        <f>IF(LEN(B253)&gt;Admin!$D$17,TRUE,FALSE)</f>
        <v>0</v>
      </c>
      <c r="AG253" s="21" t="str">
        <f t="shared" si="114"/>
        <v/>
      </c>
      <c r="AH253" s="21" t="str">
        <f t="shared" si="115"/>
        <v/>
      </c>
      <c r="AI253" s="21" t="b">
        <f t="shared" si="116"/>
        <v>0</v>
      </c>
      <c r="AJ253" s="21" t="str">
        <f t="shared" si="117"/>
        <v/>
      </c>
      <c r="AK253" s="21" t="b">
        <f>IF(AND(COUNTA(B253:I253)&gt;0,'Börja här'!KOMMUN="",NOT(L253),NOT(N253),NOT(P253),NOT(R253),NOT(T253),NOT(V253),NOT(X253),NOT(Z253),NOT(AB253),NOT(AD253),NOT(AF253)),TRUE,FALSE)</f>
        <v>0</v>
      </c>
      <c r="AL253" s="21" t="str">
        <f t="shared" si="118"/>
        <v/>
      </c>
      <c r="AM253" s="97">
        <f t="shared" si="119"/>
        <v>0</v>
      </c>
      <c r="AN253" s="97" t="str">
        <f t="shared" si="120"/>
        <v>Nej</v>
      </c>
      <c r="AO253" s="21" t="b">
        <f t="shared" si="121"/>
        <v>0</v>
      </c>
      <c r="AP253" s="21" t="str">
        <f t="shared" si="122"/>
        <v/>
      </c>
      <c r="AQ253" s="97" t="str">
        <f t="shared" si="123"/>
        <v>Nej</v>
      </c>
    </row>
    <row r="254" spans="1:43" s="13" customFormat="1" x14ac:dyDescent="0.35">
      <c r="A254" s="53">
        <v>246</v>
      </c>
      <c r="B254" s="10"/>
      <c r="C254" s="23"/>
      <c r="D254" s="41"/>
      <c r="E254" s="74"/>
      <c r="F254" s="82"/>
      <c r="G254" s="74"/>
      <c r="H254" s="75"/>
      <c r="I254" s="23"/>
      <c r="J254" s="50" t="str">
        <f t="shared" si="94"/>
        <v/>
      </c>
      <c r="K254" s="56" t="str">
        <f t="shared" si="95"/>
        <v/>
      </c>
      <c r="L254" s="6" t="b">
        <f t="shared" si="96"/>
        <v>0</v>
      </c>
      <c r="M254" s="21" t="str">
        <f t="shared" si="97"/>
        <v/>
      </c>
      <c r="N254" s="21" t="b">
        <f t="shared" si="98"/>
        <v>0</v>
      </c>
      <c r="O254" s="21" t="str">
        <f t="shared" si="99"/>
        <v/>
      </c>
      <c r="P254" s="21" t="b">
        <f t="shared" si="100"/>
        <v>0</v>
      </c>
      <c r="Q254" s="21" t="str">
        <f t="shared" si="101"/>
        <v/>
      </c>
      <c r="R254" s="21" t="b">
        <f t="shared" si="102"/>
        <v>0</v>
      </c>
      <c r="S254" s="21" t="str">
        <f t="shared" si="103"/>
        <v/>
      </c>
      <c r="T254" s="21" t="b">
        <f t="shared" si="104"/>
        <v>0</v>
      </c>
      <c r="U254" s="21" t="str">
        <f t="shared" si="105"/>
        <v/>
      </c>
      <c r="V254" s="6" t="b">
        <f t="shared" si="106"/>
        <v>0</v>
      </c>
      <c r="W254" s="21" t="str">
        <f t="shared" si="107"/>
        <v/>
      </c>
      <c r="X254" s="21" t="b">
        <f t="shared" si="108"/>
        <v>0</v>
      </c>
      <c r="Y254" s="21" t="str">
        <f t="shared" si="109"/>
        <v/>
      </c>
      <c r="Z254" s="21" t="b">
        <f t="shared" si="110"/>
        <v>0</v>
      </c>
      <c r="AA254" s="21" t="str">
        <f t="shared" si="111"/>
        <v/>
      </c>
      <c r="AB254" s="21" t="b">
        <f>IF(AND(LEN(B254)&gt;0,NOT(AF254),COUNTIF($AH$9:AH753,AH254)&gt;1),TRUE,FALSE)</f>
        <v>0</v>
      </c>
      <c r="AC254" s="21" t="str">
        <f t="shared" si="112"/>
        <v/>
      </c>
      <c r="AD254" s="21" t="b">
        <f>IF(AND(LEN(B254)&gt;0,NOT(AF254),NOT(AB254),COUNTIF(Intransporter!$B$9:'Intransporter'!B753,B254)&gt;0),TRUE,FALSE)</f>
        <v>0</v>
      </c>
      <c r="AE254" s="21" t="str">
        <f t="shared" si="113"/>
        <v/>
      </c>
      <c r="AF254" s="21" t="b">
        <f>IF(LEN(B254)&gt;Admin!$D$17,TRUE,FALSE)</f>
        <v>0</v>
      </c>
      <c r="AG254" s="21" t="str">
        <f t="shared" si="114"/>
        <v/>
      </c>
      <c r="AH254" s="21" t="str">
        <f t="shared" si="115"/>
        <v/>
      </c>
      <c r="AI254" s="21" t="b">
        <f t="shared" si="116"/>
        <v>0</v>
      </c>
      <c r="AJ254" s="21" t="str">
        <f t="shared" si="117"/>
        <v/>
      </c>
      <c r="AK254" s="21" t="b">
        <f>IF(AND(COUNTA(B254:I254)&gt;0,'Börja här'!KOMMUN="",NOT(L254),NOT(N254),NOT(P254),NOT(R254),NOT(T254),NOT(V254),NOT(X254),NOT(Z254),NOT(AB254),NOT(AD254),NOT(AF254)),TRUE,FALSE)</f>
        <v>0</v>
      </c>
      <c r="AL254" s="21" t="str">
        <f t="shared" si="118"/>
        <v/>
      </c>
      <c r="AM254" s="97">
        <f t="shared" si="119"/>
        <v>0</v>
      </c>
      <c r="AN254" s="97" t="str">
        <f t="shared" si="120"/>
        <v>Nej</v>
      </c>
      <c r="AO254" s="21" t="b">
        <f t="shared" si="121"/>
        <v>0</v>
      </c>
      <c r="AP254" s="21" t="str">
        <f t="shared" si="122"/>
        <v/>
      </c>
      <c r="AQ254" s="97" t="str">
        <f t="shared" si="123"/>
        <v>Nej</v>
      </c>
    </row>
    <row r="255" spans="1:43" s="13" customFormat="1" x14ac:dyDescent="0.35">
      <c r="A255" s="53">
        <v>247</v>
      </c>
      <c r="B255" s="10"/>
      <c r="C255" s="23"/>
      <c r="D255" s="41"/>
      <c r="E255" s="74"/>
      <c r="F255" s="82"/>
      <c r="G255" s="74"/>
      <c r="H255" s="75"/>
      <c r="I255" s="23"/>
      <c r="J255" s="50" t="str">
        <f t="shared" si="94"/>
        <v/>
      </c>
      <c r="K255" s="56" t="str">
        <f t="shared" si="95"/>
        <v/>
      </c>
      <c r="L255" s="6" t="b">
        <f t="shared" si="96"/>
        <v>0</v>
      </c>
      <c r="M255" s="21" t="str">
        <f t="shared" si="97"/>
        <v/>
      </c>
      <c r="N255" s="21" t="b">
        <f t="shared" si="98"/>
        <v>0</v>
      </c>
      <c r="O255" s="21" t="str">
        <f t="shared" si="99"/>
        <v/>
      </c>
      <c r="P255" s="21" t="b">
        <f t="shared" si="100"/>
        <v>0</v>
      </c>
      <c r="Q255" s="21" t="str">
        <f t="shared" si="101"/>
        <v/>
      </c>
      <c r="R255" s="21" t="b">
        <f t="shared" si="102"/>
        <v>0</v>
      </c>
      <c r="S255" s="21" t="str">
        <f t="shared" si="103"/>
        <v/>
      </c>
      <c r="T255" s="21" t="b">
        <f t="shared" si="104"/>
        <v>0</v>
      </c>
      <c r="U255" s="21" t="str">
        <f t="shared" si="105"/>
        <v/>
      </c>
      <c r="V255" s="6" t="b">
        <f t="shared" si="106"/>
        <v>0</v>
      </c>
      <c r="W255" s="21" t="str">
        <f t="shared" si="107"/>
        <v/>
      </c>
      <c r="X255" s="21" t="b">
        <f t="shared" si="108"/>
        <v>0</v>
      </c>
      <c r="Y255" s="21" t="str">
        <f t="shared" si="109"/>
        <v/>
      </c>
      <c r="Z255" s="21" t="b">
        <f t="shared" si="110"/>
        <v>0</v>
      </c>
      <c r="AA255" s="21" t="str">
        <f t="shared" si="111"/>
        <v/>
      </c>
      <c r="AB255" s="21" t="b">
        <f>IF(AND(LEN(B255)&gt;0,NOT(AF255),COUNTIF($AH$9:AH754,AH255)&gt;1),TRUE,FALSE)</f>
        <v>0</v>
      </c>
      <c r="AC255" s="21" t="str">
        <f t="shared" si="112"/>
        <v/>
      </c>
      <c r="AD255" s="21" t="b">
        <f>IF(AND(LEN(B255)&gt;0,NOT(AF255),NOT(AB255),COUNTIF(Intransporter!$B$9:'Intransporter'!B754,B255)&gt;0),TRUE,FALSE)</f>
        <v>0</v>
      </c>
      <c r="AE255" s="21" t="str">
        <f t="shared" si="113"/>
        <v/>
      </c>
      <c r="AF255" s="21" t="b">
        <f>IF(LEN(B255)&gt;Admin!$D$17,TRUE,FALSE)</f>
        <v>0</v>
      </c>
      <c r="AG255" s="21" t="str">
        <f t="shared" si="114"/>
        <v/>
      </c>
      <c r="AH255" s="21" t="str">
        <f t="shared" si="115"/>
        <v/>
      </c>
      <c r="AI255" s="21" t="b">
        <f t="shared" si="116"/>
        <v>0</v>
      </c>
      <c r="AJ255" s="21" t="str">
        <f t="shared" si="117"/>
        <v/>
      </c>
      <c r="AK255" s="21" t="b">
        <f>IF(AND(COUNTA(B255:I255)&gt;0,'Börja här'!KOMMUN="",NOT(L255),NOT(N255),NOT(P255),NOT(R255),NOT(T255),NOT(V255),NOT(X255),NOT(Z255),NOT(AB255),NOT(AD255),NOT(AF255)),TRUE,FALSE)</f>
        <v>0</v>
      </c>
      <c r="AL255" s="21" t="str">
        <f t="shared" si="118"/>
        <v/>
      </c>
      <c r="AM255" s="97">
        <f t="shared" si="119"/>
        <v>0</v>
      </c>
      <c r="AN255" s="97" t="str">
        <f t="shared" si="120"/>
        <v>Nej</v>
      </c>
      <c r="AO255" s="21" t="b">
        <f t="shared" si="121"/>
        <v>0</v>
      </c>
      <c r="AP255" s="21" t="str">
        <f t="shared" si="122"/>
        <v/>
      </c>
      <c r="AQ255" s="97" t="str">
        <f t="shared" si="123"/>
        <v>Nej</v>
      </c>
    </row>
    <row r="256" spans="1:43" s="13" customFormat="1" x14ac:dyDescent="0.35">
      <c r="A256" s="53">
        <v>248</v>
      </c>
      <c r="B256" s="10"/>
      <c r="C256" s="23"/>
      <c r="D256" s="41"/>
      <c r="E256" s="74"/>
      <c r="F256" s="82"/>
      <c r="G256" s="74"/>
      <c r="H256" s="75"/>
      <c r="I256" s="23"/>
      <c r="J256" s="50" t="str">
        <f t="shared" si="94"/>
        <v/>
      </c>
      <c r="K256" s="56" t="str">
        <f t="shared" si="95"/>
        <v/>
      </c>
      <c r="L256" s="6" t="b">
        <f t="shared" si="96"/>
        <v>0</v>
      </c>
      <c r="M256" s="21" t="str">
        <f t="shared" si="97"/>
        <v/>
      </c>
      <c r="N256" s="21" t="b">
        <f t="shared" si="98"/>
        <v>0</v>
      </c>
      <c r="O256" s="21" t="str">
        <f t="shared" si="99"/>
        <v/>
      </c>
      <c r="P256" s="21" t="b">
        <f t="shared" si="100"/>
        <v>0</v>
      </c>
      <c r="Q256" s="21" t="str">
        <f t="shared" si="101"/>
        <v/>
      </c>
      <c r="R256" s="21" t="b">
        <f t="shared" si="102"/>
        <v>0</v>
      </c>
      <c r="S256" s="21" t="str">
        <f t="shared" si="103"/>
        <v/>
      </c>
      <c r="T256" s="21" t="b">
        <f t="shared" si="104"/>
        <v>0</v>
      </c>
      <c r="U256" s="21" t="str">
        <f t="shared" si="105"/>
        <v/>
      </c>
      <c r="V256" s="6" t="b">
        <f t="shared" si="106"/>
        <v>0</v>
      </c>
      <c r="W256" s="21" t="str">
        <f t="shared" si="107"/>
        <v/>
      </c>
      <c r="X256" s="21" t="b">
        <f t="shared" si="108"/>
        <v>0</v>
      </c>
      <c r="Y256" s="21" t="str">
        <f t="shared" si="109"/>
        <v/>
      </c>
      <c r="Z256" s="21" t="b">
        <f t="shared" si="110"/>
        <v>0</v>
      </c>
      <c r="AA256" s="21" t="str">
        <f t="shared" si="111"/>
        <v/>
      </c>
      <c r="AB256" s="21" t="b">
        <f>IF(AND(LEN(B256)&gt;0,NOT(AF256),COUNTIF($AH$9:AH755,AH256)&gt;1),TRUE,FALSE)</f>
        <v>0</v>
      </c>
      <c r="AC256" s="21" t="str">
        <f t="shared" si="112"/>
        <v/>
      </c>
      <c r="AD256" s="21" t="b">
        <f>IF(AND(LEN(B256)&gt;0,NOT(AF256),NOT(AB256),COUNTIF(Intransporter!$B$9:'Intransporter'!B755,B256)&gt;0),TRUE,FALSE)</f>
        <v>0</v>
      </c>
      <c r="AE256" s="21" t="str">
        <f t="shared" si="113"/>
        <v/>
      </c>
      <c r="AF256" s="21" t="b">
        <f>IF(LEN(B256)&gt;Admin!$D$17,TRUE,FALSE)</f>
        <v>0</v>
      </c>
      <c r="AG256" s="21" t="str">
        <f t="shared" si="114"/>
        <v/>
      </c>
      <c r="AH256" s="21" t="str">
        <f t="shared" si="115"/>
        <v/>
      </c>
      <c r="AI256" s="21" t="b">
        <f t="shared" si="116"/>
        <v>0</v>
      </c>
      <c r="AJ256" s="21" t="str">
        <f t="shared" si="117"/>
        <v/>
      </c>
      <c r="AK256" s="21" t="b">
        <f>IF(AND(COUNTA(B256:I256)&gt;0,'Börja här'!KOMMUN="",NOT(L256),NOT(N256),NOT(P256),NOT(R256),NOT(T256),NOT(V256),NOT(X256),NOT(Z256),NOT(AB256),NOT(AD256),NOT(AF256)),TRUE,FALSE)</f>
        <v>0</v>
      </c>
      <c r="AL256" s="21" t="str">
        <f t="shared" si="118"/>
        <v/>
      </c>
      <c r="AM256" s="97">
        <f t="shared" si="119"/>
        <v>0</v>
      </c>
      <c r="AN256" s="97" t="str">
        <f t="shared" si="120"/>
        <v>Nej</v>
      </c>
      <c r="AO256" s="21" t="b">
        <f t="shared" si="121"/>
        <v>0</v>
      </c>
      <c r="AP256" s="21" t="str">
        <f t="shared" si="122"/>
        <v/>
      </c>
      <c r="AQ256" s="97" t="str">
        <f t="shared" si="123"/>
        <v>Nej</v>
      </c>
    </row>
    <row r="257" spans="1:43" s="13" customFormat="1" x14ac:dyDescent="0.35">
      <c r="A257" s="53">
        <v>249</v>
      </c>
      <c r="B257" s="10"/>
      <c r="C257" s="23"/>
      <c r="D257" s="41"/>
      <c r="E257" s="74"/>
      <c r="F257" s="82"/>
      <c r="G257" s="74"/>
      <c r="H257" s="75"/>
      <c r="I257" s="23"/>
      <c r="J257" s="50" t="str">
        <f t="shared" si="94"/>
        <v/>
      </c>
      <c r="K257" s="56" t="str">
        <f t="shared" si="95"/>
        <v/>
      </c>
      <c r="L257" s="6" t="b">
        <f t="shared" si="96"/>
        <v>0</v>
      </c>
      <c r="M257" s="21" t="str">
        <f t="shared" si="97"/>
        <v/>
      </c>
      <c r="N257" s="21" t="b">
        <f t="shared" si="98"/>
        <v>0</v>
      </c>
      <c r="O257" s="21" t="str">
        <f t="shared" si="99"/>
        <v/>
      </c>
      <c r="P257" s="21" t="b">
        <f t="shared" si="100"/>
        <v>0</v>
      </c>
      <c r="Q257" s="21" t="str">
        <f t="shared" si="101"/>
        <v/>
      </c>
      <c r="R257" s="21" t="b">
        <f t="shared" si="102"/>
        <v>0</v>
      </c>
      <c r="S257" s="21" t="str">
        <f t="shared" si="103"/>
        <v/>
      </c>
      <c r="T257" s="21" t="b">
        <f t="shared" si="104"/>
        <v>0</v>
      </c>
      <c r="U257" s="21" t="str">
        <f t="shared" si="105"/>
        <v/>
      </c>
      <c r="V257" s="6" t="b">
        <f t="shared" si="106"/>
        <v>0</v>
      </c>
      <c r="W257" s="21" t="str">
        <f t="shared" si="107"/>
        <v/>
      </c>
      <c r="X257" s="21" t="b">
        <f t="shared" si="108"/>
        <v>0</v>
      </c>
      <c r="Y257" s="21" t="str">
        <f t="shared" si="109"/>
        <v/>
      </c>
      <c r="Z257" s="21" t="b">
        <f t="shared" si="110"/>
        <v>0</v>
      </c>
      <c r="AA257" s="21" t="str">
        <f t="shared" si="111"/>
        <v/>
      </c>
      <c r="AB257" s="21" t="b">
        <f>IF(AND(LEN(B257)&gt;0,NOT(AF257),COUNTIF($AH$9:AH756,AH257)&gt;1),TRUE,FALSE)</f>
        <v>0</v>
      </c>
      <c r="AC257" s="21" t="str">
        <f t="shared" si="112"/>
        <v/>
      </c>
      <c r="AD257" s="21" t="b">
        <f>IF(AND(LEN(B257)&gt;0,NOT(AF257),NOT(AB257),COUNTIF(Intransporter!$B$9:'Intransporter'!B756,B257)&gt;0),TRUE,FALSE)</f>
        <v>0</v>
      </c>
      <c r="AE257" s="21" t="str">
        <f t="shared" si="113"/>
        <v/>
      </c>
      <c r="AF257" s="21" t="b">
        <f>IF(LEN(B257)&gt;Admin!$D$17,TRUE,FALSE)</f>
        <v>0</v>
      </c>
      <c r="AG257" s="21" t="str">
        <f t="shared" si="114"/>
        <v/>
      </c>
      <c r="AH257" s="21" t="str">
        <f t="shared" si="115"/>
        <v/>
      </c>
      <c r="AI257" s="21" t="b">
        <f t="shared" si="116"/>
        <v>0</v>
      </c>
      <c r="AJ257" s="21" t="str">
        <f t="shared" si="117"/>
        <v/>
      </c>
      <c r="AK257" s="21" t="b">
        <f>IF(AND(COUNTA(B257:I257)&gt;0,'Börja här'!KOMMUN="",NOT(L257),NOT(N257),NOT(P257),NOT(R257),NOT(T257),NOT(V257),NOT(X257),NOT(Z257),NOT(AB257),NOT(AD257),NOT(AF257)),TRUE,FALSE)</f>
        <v>0</v>
      </c>
      <c r="AL257" s="21" t="str">
        <f t="shared" si="118"/>
        <v/>
      </c>
      <c r="AM257" s="97">
        <f t="shared" si="119"/>
        <v>0</v>
      </c>
      <c r="AN257" s="97" t="str">
        <f t="shared" si="120"/>
        <v>Nej</v>
      </c>
      <c r="AO257" s="21" t="b">
        <f t="shared" si="121"/>
        <v>0</v>
      </c>
      <c r="AP257" s="21" t="str">
        <f t="shared" si="122"/>
        <v/>
      </c>
      <c r="AQ257" s="97" t="str">
        <f t="shared" si="123"/>
        <v>Nej</v>
      </c>
    </row>
    <row r="258" spans="1:43" s="13" customFormat="1" x14ac:dyDescent="0.35">
      <c r="A258" s="53">
        <v>250</v>
      </c>
      <c r="B258" s="10"/>
      <c r="C258" s="23"/>
      <c r="D258" s="41"/>
      <c r="E258" s="74"/>
      <c r="F258" s="82"/>
      <c r="G258" s="74"/>
      <c r="H258" s="75"/>
      <c r="I258" s="23"/>
      <c r="J258" s="50" t="str">
        <f t="shared" si="94"/>
        <v/>
      </c>
      <c r="K258" s="56" t="str">
        <f t="shared" si="95"/>
        <v/>
      </c>
      <c r="L258" s="6" t="b">
        <f t="shared" si="96"/>
        <v>0</v>
      </c>
      <c r="M258" s="21" t="str">
        <f t="shared" si="97"/>
        <v/>
      </c>
      <c r="N258" s="21" t="b">
        <f t="shared" si="98"/>
        <v>0</v>
      </c>
      <c r="O258" s="21" t="str">
        <f t="shared" si="99"/>
        <v/>
      </c>
      <c r="P258" s="21" t="b">
        <f t="shared" si="100"/>
        <v>0</v>
      </c>
      <c r="Q258" s="21" t="str">
        <f t="shared" si="101"/>
        <v/>
      </c>
      <c r="R258" s="21" t="b">
        <f t="shared" si="102"/>
        <v>0</v>
      </c>
      <c r="S258" s="21" t="str">
        <f t="shared" si="103"/>
        <v/>
      </c>
      <c r="T258" s="21" t="b">
        <f t="shared" si="104"/>
        <v>0</v>
      </c>
      <c r="U258" s="21" t="str">
        <f t="shared" si="105"/>
        <v/>
      </c>
      <c r="V258" s="6" t="b">
        <f t="shared" si="106"/>
        <v>0</v>
      </c>
      <c r="W258" s="21" t="str">
        <f t="shared" si="107"/>
        <v/>
      </c>
      <c r="X258" s="21" t="b">
        <f t="shared" si="108"/>
        <v>0</v>
      </c>
      <c r="Y258" s="21" t="str">
        <f t="shared" si="109"/>
        <v/>
      </c>
      <c r="Z258" s="21" t="b">
        <f t="shared" si="110"/>
        <v>0</v>
      </c>
      <c r="AA258" s="21" t="str">
        <f t="shared" si="111"/>
        <v/>
      </c>
      <c r="AB258" s="21" t="b">
        <f>IF(AND(LEN(B258)&gt;0,NOT(AF258),COUNTIF($AH$9:AH757,AH258)&gt;1),TRUE,FALSE)</f>
        <v>0</v>
      </c>
      <c r="AC258" s="21" t="str">
        <f t="shared" si="112"/>
        <v/>
      </c>
      <c r="AD258" s="21" t="b">
        <f>IF(AND(LEN(B258)&gt;0,NOT(AF258),NOT(AB258),COUNTIF(Intransporter!$B$9:'Intransporter'!B757,B258)&gt;0),TRUE,FALSE)</f>
        <v>0</v>
      </c>
      <c r="AE258" s="21" t="str">
        <f t="shared" si="113"/>
        <v/>
      </c>
      <c r="AF258" s="21" t="b">
        <f>IF(LEN(B258)&gt;Admin!$D$17,TRUE,FALSE)</f>
        <v>0</v>
      </c>
      <c r="AG258" s="21" t="str">
        <f t="shared" si="114"/>
        <v/>
      </c>
      <c r="AH258" s="21" t="str">
        <f t="shared" si="115"/>
        <v/>
      </c>
      <c r="AI258" s="21" t="b">
        <f t="shared" si="116"/>
        <v>0</v>
      </c>
      <c r="AJ258" s="21" t="str">
        <f t="shared" si="117"/>
        <v/>
      </c>
      <c r="AK258" s="21" t="b">
        <f>IF(AND(COUNTA(B258:I258)&gt;0,'Börja här'!KOMMUN="",NOT(L258),NOT(N258),NOT(P258),NOT(R258),NOT(T258),NOT(V258),NOT(X258),NOT(Z258),NOT(AB258),NOT(AD258),NOT(AF258)),TRUE,FALSE)</f>
        <v>0</v>
      </c>
      <c r="AL258" s="21" t="str">
        <f t="shared" si="118"/>
        <v/>
      </c>
      <c r="AM258" s="97">
        <f t="shared" si="119"/>
        <v>0</v>
      </c>
      <c r="AN258" s="97" t="str">
        <f t="shared" si="120"/>
        <v>Nej</v>
      </c>
      <c r="AO258" s="21" t="b">
        <f t="shared" si="121"/>
        <v>0</v>
      </c>
      <c r="AP258" s="21" t="str">
        <f t="shared" si="122"/>
        <v/>
      </c>
      <c r="AQ258" s="97" t="str">
        <f t="shared" si="123"/>
        <v>Nej</v>
      </c>
    </row>
    <row r="259" spans="1:43" s="13" customFormat="1" x14ac:dyDescent="0.35">
      <c r="A259" s="53">
        <v>251</v>
      </c>
      <c r="B259" s="10"/>
      <c r="C259" s="23"/>
      <c r="D259" s="41"/>
      <c r="E259" s="74"/>
      <c r="F259" s="82"/>
      <c r="G259" s="74"/>
      <c r="H259" s="75"/>
      <c r="I259" s="23"/>
      <c r="J259" s="50" t="str">
        <f t="shared" si="94"/>
        <v/>
      </c>
      <c r="K259" s="56" t="str">
        <f t="shared" si="95"/>
        <v/>
      </c>
      <c r="L259" s="6" t="b">
        <f t="shared" si="96"/>
        <v>0</v>
      </c>
      <c r="M259" s="21" t="str">
        <f t="shared" si="97"/>
        <v/>
      </c>
      <c r="N259" s="21" t="b">
        <f t="shared" si="98"/>
        <v>0</v>
      </c>
      <c r="O259" s="21" t="str">
        <f t="shared" si="99"/>
        <v/>
      </c>
      <c r="P259" s="21" t="b">
        <f t="shared" si="100"/>
        <v>0</v>
      </c>
      <c r="Q259" s="21" t="str">
        <f t="shared" si="101"/>
        <v/>
      </c>
      <c r="R259" s="21" t="b">
        <f t="shared" si="102"/>
        <v>0</v>
      </c>
      <c r="S259" s="21" t="str">
        <f t="shared" si="103"/>
        <v/>
      </c>
      <c r="T259" s="21" t="b">
        <f t="shared" si="104"/>
        <v>0</v>
      </c>
      <c r="U259" s="21" t="str">
        <f t="shared" si="105"/>
        <v/>
      </c>
      <c r="V259" s="6" t="b">
        <f t="shared" si="106"/>
        <v>0</v>
      </c>
      <c r="W259" s="21" t="str">
        <f t="shared" si="107"/>
        <v/>
      </c>
      <c r="X259" s="21" t="b">
        <f t="shared" si="108"/>
        <v>0</v>
      </c>
      <c r="Y259" s="21" t="str">
        <f t="shared" si="109"/>
        <v/>
      </c>
      <c r="Z259" s="21" t="b">
        <f t="shared" si="110"/>
        <v>0</v>
      </c>
      <c r="AA259" s="21" t="str">
        <f t="shared" si="111"/>
        <v/>
      </c>
      <c r="AB259" s="21" t="b">
        <f>IF(AND(LEN(B259)&gt;0,NOT(AF259),COUNTIF($AH$9:AH758,AH259)&gt;1),TRUE,FALSE)</f>
        <v>0</v>
      </c>
      <c r="AC259" s="21" t="str">
        <f t="shared" si="112"/>
        <v/>
      </c>
      <c r="AD259" s="21" t="b">
        <f>IF(AND(LEN(B259)&gt;0,NOT(AF259),NOT(AB259),COUNTIF(Intransporter!$B$9:'Intransporter'!B758,B259)&gt;0),TRUE,FALSE)</f>
        <v>0</v>
      </c>
      <c r="AE259" s="21" t="str">
        <f t="shared" si="113"/>
        <v/>
      </c>
      <c r="AF259" s="21" t="b">
        <f>IF(LEN(B259)&gt;Admin!$D$17,TRUE,FALSE)</f>
        <v>0</v>
      </c>
      <c r="AG259" s="21" t="str">
        <f t="shared" si="114"/>
        <v/>
      </c>
      <c r="AH259" s="21" t="str">
        <f t="shared" si="115"/>
        <v/>
      </c>
      <c r="AI259" s="21" t="b">
        <f t="shared" si="116"/>
        <v>0</v>
      </c>
      <c r="AJ259" s="21" t="str">
        <f t="shared" si="117"/>
        <v/>
      </c>
      <c r="AK259" s="21" t="b">
        <f>IF(AND(COUNTA(B259:I259)&gt;0,'Börja här'!KOMMUN="",NOT(L259),NOT(N259),NOT(P259),NOT(R259),NOT(T259),NOT(V259),NOT(X259),NOT(Z259),NOT(AB259),NOT(AD259),NOT(AF259)),TRUE,FALSE)</f>
        <v>0</v>
      </c>
      <c r="AL259" s="21" t="str">
        <f t="shared" si="118"/>
        <v/>
      </c>
      <c r="AM259" s="97">
        <f t="shared" si="119"/>
        <v>0</v>
      </c>
      <c r="AN259" s="97" t="str">
        <f t="shared" si="120"/>
        <v>Nej</v>
      </c>
      <c r="AO259" s="21" t="b">
        <f t="shared" si="121"/>
        <v>0</v>
      </c>
      <c r="AP259" s="21" t="str">
        <f t="shared" si="122"/>
        <v/>
      </c>
      <c r="AQ259" s="97" t="str">
        <f t="shared" si="123"/>
        <v>Nej</v>
      </c>
    </row>
    <row r="260" spans="1:43" s="13" customFormat="1" x14ac:dyDescent="0.35">
      <c r="A260" s="53">
        <v>252</v>
      </c>
      <c r="B260" s="10"/>
      <c r="C260" s="23"/>
      <c r="D260" s="41"/>
      <c r="E260" s="74"/>
      <c r="F260" s="82"/>
      <c r="G260" s="74"/>
      <c r="H260" s="75"/>
      <c r="I260" s="23"/>
      <c r="J260" s="50" t="str">
        <f t="shared" si="94"/>
        <v/>
      </c>
      <c r="K260" s="56" t="str">
        <f t="shared" si="95"/>
        <v/>
      </c>
      <c r="L260" s="6" t="b">
        <f t="shared" si="96"/>
        <v>0</v>
      </c>
      <c r="M260" s="21" t="str">
        <f t="shared" si="97"/>
        <v/>
      </c>
      <c r="N260" s="21" t="b">
        <f t="shared" si="98"/>
        <v>0</v>
      </c>
      <c r="O260" s="21" t="str">
        <f t="shared" si="99"/>
        <v/>
      </c>
      <c r="P260" s="21" t="b">
        <f t="shared" si="100"/>
        <v>0</v>
      </c>
      <c r="Q260" s="21" t="str">
        <f t="shared" si="101"/>
        <v/>
      </c>
      <c r="R260" s="21" t="b">
        <f t="shared" si="102"/>
        <v>0</v>
      </c>
      <c r="S260" s="21" t="str">
        <f t="shared" si="103"/>
        <v/>
      </c>
      <c r="T260" s="21" t="b">
        <f t="shared" si="104"/>
        <v>0</v>
      </c>
      <c r="U260" s="21" t="str">
        <f t="shared" si="105"/>
        <v/>
      </c>
      <c r="V260" s="6" t="b">
        <f t="shared" si="106"/>
        <v>0</v>
      </c>
      <c r="W260" s="21" t="str">
        <f t="shared" si="107"/>
        <v/>
      </c>
      <c r="X260" s="21" t="b">
        <f t="shared" si="108"/>
        <v>0</v>
      </c>
      <c r="Y260" s="21" t="str">
        <f t="shared" si="109"/>
        <v/>
      </c>
      <c r="Z260" s="21" t="b">
        <f t="shared" si="110"/>
        <v>0</v>
      </c>
      <c r="AA260" s="21" t="str">
        <f t="shared" si="111"/>
        <v/>
      </c>
      <c r="AB260" s="21" t="b">
        <f>IF(AND(LEN(B260)&gt;0,NOT(AF260),COUNTIF($AH$9:AH759,AH260)&gt;1),TRUE,FALSE)</f>
        <v>0</v>
      </c>
      <c r="AC260" s="21" t="str">
        <f t="shared" si="112"/>
        <v/>
      </c>
      <c r="AD260" s="21" t="b">
        <f>IF(AND(LEN(B260)&gt;0,NOT(AF260),NOT(AB260),COUNTIF(Intransporter!$B$9:'Intransporter'!B759,B260)&gt;0),TRUE,FALSE)</f>
        <v>0</v>
      </c>
      <c r="AE260" s="21" t="str">
        <f t="shared" si="113"/>
        <v/>
      </c>
      <c r="AF260" s="21" t="b">
        <f>IF(LEN(B260)&gt;Admin!$D$17,TRUE,FALSE)</f>
        <v>0</v>
      </c>
      <c r="AG260" s="21" t="str">
        <f t="shared" si="114"/>
        <v/>
      </c>
      <c r="AH260" s="21" t="str">
        <f t="shared" si="115"/>
        <v/>
      </c>
      <c r="AI260" s="21" t="b">
        <f t="shared" si="116"/>
        <v>0</v>
      </c>
      <c r="AJ260" s="21" t="str">
        <f t="shared" si="117"/>
        <v/>
      </c>
      <c r="AK260" s="21" t="b">
        <f>IF(AND(COUNTA(B260:I260)&gt;0,'Börja här'!KOMMUN="",NOT(L260),NOT(N260),NOT(P260),NOT(R260),NOT(T260),NOT(V260),NOT(X260),NOT(Z260),NOT(AB260),NOT(AD260),NOT(AF260)),TRUE,FALSE)</f>
        <v>0</v>
      </c>
      <c r="AL260" s="21" t="str">
        <f t="shared" si="118"/>
        <v/>
      </c>
      <c r="AM260" s="97">
        <f t="shared" si="119"/>
        <v>0</v>
      </c>
      <c r="AN260" s="97" t="str">
        <f t="shared" si="120"/>
        <v>Nej</v>
      </c>
      <c r="AO260" s="21" t="b">
        <f t="shared" si="121"/>
        <v>0</v>
      </c>
      <c r="AP260" s="21" t="str">
        <f t="shared" si="122"/>
        <v/>
      </c>
      <c r="AQ260" s="97" t="str">
        <f t="shared" si="123"/>
        <v>Nej</v>
      </c>
    </row>
    <row r="261" spans="1:43" s="13" customFormat="1" x14ac:dyDescent="0.35">
      <c r="A261" s="53">
        <v>253</v>
      </c>
      <c r="B261" s="10"/>
      <c r="C261" s="23"/>
      <c r="D261" s="41"/>
      <c r="E261" s="74"/>
      <c r="F261" s="82"/>
      <c r="G261" s="74"/>
      <c r="H261" s="75"/>
      <c r="I261" s="23"/>
      <c r="J261" s="50" t="str">
        <f t="shared" si="94"/>
        <v/>
      </c>
      <c r="K261" s="56" t="str">
        <f t="shared" si="95"/>
        <v/>
      </c>
      <c r="L261" s="6" t="b">
        <f t="shared" si="96"/>
        <v>0</v>
      </c>
      <c r="M261" s="21" t="str">
        <f t="shared" si="97"/>
        <v/>
      </c>
      <c r="N261" s="21" t="b">
        <f t="shared" si="98"/>
        <v>0</v>
      </c>
      <c r="O261" s="21" t="str">
        <f t="shared" si="99"/>
        <v/>
      </c>
      <c r="P261" s="21" t="b">
        <f t="shared" si="100"/>
        <v>0</v>
      </c>
      <c r="Q261" s="21" t="str">
        <f t="shared" si="101"/>
        <v/>
      </c>
      <c r="R261" s="21" t="b">
        <f t="shared" si="102"/>
        <v>0</v>
      </c>
      <c r="S261" s="21" t="str">
        <f t="shared" si="103"/>
        <v/>
      </c>
      <c r="T261" s="21" t="b">
        <f t="shared" si="104"/>
        <v>0</v>
      </c>
      <c r="U261" s="21" t="str">
        <f t="shared" si="105"/>
        <v/>
      </c>
      <c r="V261" s="6" t="b">
        <f t="shared" si="106"/>
        <v>0</v>
      </c>
      <c r="W261" s="21" t="str">
        <f t="shared" si="107"/>
        <v/>
      </c>
      <c r="X261" s="21" t="b">
        <f t="shared" si="108"/>
        <v>0</v>
      </c>
      <c r="Y261" s="21" t="str">
        <f t="shared" si="109"/>
        <v/>
      </c>
      <c r="Z261" s="21" t="b">
        <f t="shared" si="110"/>
        <v>0</v>
      </c>
      <c r="AA261" s="21" t="str">
        <f t="shared" si="111"/>
        <v/>
      </c>
      <c r="AB261" s="21" t="b">
        <f>IF(AND(LEN(B261)&gt;0,NOT(AF261),COUNTIF($AH$9:AH760,AH261)&gt;1),TRUE,FALSE)</f>
        <v>0</v>
      </c>
      <c r="AC261" s="21" t="str">
        <f t="shared" si="112"/>
        <v/>
      </c>
      <c r="AD261" s="21" t="b">
        <f>IF(AND(LEN(B261)&gt;0,NOT(AF261),NOT(AB261),COUNTIF(Intransporter!$B$9:'Intransporter'!B760,B261)&gt;0),TRUE,FALSE)</f>
        <v>0</v>
      </c>
      <c r="AE261" s="21" t="str">
        <f t="shared" si="113"/>
        <v/>
      </c>
      <c r="AF261" s="21" t="b">
        <f>IF(LEN(B261)&gt;Admin!$D$17,TRUE,FALSE)</f>
        <v>0</v>
      </c>
      <c r="AG261" s="21" t="str">
        <f t="shared" si="114"/>
        <v/>
      </c>
      <c r="AH261" s="21" t="str">
        <f t="shared" si="115"/>
        <v/>
      </c>
      <c r="AI261" s="21" t="b">
        <f t="shared" si="116"/>
        <v>0</v>
      </c>
      <c r="AJ261" s="21" t="str">
        <f t="shared" si="117"/>
        <v/>
      </c>
      <c r="AK261" s="21" t="b">
        <f>IF(AND(COUNTA(B261:I261)&gt;0,'Börja här'!KOMMUN="",NOT(L261),NOT(N261),NOT(P261),NOT(R261),NOT(T261),NOT(V261),NOT(X261),NOT(Z261),NOT(AB261),NOT(AD261),NOT(AF261)),TRUE,FALSE)</f>
        <v>0</v>
      </c>
      <c r="AL261" s="21" t="str">
        <f t="shared" si="118"/>
        <v/>
      </c>
      <c r="AM261" s="97">
        <f t="shared" si="119"/>
        <v>0</v>
      </c>
      <c r="AN261" s="97" t="str">
        <f t="shared" si="120"/>
        <v>Nej</v>
      </c>
      <c r="AO261" s="21" t="b">
        <f t="shared" si="121"/>
        <v>0</v>
      </c>
      <c r="AP261" s="21" t="str">
        <f t="shared" si="122"/>
        <v/>
      </c>
      <c r="AQ261" s="97" t="str">
        <f t="shared" si="123"/>
        <v>Nej</v>
      </c>
    </row>
    <row r="262" spans="1:43" s="13" customFormat="1" x14ac:dyDescent="0.35">
      <c r="A262" s="53">
        <v>254</v>
      </c>
      <c r="B262" s="10"/>
      <c r="C262" s="23"/>
      <c r="D262" s="41"/>
      <c r="E262" s="74"/>
      <c r="F262" s="82"/>
      <c r="G262" s="74"/>
      <c r="H262" s="75"/>
      <c r="I262" s="23"/>
      <c r="J262" s="50" t="str">
        <f t="shared" si="94"/>
        <v/>
      </c>
      <c r="K262" s="56" t="str">
        <f t="shared" si="95"/>
        <v/>
      </c>
      <c r="L262" s="6" t="b">
        <f t="shared" si="96"/>
        <v>0</v>
      </c>
      <c r="M262" s="21" t="str">
        <f t="shared" si="97"/>
        <v/>
      </c>
      <c r="N262" s="21" t="b">
        <f t="shared" si="98"/>
        <v>0</v>
      </c>
      <c r="O262" s="21" t="str">
        <f t="shared" si="99"/>
        <v/>
      </c>
      <c r="P262" s="21" t="b">
        <f t="shared" si="100"/>
        <v>0</v>
      </c>
      <c r="Q262" s="21" t="str">
        <f t="shared" si="101"/>
        <v/>
      </c>
      <c r="R262" s="21" t="b">
        <f t="shared" si="102"/>
        <v>0</v>
      </c>
      <c r="S262" s="21" t="str">
        <f t="shared" si="103"/>
        <v/>
      </c>
      <c r="T262" s="21" t="b">
        <f t="shared" si="104"/>
        <v>0</v>
      </c>
      <c r="U262" s="21" t="str">
        <f t="shared" si="105"/>
        <v/>
      </c>
      <c r="V262" s="6" t="b">
        <f t="shared" si="106"/>
        <v>0</v>
      </c>
      <c r="W262" s="21" t="str">
        <f t="shared" si="107"/>
        <v/>
      </c>
      <c r="X262" s="21" t="b">
        <f t="shared" si="108"/>
        <v>0</v>
      </c>
      <c r="Y262" s="21" t="str">
        <f t="shared" si="109"/>
        <v/>
      </c>
      <c r="Z262" s="21" t="b">
        <f t="shared" si="110"/>
        <v>0</v>
      </c>
      <c r="AA262" s="21" t="str">
        <f t="shared" si="111"/>
        <v/>
      </c>
      <c r="AB262" s="21" t="b">
        <f>IF(AND(LEN(B262)&gt;0,NOT(AF262),COUNTIF($AH$9:AH761,AH262)&gt;1),TRUE,FALSE)</f>
        <v>0</v>
      </c>
      <c r="AC262" s="21" t="str">
        <f t="shared" si="112"/>
        <v/>
      </c>
      <c r="AD262" s="21" t="b">
        <f>IF(AND(LEN(B262)&gt;0,NOT(AF262),NOT(AB262),COUNTIF(Intransporter!$B$9:'Intransporter'!B761,B262)&gt;0),TRUE,FALSE)</f>
        <v>0</v>
      </c>
      <c r="AE262" s="21" t="str">
        <f t="shared" si="113"/>
        <v/>
      </c>
      <c r="AF262" s="21" t="b">
        <f>IF(LEN(B262)&gt;Admin!$D$17,TRUE,FALSE)</f>
        <v>0</v>
      </c>
      <c r="AG262" s="21" t="str">
        <f t="shared" si="114"/>
        <v/>
      </c>
      <c r="AH262" s="21" t="str">
        <f t="shared" si="115"/>
        <v/>
      </c>
      <c r="AI262" s="21" t="b">
        <f t="shared" si="116"/>
        <v>0</v>
      </c>
      <c r="AJ262" s="21" t="str">
        <f t="shared" si="117"/>
        <v/>
      </c>
      <c r="AK262" s="21" t="b">
        <f>IF(AND(COUNTA(B262:I262)&gt;0,'Börja här'!KOMMUN="",NOT(L262),NOT(N262),NOT(P262),NOT(R262),NOT(T262),NOT(V262),NOT(X262),NOT(Z262),NOT(AB262),NOT(AD262),NOT(AF262)),TRUE,FALSE)</f>
        <v>0</v>
      </c>
      <c r="AL262" s="21" t="str">
        <f t="shared" si="118"/>
        <v/>
      </c>
      <c r="AM262" s="97">
        <f t="shared" si="119"/>
        <v>0</v>
      </c>
      <c r="AN262" s="97" t="str">
        <f t="shared" si="120"/>
        <v>Nej</v>
      </c>
      <c r="AO262" s="21" t="b">
        <f t="shared" si="121"/>
        <v>0</v>
      </c>
      <c r="AP262" s="21" t="str">
        <f t="shared" si="122"/>
        <v/>
      </c>
      <c r="AQ262" s="97" t="str">
        <f t="shared" si="123"/>
        <v>Nej</v>
      </c>
    </row>
    <row r="263" spans="1:43" s="13" customFormat="1" x14ac:dyDescent="0.35">
      <c r="A263" s="53">
        <v>255</v>
      </c>
      <c r="B263" s="10"/>
      <c r="C263" s="23"/>
      <c r="D263" s="41"/>
      <c r="E263" s="74"/>
      <c r="F263" s="82"/>
      <c r="G263" s="74"/>
      <c r="H263" s="75"/>
      <c r="I263" s="23"/>
      <c r="J263" s="50" t="str">
        <f t="shared" si="94"/>
        <v/>
      </c>
      <c r="K263" s="56" t="str">
        <f t="shared" si="95"/>
        <v/>
      </c>
      <c r="L263" s="6" t="b">
        <f t="shared" si="96"/>
        <v>0</v>
      </c>
      <c r="M263" s="21" t="str">
        <f t="shared" si="97"/>
        <v/>
      </c>
      <c r="N263" s="21" t="b">
        <f t="shared" si="98"/>
        <v>0</v>
      </c>
      <c r="O263" s="21" t="str">
        <f t="shared" si="99"/>
        <v/>
      </c>
      <c r="P263" s="21" t="b">
        <f t="shared" si="100"/>
        <v>0</v>
      </c>
      <c r="Q263" s="21" t="str">
        <f t="shared" si="101"/>
        <v/>
      </c>
      <c r="R263" s="21" t="b">
        <f t="shared" si="102"/>
        <v>0</v>
      </c>
      <c r="S263" s="21" t="str">
        <f t="shared" si="103"/>
        <v/>
      </c>
      <c r="T263" s="21" t="b">
        <f t="shared" si="104"/>
        <v>0</v>
      </c>
      <c r="U263" s="21" t="str">
        <f t="shared" si="105"/>
        <v/>
      </c>
      <c r="V263" s="6" t="b">
        <f t="shared" si="106"/>
        <v>0</v>
      </c>
      <c r="W263" s="21" t="str">
        <f t="shared" si="107"/>
        <v/>
      </c>
      <c r="X263" s="21" t="b">
        <f t="shared" si="108"/>
        <v>0</v>
      </c>
      <c r="Y263" s="21" t="str">
        <f t="shared" si="109"/>
        <v/>
      </c>
      <c r="Z263" s="21" t="b">
        <f t="shared" si="110"/>
        <v>0</v>
      </c>
      <c r="AA263" s="21" t="str">
        <f t="shared" si="111"/>
        <v/>
      </c>
      <c r="AB263" s="21" t="b">
        <f>IF(AND(LEN(B263)&gt;0,NOT(AF263),COUNTIF($AH$9:AH762,AH263)&gt;1),TRUE,FALSE)</f>
        <v>0</v>
      </c>
      <c r="AC263" s="21" t="str">
        <f t="shared" si="112"/>
        <v/>
      </c>
      <c r="AD263" s="21" t="b">
        <f>IF(AND(LEN(B263)&gt;0,NOT(AF263),NOT(AB263),COUNTIF(Intransporter!$B$9:'Intransporter'!B762,B263)&gt;0),TRUE,FALSE)</f>
        <v>0</v>
      </c>
      <c r="AE263" s="21" t="str">
        <f t="shared" si="113"/>
        <v/>
      </c>
      <c r="AF263" s="21" t="b">
        <f>IF(LEN(B263)&gt;Admin!$D$17,TRUE,FALSE)</f>
        <v>0</v>
      </c>
      <c r="AG263" s="21" t="str">
        <f t="shared" si="114"/>
        <v/>
      </c>
      <c r="AH263" s="21" t="str">
        <f t="shared" si="115"/>
        <v/>
      </c>
      <c r="AI263" s="21" t="b">
        <f t="shared" si="116"/>
        <v>0</v>
      </c>
      <c r="AJ263" s="21" t="str">
        <f t="shared" si="117"/>
        <v/>
      </c>
      <c r="AK263" s="21" t="b">
        <f>IF(AND(COUNTA(B263:I263)&gt;0,'Börja här'!KOMMUN="",NOT(L263),NOT(N263),NOT(P263),NOT(R263),NOT(T263),NOT(V263),NOT(X263),NOT(Z263),NOT(AB263),NOT(AD263),NOT(AF263)),TRUE,FALSE)</f>
        <v>0</v>
      </c>
      <c r="AL263" s="21" t="str">
        <f t="shared" si="118"/>
        <v/>
      </c>
      <c r="AM263" s="97">
        <f t="shared" si="119"/>
        <v>0</v>
      </c>
      <c r="AN263" s="97" t="str">
        <f t="shared" si="120"/>
        <v>Nej</v>
      </c>
      <c r="AO263" s="21" t="b">
        <f t="shared" si="121"/>
        <v>0</v>
      </c>
      <c r="AP263" s="21" t="str">
        <f t="shared" si="122"/>
        <v/>
      </c>
      <c r="AQ263" s="97" t="str">
        <f t="shared" si="123"/>
        <v>Nej</v>
      </c>
    </row>
    <row r="264" spans="1:43" s="13" customFormat="1" x14ac:dyDescent="0.35">
      <c r="A264" s="53">
        <v>256</v>
      </c>
      <c r="B264" s="10"/>
      <c r="C264" s="23"/>
      <c r="D264" s="41"/>
      <c r="E264" s="74"/>
      <c r="F264" s="82"/>
      <c r="G264" s="74"/>
      <c r="H264" s="75"/>
      <c r="I264" s="23"/>
      <c r="J264" s="50" t="str">
        <f t="shared" si="94"/>
        <v/>
      </c>
      <c r="K264" s="56" t="str">
        <f t="shared" si="95"/>
        <v/>
      </c>
      <c r="L264" s="6" t="b">
        <f t="shared" si="96"/>
        <v>0</v>
      </c>
      <c r="M264" s="21" t="str">
        <f t="shared" si="97"/>
        <v/>
      </c>
      <c r="N264" s="21" t="b">
        <f t="shared" si="98"/>
        <v>0</v>
      </c>
      <c r="O264" s="21" t="str">
        <f t="shared" si="99"/>
        <v/>
      </c>
      <c r="P264" s="21" t="b">
        <f t="shared" si="100"/>
        <v>0</v>
      </c>
      <c r="Q264" s="21" t="str">
        <f t="shared" si="101"/>
        <v/>
      </c>
      <c r="R264" s="21" t="b">
        <f t="shared" si="102"/>
        <v>0</v>
      </c>
      <c r="S264" s="21" t="str">
        <f t="shared" si="103"/>
        <v/>
      </c>
      <c r="T264" s="21" t="b">
        <f t="shared" si="104"/>
        <v>0</v>
      </c>
      <c r="U264" s="21" t="str">
        <f t="shared" si="105"/>
        <v/>
      </c>
      <c r="V264" s="6" t="b">
        <f t="shared" si="106"/>
        <v>0</v>
      </c>
      <c r="W264" s="21" t="str">
        <f t="shared" si="107"/>
        <v/>
      </c>
      <c r="X264" s="21" t="b">
        <f t="shared" si="108"/>
        <v>0</v>
      </c>
      <c r="Y264" s="21" t="str">
        <f t="shared" si="109"/>
        <v/>
      </c>
      <c r="Z264" s="21" t="b">
        <f t="shared" si="110"/>
        <v>0</v>
      </c>
      <c r="AA264" s="21" t="str">
        <f t="shared" si="111"/>
        <v/>
      </c>
      <c r="AB264" s="21" t="b">
        <f>IF(AND(LEN(B264)&gt;0,NOT(AF264),COUNTIF($AH$9:AH763,AH264)&gt;1),TRUE,FALSE)</f>
        <v>0</v>
      </c>
      <c r="AC264" s="21" t="str">
        <f t="shared" si="112"/>
        <v/>
      </c>
      <c r="AD264" s="21" t="b">
        <f>IF(AND(LEN(B264)&gt;0,NOT(AF264),NOT(AB264),COUNTIF(Intransporter!$B$9:'Intransporter'!B763,B264)&gt;0),TRUE,FALSE)</f>
        <v>0</v>
      </c>
      <c r="AE264" s="21" t="str">
        <f t="shared" si="113"/>
        <v/>
      </c>
      <c r="AF264" s="21" t="b">
        <f>IF(LEN(B264)&gt;Admin!$D$17,TRUE,FALSE)</f>
        <v>0</v>
      </c>
      <c r="AG264" s="21" t="str">
        <f t="shared" si="114"/>
        <v/>
      </c>
      <c r="AH264" s="21" t="str">
        <f t="shared" si="115"/>
        <v/>
      </c>
      <c r="AI264" s="21" t="b">
        <f t="shared" si="116"/>
        <v>0</v>
      </c>
      <c r="AJ264" s="21" t="str">
        <f t="shared" si="117"/>
        <v/>
      </c>
      <c r="AK264" s="21" t="b">
        <f>IF(AND(COUNTA(B264:I264)&gt;0,'Börja här'!KOMMUN="",NOT(L264),NOT(N264),NOT(P264),NOT(R264),NOT(T264),NOT(V264),NOT(X264),NOT(Z264),NOT(AB264),NOT(AD264),NOT(AF264)),TRUE,FALSE)</f>
        <v>0</v>
      </c>
      <c r="AL264" s="21" t="str">
        <f t="shared" si="118"/>
        <v/>
      </c>
      <c r="AM264" s="97">
        <f t="shared" si="119"/>
        <v>0</v>
      </c>
      <c r="AN264" s="97" t="str">
        <f t="shared" si="120"/>
        <v>Nej</v>
      </c>
      <c r="AO264" s="21" t="b">
        <f t="shared" si="121"/>
        <v>0</v>
      </c>
      <c r="AP264" s="21" t="str">
        <f t="shared" si="122"/>
        <v/>
      </c>
      <c r="AQ264" s="97" t="str">
        <f t="shared" si="123"/>
        <v>Nej</v>
      </c>
    </row>
    <row r="265" spans="1:43" s="13" customFormat="1" x14ac:dyDescent="0.35">
      <c r="A265" s="53">
        <v>257</v>
      </c>
      <c r="B265" s="10"/>
      <c r="C265" s="23"/>
      <c r="D265" s="41"/>
      <c r="E265" s="74"/>
      <c r="F265" s="82"/>
      <c r="G265" s="74"/>
      <c r="H265" s="75"/>
      <c r="I265" s="23"/>
      <c r="J265" s="50" t="str">
        <f t="shared" si="94"/>
        <v/>
      </c>
      <c r="K265" s="56" t="str">
        <f t="shared" si="95"/>
        <v/>
      </c>
      <c r="L265" s="6" t="b">
        <f t="shared" si="96"/>
        <v>0</v>
      </c>
      <c r="M265" s="21" t="str">
        <f t="shared" si="97"/>
        <v/>
      </c>
      <c r="N265" s="21" t="b">
        <f t="shared" si="98"/>
        <v>0</v>
      </c>
      <c r="O265" s="21" t="str">
        <f t="shared" si="99"/>
        <v/>
      </c>
      <c r="P265" s="21" t="b">
        <f t="shared" si="100"/>
        <v>0</v>
      </c>
      <c r="Q265" s="21" t="str">
        <f t="shared" si="101"/>
        <v/>
      </c>
      <c r="R265" s="21" t="b">
        <f t="shared" si="102"/>
        <v>0</v>
      </c>
      <c r="S265" s="21" t="str">
        <f t="shared" si="103"/>
        <v/>
      </c>
      <c r="T265" s="21" t="b">
        <f t="shared" si="104"/>
        <v>0</v>
      </c>
      <c r="U265" s="21" t="str">
        <f t="shared" si="105"/>
        <v/>
      </c>
      <c r="V265" s="6" t="b">
        <f t="shared" si="106"/>
        <v>0</v>
      </c>
      <c r="W265" s="21" t="str">
        <f t="shared" si="107"/>
        <v/>
      </c>
      <c r="X265" s="21" t="b">
        <f t="shared" si="108"/>
        <v>0</v>
      </c>
      <c r="Y265" s="21" t="str">
        <f t="shared" si="109"/>
        <v/>
      </c>
      <c r="Z265" s="21" t="b">
        <f t="shared" si="110"/>
        <v>0</v>
      </c>
      <c r="AA265" s="21" t="str">
        <f t="shared" si="111"/>
        <v/>
      </c>
      <c r="AB265" s="21" t="b">
        <f>IF(AND(LEN(B265)&gt;0,NOT(AF265),COUNTIF($AH$9:AH764,AH265)&gt;1),TRUE,FALSE)</f>
        <v>0</v>
      </c>
      <c r="AC265" s="21" t="str">
        <f t="shared" si="112"/>
        <v/>
      </c>
      <c r="AD265" s="21" t="b">
        <f>IF(AND(LEN(B265)&gt;0,NOT(AF265),NOT(AB265),COUNTIF(Intransporter!$B$9:'Intransporter'!B764,B265)&gt;0),TRUE,FALSE)</f>
        <v>0</v>
      </c>
      <c r="AE265" s="21" t="str">
        <f t="shared" si="113"/>
        <v/>
      </c>
      <c r="AF265" s="21" t="b">
        <f>IF(LEN(B265)&gt;Admin!$D$17,TRUE,FALSE)</f>
        <v>0</v>
      </c>
      <c r="AG265" s="21" t="str">
        <f t="shared" si="114"/>
        <v/>
      </c>
      <c r="AH265" s="21" t="str">
        <f t="shared" si="115"/>
        <v/>
      </c>
      <c r="AI265" s="21" t="b">
        <f t="shared" si="116"/>
        <v>0</v>
      </c>
      <c r="AJ265" s="21" t="str">
        <f t="shared" si="117"/>
        <v/>
      </c>
      <c r="AK265" s="21" t="b">
        <f>IF(AND(COUNTA(B265:I265)&gt;0,'Börja här'!KOMMUN="",NOT(L265),NOT(N265),NOT(P265),NOT(R265),NOT(T265),NOT(V265),NOT(X265),NOT(Z265),NOT(AB265),NOT(AD265),NOT(AF265)),TRUE,FALSE)</f>
        <v>0</v>
      </c>
      <c r="AL265" s="21" t="str">
        <f t="shared" si="118"/>
        <v/>
      </c>
      <c r="AM265" s="97">
        <f t="shared" si="119"/>
        <v>0</v>
      </c>
      <c r="AN265" s="97" t="str">
        <f t="shared" si="120"/>
        <v>Nej</v>
      </c>
      <c r="AO265" s="21" t="b">
        <f t="shared" si="121"/>
        <v>0</v>
      </c>
      <c r="AP265" s="21" t="str">
        <f t="shared" si="122"/>
        <v/>
      </c>
      <c r="AQ265" s="97" t="str">
        <f t="shared" si="123"/>
        <v>Nej</v>
      </c>
    </row>
    <row r="266" spans="1:43" s="13" customFormat="1" x14ac:dyDescent="0.35">
      <c r="A266" s="53">
        <v>258</v>
      </c>
      <c r="B266" s="10"/>
      <c r="C266" s="23"/>
      <c r="D266" s="41"/>
      <c r="E266" s="74"/>
      <c r="F266" s="82"/>
      <c r="G266" s="74"/>
      <c r="H266" s="75"/>
      <c r="I266" s="23"/>
      <c r="J266" s="50" t="str">
        <f t="shared" ref="J266:J329" si="124">IF(OR(L266,N266,P266,R266,T266,V266,X266,Z266,AB266,AD266,AF266,AO266),"",IF(ISNUMBER($J$4),ROUNDUP($J$4*ROUNDUP(G266,0),0),""))</f>
        <v/>
      </c>
      <c r="K266" s="56" t="str">
        <f t="shared" ref="K266:K329" si="125">IF(O266="","",O266&amp;". ")&amp;IF(Q266="","",Q266&amp;". ")&amp;IF(S266="","",S266&amp;". ")&amp;IF(U266="","",U266&amp;". ")&amp;IF(Y266="","",Y266&amp;". ")&amp;IF(AA266="","",AA266&amp;". ")&amp;IF(M266="","",M266&amp;". ")&amp;IF(W266="","",W266&amp;". ")&amp;IF(AC266="","",AC266&amp;". ")&amp;IF(AE266="","",AE266&amp;". ")&amp;IF(AG266="","",AG266&amp;". ")&amp;IF(AL266="","",AL266&amp;". ")&amp;IF(AP266="","",AP266&amp;". ")</f>
        <v/>
      </c>
      <c r="L266" s="6" t="b">
        <f t="shared" ref="L266:L329" si="126">AND(COUNTA(B266:I266)&gt;0,AND(NOT(N266),NOT(X266)),OR(B266="",C266="",D266="",E266="",F266="",G266=""))</f>
        <v>0</v>
      </c>
      <c r="M266" s="21" t="str">
        <f t="shared" ref="M266:M329" si="127">IF(L266,M$7,"")</f>
        <v/>
      </c>
      <c r="N266" s="21" t="b">
        <f t="shared" ref="N266:N329" si="128">IF(C266&lt;&gt;"",IF(COUNTIF(TblVarukoderEXT,C266),FALSE,TRUE),FALSE)</f>
        <v>0</v>
      </c>
      <c r="O266" s="21" t="str">
        <f t="shared" ref="O266:O329" si="129">IF(N266,O$7,"")</f>
        <v/>
      </c>
      <c r="P266" s="21" t="b">
        <f t="shared" ref="P266:P329" si="130">IF(F266&lt;&gt;"",IF(AND(ISNUMBER(F266),F266&gt;0),FALSE,TRUE),FALSE)</f>
        <v>0</v>
      </c>
      <c r="Q266" s="21" t="str">
        <f t="shared" ref="Q266:Q329" si="131">IF(P266,Q$7,"")</f>
        <v/>
      </c>
      <c r="R266" s="21" t="b">
        <f t="shared" ref="R266:R329" si="132">IF(G266&lt;&gt;"",IF(ISNUMBER(G266),IF(G266&gt;=0.01,FALSE,TRUE),TRUE))</f>
        <v>0</v>
      </c>
      <c r="S266" s="21" t="str">
        <f t="shared" ref="S266:S329" si="133">IF(R266,S$7,"")</f>
        <v/>
      </c>
      <c r="T266" s="21" t="b">
        <f t="shared" ref="T266:T329" si="134">IF(H266&lt;&gt;"",IF(COUNTIF(TblUtomlandsEXT,H266),FALSE,TRUE),FALSE)</f>
        <v>0</v>
      </c>
      <c r="U266" s="21" t="str">
        <f t="shared" ref="U266:U329" si="135">IF(T266,U$7,"")</f>
        <v/>
      </c>
      <c r="V266" s="6" t="b">
        <f t="shared" ref="V266:V329" si="136">IF(AND($D266&lt;&gt;"",NOT(L266)),IF(AND(ISNUMBER(SEARCH("Sjö",$D266)),I266=""),TRUE,FALSE),FALSE)</f>
        <v>0</v>
      </c>
      <c r="W266" s="21" t="str">
        <f t="shared" ref="W266:W329" si="137">IF(V266,W$7,"")</f>
        <v/>
      </c>
      <c r="X266" s="21" t="b">
        <f t="shared" ref="X266:X329" si="138">IF(D266&lt;&gt;"",IF(COUNTIF(TblTransportsätt,D266),FALSE,TRUE),FALSE)</f>
        <v>0</v>
      </c>
      <c r="Y266" s="21" t="str">
        <f t="shared" ref="Y266:Y329" si="139">IF(X266,Y$7,"")</f>
        <v/>
      </c>
      <c r="Z266" s="21" t="b">
        <f t="shared" ref="Z266:Z329" si="140">IF(E266&lt;&gt;"",IF(ISNUMBER(E266),IF(AND(E266&gt;0,E266-INT(E266)=0),FALSE,TRUE),TRUE))</f>
        <v>0</v>
      </c>
      <c r="AA266" s="21" t="str">
        <f t="shared" ref="AA266:AA329" si="141">IF(Z266,AA$7,"")</f>
        <v/>
      </c>
      <c r="AB266" s="21" t="b">
        <f>IF(AND(LEN(B266)&gt;0,NOT(AF266),COUNTIF($AH$9:AH765,AH266)&gt;1),TRUE,FALSE)</f>
        <v>0</v>
      </c>
      <c r="AC266" s="21" t="str">
        <f t="shared" ref="AC266:AC329" si="142">IF(AB266,AC$7,"")</f>
        <v/>
      </c>
      <c r="AD266" s="21" t="b">
        <f>IF(AND(LEN(B266)&gt;0,NOT(AF266),NOT(AB266),COUNTIF(Intransporter!$B$9:'Intransporter'!B765,B266)&gt;0),TRUE,FALSE)</f>
        <v>0</v>
      </c>
      <c r="AE266" s="21" t="str">
        <f t="shared" ref="AE266:AE329" si="143">IF(AD266,AE$7,"")</f>
        <v/>
      </c>
      <c r="AF266" s="21" t="b">
        <f>IF(LEN(B266)&gt;Admin!$D$17,TRUE,FALSE)</f>
        <v>0</v>
      </c>
      <c r="AG266" s="21" t="str">
        <f t="shared" ref="AG266:AG329" si="144">IF(AF266,AG$7,"")</f>
        <v/>
      </c>
      <c r="AH266" s="21" t="str">
        <f t="shared" ref="AH266:AH329" si="145">TRIM(B266)</f>
        <v/>
      </c>
      <c r="AI266" s="21" t="b">
        <f t="shared" ref="AI266:AI329" si="146">IF(AND(COUNTA(C266:I266)&gt;0,B266=""),TRUE,FALSE)</f>
        <v>0</v>
      </c>
      <c r="AJ266" s="21" t="str">
        <f t="shared" ref="AJ266:AJ329" si="147">IF(AI266,AJ$7,"")</f>
        <v/>
      </c>
      <c r="AK266" s="21" t="b">
        <f>IF(AND(COUNTA(B266:I266)&gt;0,'Börja här'!KOMMUN="",NOT(L266),NOT(N266),NOT(P266),NOT(R266),NOT(T266),NOT(V266),NOT(X266),NOT(Z266),NOT(AB266),NOT(AD266),NOT(AF266)),TRUE,FALSE)</f>
        <v>0</v>
      </c>
      <c r="AL266" s="21" t="str">
        <f t="shared" ref="AL266:AL329" si="148">IF(AK266,AL$7,"")</f>
        <v/>
      </c>
      <c r="AM266" s="97">
        <f t="shared" ref="AM266:AM329" si="149">ROUNDUP(G266,0)</f>
        <v>0</v>
      </c>
      <c r="AN266" s="97" t="str">
        <f t="shared" ref="AN266:AN329" si="150">IF(AND(J266&lt;&gt;"",J266&gt;0),"Ja","Nej")</f>
        <v>Nej</v>
      </c>
      <c r="AO266" s="21" t="b">
        <f t="shared" ref="AO266:AO329" si="151">IF(I266&lt;&gt;"",IF(COUNTIF(TblHamnkoder,I266),FALSE,TRUE),FALSE)</f>
        <v>0</v>
      </c>
      <c r="AP266" s="21" t="str">
        <f t="shared" ref="AP266:AP329" si="152">IF(AO266,AP$7,"")</f>
        <v/>
      </c>
      <c r="AQ266" s="97" t="str">
        <f t="shared" ref="AQ266:AQ329" si="153">IF(AND(K266&lt;&gt;"",K266&gt;0),"Ja","Nej")</f>
        <v>Nej</v>
      </c>
    </row>
    <row r="267" spans="1:43" s="13" customFormat="1" x14ac:dyDescent="0.35">
      <c r="A267" s="53">
        <v>259</v>
      </c>
      <c r="B267" s="10"/>
      <c r="C267" s="23"/>
      <c r="D267" s="41"/>
      <c r="E267" s="74"/>
      <c r="F267" s="82"/>
      <c r="G267" s="74"/>
      <c r="H267" s="75"/>
      <c r="I267" s="23"/>
      <c r="J267" s="50" t="str">
        <f t="shared" si="124"/>
        <v/>
      </c>
      <c r="K267" s="56" t="str">
        <f t="shared" si="125"/>
        <v/>
      </c>
      <c r="L267" s="6" t="b">
        <f t="shared" si="126"/>
        <v>0</v>
      </c>
      <c r="M267" s="21" t="str">
        <f t="shared" si="127"/>
        <v/>
      </c>
      <c r="N267" s="21" t="b">
        <f t="shared" si="128"/>
        <v>0</v>
      </c>
      <c r="O267" s="21" t="str">
        <f t="shared" si="129"/>
        <v/>
      </c>
      <c r="P267" s="21" t="b">
        <f t="shared" si="130"/>
        <v>0</v>
      </c>
      <c r="Q267" s="21" t="str">
        <f t="shared" si="131"/>
        <v/>
      </c>
      <c r="R267" s="21" t="b">
        <f t="shared" si="132"/>
        <v>0</v>
      </c>
      <c r="S267" s="21" t="str">
        <f t="shared" si="133"/>
        <v/>
      </c>
      <c r="T267" s="21" t="b">
        <f t="shared" si="134"/>
        <v>0</v>
      </c>
      <c r="U267" s="21" t="str">
        <f t="shared" si="135"/>
        <v/>
      </c>
      <c r="V267" s="6" t="b">
        <f t="shared" si="136"/>
        <v>0</v>
      </c>
      <c r="W267" s="21" t="str">
        <f t="shared" si="137"/>
        <v/>
      </c>
      <c r="X267" s="21" t="b">
        <f t="shared" si="138"/>
        <v>0</v>
      </c>
      <c r="Y267" s="21" t="str">
        <f t="shared" si="139"/>
        <v/>
      </c>
      <c r="Z267" s="21" t="b">
        <f t="shared" si="140"/>
        <v>0</v>
      </c>
      <c r="AA267" s="21" t="str">
        <f t="shared" si="141"/>
        <v/>
      </c>
      <c r="AB267" s="21" t="b">
        <f>IF(AND(LEN(B267)&gt;0,NOT(AF267),COUNTIF($AH$9:AH766,AH267)&gt;1),TRUE,FALSE)</f>
        <v>0</v>
      </c>
      <c r="AC267" s="21" t="str">
        <f t="shared" si="142"/>
        <v/>
      </c>
      <c r="AD267" s="21" t="b">
        <f>IF(AND(LEN(B267)&gt;0,NOT(AF267),NOT(AB267),COUNTIF(Intransporter!$B$9:'Intransporter'!B766,B267)&gt;0),TRUE,FALSE)</f>
        <v>0</v>
      </c>
      <c r="AE267" s="21" t="str">
        <f t="shared" si="143"/>
        <v/>
      </c>
      <c r="AF267" s="21" t="b">
        <f>IF(LEN(B267)&gt;Admin!$D$17,TRUE,FALSE)</f>
        <v>0</v>
      </c>
      <c r="AG267" s="21" t="str">
        <f t="shared" si="144"/>
        <v/>
      </c>
      <c r="AH267" s="21" t="str">
        <f t="shared" si="145"/>
        <v/>
      </c>
      <c r="AI267" s="21" t="b">
        <f t="shared" si="146"/>
        <v>0</v>
      </c>
      <c r="AJ267" s="21" t="str">
        <f t="shared" si="147"/>
        <v/>
      </c>
      <c r="AK267" s="21" t="b">
        <f>IF(AND(COUNTA(B267:I267)&gt;0,'Börja här'!KOMMUN="",NOT(L267),NOT(N267),NOT(P267),NOT(R267),NOT(T267),NOT(V267),NOT(X267),NOT(Z267),NOT(AB267),NOT(AD267),NOT(AF267)),TRUE,FALSE)</f>
        <v>0</v>
      </c>
      <c r="AL267" s="21" t="str">
        <f t="shared" si="148"/>
        <v/>
      </c>
      <c r="AM267" s="97">
        <f t="shared" si="149"/>
        <v>0</v>
      </c>
      <c r="AN267" s="97" t="str">
        <f t="shared" si="150"/>
        <v>Nej</v>
      </c>
      <c r="AO267" s="21" t="b">
        <f t="shared" si="151"/>
        <v>0</v>
      </c>
      <c r="AP267" s="21" t="str">
        <f t="shared" si="152"/>
        <v/>
      </c>
      <c r="AQ267" s="97" t="str">
        <f t="shared" si="153"/>
        <v>Nej</v>
      </c>
    </row>
    <row r="268" spans="1:43" s="13" customFormat="1" x14ac:dyDescent="0.35">
      <c r="A268" s="53">
        <v>260</v>
      </c>
      <c r="B268" s="10"/>
      <c r="C268" s="23"/>
      <c r="D268" s="41"/>
      <c r="E268" s="74"/>
      <c r="F268" s="82"/>
      <c r="G268" s="74"/>
      <c r="H268" s="75"/>
      <c r="I268" s="23"/>
      <c r="J268" s="50" t="str">
        <f t="shared" si="124"/>
        <v/>
      </c>
      <c r="K268" s="56" t="str">
        <f t="shared" si="125"/>
        <v/>
      </c>
      <c r="L268" s="6" t="b">
        <f t="shared" si="126"/>
        <v>0</v>
      </c>
      <c r="M268" s="21" t="str">
        <f t="shared" si="127"/>
        <v/>
      </c>
      <c r="N268" s="21" t="b">
        <f t="shared" si="128"/>
        <v>0</v>
      </c>
      <c r="O268" s="21" t="str">
        <f t="shared" si="129"/>
        <v/>
      </c>
      <c r="P268" s="21" t="b">
        <f t="shared" si="130"/>
        <v>0</v>
      </c>
      <c r="Q268" s="21" t="str">
        <f t="shared" si="131"/>
        <v/>
      </c>
      <c r="R268" s="21" t="b">
        <f t="shared" si="132"/>
        <v>0</v>
      </c>
      <c r="S268" s="21" t="str">
        <f t="shared" si="133"/>
        <v/>
      </c>
      <c r="T268" s="21" t="b">
        <f t="shared" si="134"/>
        <v>0</v>
      </c>
      <c r="U268" s="21" t="str">
        <f t="shared" si="135"/>
        <v/>
      </c>
      <c r="V268" s="6" t="b">
        <f t="shared" si="136"/>
        <v>0</v>
      </c>
      <c r="W268" s="21" t="str">
        <f t="shared" si="137"/>
        <v/>
      </c>
      <c r="X268" s="21" t="b">
        <f t="shared" si="138"/>
        <v>0</v>
      </c>
      <c r="Y268" s="21" t="str">
        <f t="shared" si="139"/>
        <v/>
      </c>
      <c r="Z268" s="21" t="b">
        <f t="shared" si="140"/>
        <v>0</v>
      </c>
      <c r="AA268" s="21" t="str">
        <f t="shared" si="141"/>
        <v/>
      </c>
      <c r="AB268" s="21" t="b">
        <f>IF(AND(LEN(B268)&gt;0,NOT(AF268),COUNTIF($AH$9:AH767,AH268)&gt;1),TRUE,FALSE)</f>
        <v>0</v>
      </c>
      <c r="AC268" s="21" t="str">
        <f t="shared" si="142"/>
        <v/>
      </c>
      <c r="AD268" s="21" t="b">
        <f>IF(AND(LEN(B268)&gt;0,NOT(AF268),NOT(AB268),COUNTIF(Intransporter!$B$9:'Intransporter'!B767,B268)&gt;0),TRUE,FALSE)</f>
        <v>0</v>
      </c>
      <c r="AE268" s="21" t="str">
        <f t="shared" si="143"/>
        <v/>
      </c>
      <c r="AF268" s="21" t="b">
        <f>IF(LEN(B268)&gt;Admin!$D$17,TRUE,FALSE)</f>
        <v>0</v>
      </c>
      <c r="AG268" s="21" t="str">
        <f t="shared" si="144"/>
        <v/>
      </c>
      <c r="AH268" s="21" t="str">
        <f t="shared" si="145"/>
        <v/>
      </c>
      <c r="AI268" s="21" t="b">
        <f t="shared" si="146"/>
        <v>0</v>
      </c>
      <c r="AJ268" s="21" t="str">
        <f t="shared" si="147"/>
        <v/>
      </c>
      <c r="AK268" s="21" t="b">
        <f>IF(AND(COUNTA(B268:I268)&gt;0,'Börja här'!KOMMUN="",NOT(L268),NOT(N268),NOT(P268),NOT(R268),NOT(T268),NOT(V268),NOT(X268),NOT(Z268),NOT(AB268),NOT(AD268),NOT(AF268)),TRUE,FALSE)</f>
        <v>0</v>
      </c>
      <c r="AL268" s="21" t="str">
        <f t="shared" si="148"/>
        <v/>
      </c>
      <c r="AM268" s="97">
        <f t="shared" si="149"/>
        <v>0</v>
      </c>
      <c r="AN268" s="97" t="str">
        <f t="shared" si="150"/>
        <v>Nej</v>
      </c>
      <c r="AO268" s="21" t="b">
        <f t="shared" si="151"/>
        <v>0</v>
      </c>
      <c r="AP268" s="21" t="str">
        <f t="shared" si="152"/>
        <v/>
      </c>
      <c r="AQ268" s="97" t="str">
        <f t="shared" si="153"/>
        <v>Nej</v>
      </c>
    </row>
    <row r="269" spans="1:43" s="13" customFormat="1" x14ac:dyDescent="0.35">
      <c r="A269" s="53">
        <v>261</v>
      </c>
      <c r="B269" s="10"/>
      <c r="C269" s="23"/>
      <c r="D269" s="41"/>
      <c r="E269" s="74"/>
      <c r="F269" s="82"/>
      <c r="G269" s="74"/>
      <c r="H269" s="75"/>
      <c r="I269" s="23"/>
      <c r="J269" s="50" t="str">
        <f t="shared" si="124"/>
        <v/>
      </c>
      <c r="K269" s="56" t="str">
        <f t="shared" si="125"/>
        <v/>
      </c>
      <c r="L269" s="6" t="b">
        <f t="shared" si="126"/>
        <v>0</v>
      </c>
      <c r="M269" s="21" t="str">
        <f t="shared" si="127"/>
        <v/>
      </c>
      <c r="N269" s="21" t="b">
        <f t="shared" si="128"/>
        <v>0</v>
      </c>
      <c r="O269" s="21" t="str">
        <f t="shared" si="129"/>
        <v/>
      </c>
      <c r="P269" s="21" t="b">
        <f t="shared" si="130"/>
        <v>0</v>
      </c>
      <c r="Q269" s="21" t="str">
        <f t="shared" si="131"/>
        <v/>
      </c>
      <c r="R269" s="21" t="b">
        <f t="shared" si="132"/>
        <v>0</v>
      </c>
      <c r="S269" s="21" t="str">
        <f t="shared" si="133"/>
        <v/>
      </c>
      <c r="T269" s="21" t="b">
        <f t="shared" si="134"/>
        <v>0</v>
      </c>
      <c r="U269" s="21" t="str">
        <f t="shared" si="135"/>
        <v/>
      </c>
      <c r="V269" s="6" t="b">
        <f t="shared" si="136"/>
        <v>0</v>
      </c>
      <c r="W269" s="21" t="str">
        <f t="shared" si="137"/>
        <v/>
      </c>
      <c r="X269" s="21" t="b">
        <f t="shared" si="138"/>
        <v>0</v>
      </c>
      <c r="Y269" s="21" t="str">
        <f t="shared" si="139"/>
        <v/>
      </c>
      <c r="Z269" s="21" t="b">
        <f t="shared" si="140"/>
        <v>0</v>
      </c>
      <c r="AA269" s="21" t="str">
        <f t="shared" si="141"/>
        <v/>
      </c>
      <c r="AB269" s="21" t="b">
        <f>IF(AND(LEN(B269)&gt;0,NOT(AF269),COUNTIF($AH$9:AH768,AH269)&gt;1),TRUE,FALSE)</f>
        <v>0</v>
      </c>
      <c r="AC269" s="21" t="str">
        <f t="shared" si="142"/>
        <v/>
      </c>
      <c r="AD269" s="21" t="b">
        <f>IF(AND(LEN(B269)&gt;0,NOT(AF269),NOT(AB269),COUNTIF(Intransporter!$B$9:'Intransporter'!B768,B269)&gt;0),TRUE,FALSE)</f>
        <v>0</v>
      </c>
      <c r="AE269" s="21" t="str">
        <f t="shared" si="143"/>
        <v/>
      </c>
      <c r="AF269" s="21" t="b">
        <f>IF(LEN(B269)&gt;Admin!$D$17,TRUE,FALSE)</f>
        <v>0</v>
      </c>
      <c r="AG269" s="21" t="str">
        <f t="shared" si="144"/>
        <v/>
      </c>
      <c r="AH269" s="21" t="str">
        <f t="shared" si="145"/>
        <v/>
      </c>
      <c r="AI269" s="21" t="b">
        <f t="shared" si="146"/>
        <v>0</v>
      </c>
      <c r="AJ269" s="21" t="str">
        <f t="shared" si="147"/>
        <v/>
      </c>
      <c r="AK269" s="21" t="b">
        <f>IF(AND(COUNTA(B269:I269)&gt;0,'Börja här'!KOMMUN="",NOT(L269),NOT(N269),NOT(P269),NOT(R269),NOT(T269),NOT(V269),NOT(X269),NOT(Z269),NOT(AB269),NOT(AD269),NOT(AF269)),TRUE,FALSE)</f>
        <v>0</v>
      </c>
      <c r="AL269" s="21" t="str">
        <f t="shared" si="148"/>
        <v/>
      </c>
      <c r="AM269" s="97">
        <f t="shared" si="149"/>
        <v>0</v>
      </c>
      <c r="AN269" s="97" t="str">
        <f t="shared" si="150"/>
        <v>Nej</v>
      </c>
      <c r="AO269" s="21" t="b">
        <f t="shared" si="151"/>
        <v>0</v>
      </c>
      <c r="AP269" s="21" t="str">
        <f t="shared" si="152"/>
        <v/>
      </c>
      <c r="AQ269" s="97" t="str">
        <f t="shared" si="153"/>
        <v>Nej</v>
      </c>
    </row>
    <row r="270" spans="1:43" s="13" customFormat="1" x14ac:dyDescent="0.35">
      <c r="A270" s="53">
        <v>262</v>
      </c>
      <c r="B270" s="10"/>
      <c r="C270" s="23"/>
      <c r="D270" s="41"/>
      <c r="E270" s="74"/>
      <c r="F270" s="82"/>
      <c r="G270" s="74"/>
      <c r="H270" s="75"/>
      <c r="I270" s="23"/>
      <c r="J270" s="50" t="str">
        <f t="shared" si="124"/>
        <v/>
      </c>
      <c r="K270" s="56" t="str">
        <f t="shared" si="125"/>
        <v/>
      </c>
      <c r="L270" s="6" t="b">
        <f t="shared" si="126"/>
        <v>0</v>
      </c>
      <c r="M270" s="21" t="str">
        <f t="shared" si="127"/>
        <v/>
      </c>
      <c r="N270" s="21" t="b">
        <f t="shared" si="128"/>
        <v>0</v>
      </c>
      <c r="O270" s="21" t="str">
        <f t="shared" si="129"/>
        <v/>
      </c>
      <c r="P270" s="21" t="b">
        <f t="shared" si="130"/>
        <v>0</v>
      </c>
      <c r="Q270" s="21" t="str">
        <f t="shared" si="131"/>
        <v/>
      </c>
      <c r="R270" s="21" t="b">
        <f t="shared" si="132"/>
        <v>0</v>
      </c>
      <c r="S270" s="21" t="str">
        <f t="shared" si="133"/>
        <v/>
      </c>
      <c r="T270" s="21" t="b">
        <f t="shared" si="134"/>
        <v>0</v>
      </c>
      <c r="U270" s="21" t="str">
        <f t="shared" si="135"/>
        <v/>
      </c>
      <c r="V270" s="6" t="b">
        <f t="shared" si="136"/>
        <v>0</v>
      </c>
      <c r="W270" s="21" t="str">
        <f t="shared" si="137"/>
        <v/>
      </c>
      <c r="X270" s="21" t="b">
        <f t="shared" si="138"/>
        <v>0</v>
      </c>
      <c r="Y270" s="21" t="str">
        <f t="shared" si="139"/>
        <v/>
      </c>
      <c r="Z270" s="21" t="b">
        <f t="shared" si="140"/>
        <v>0</v>
      </c>
      <c r="AA270" s="21" t="str">
        <f t="shared" si="141"/>
        <v/>
      </c>
      <c r="AB270" s="21" t="b">
        <f>IF(AND(LEN(B270)&gt;0,NOT(AF270),COUNTIF($AH$9:AH769,AH270)&gt;1),TRUE,FALSE)</f>
        <v>0</v>
      </c>
      <c r="AC270" s="21" t="str">
        <f t="shared" si="142"/>
        <v/>
      </c>
      <c r="AD270" s="21" t="b">
        <f>IF(AND(LEN(B270)&gt;0,NOT(AF270),NOT(AB270),COUNTIF(Intransporter!$B$9:'Intransporter'!B769,B270)&gt;0),TRUE,FALSE)</f>
        <v>0</v>
      </c>
      <c r="AE270" s="21" t="str">
        <f t="shared" si="143"/>
        <v/>
      </c>
      <c r="AF270" s="21" t="b">
        <f>IF(LEN(B270)&gt;Admin!$D$17,TRUE,FALSE)</f>
        <v>0</v>
      </c>
      <c r="AG270" s="21" t="str">
        <f t="shared" si="144"/>
        <v/>
      </c>
      <c r="AH270" s="21" t="str">
        <f t="shared" si="145"/>
        <v/>
      </c>
      <c r="AI270" s="21" t="b">
        <f t="shared" si="146"/>
        <v>0</v>
      </c>
      <c r="AJ270" s="21" t="str">
        <f t="shared" si="147"/>
        <v/>
      </c>
      <c r="AK270" s="21" t="b">
        <f>IF(AND(COUNTA(B270:I270)&gt;0,'Börja här'!KOMMUN="",NOT(L270),NOT(N270),NOT(P270),NOT(R270),NOT(T270),NOT(V270),NOT(X270),NOT(Z270),NOT(AB270),NOT(AD270),NOT(AF270)),TRUE,FALSE)</f>
        <v>0</v>
      </c>
      <c r="AL270" s="21" t="str">
        <f t="shared" si="148"/>
        <v/>
      </c>
      <c r="AM270" s="97">
        <f t="shared" si="149"/>
        <v>0</v>
      </c>
      <c r="AN270" s="97" t="str">
        <f t="shared" si="150"/>
        <v>Nej</v>
      </c>
      <c r="AO270" s="21" t="b">
        <f t="shared" si="151"/>
        <v>0</v>
      </c>
      <c r="AP270" s="21" t="str">
        <f t="shared" si="152"/>
        <v/>
      </c>
      <c r="AQ270" s="97" t="str">
        <f t="shared" si="153"/>
        <v>Nej</v>
      </c>
    </row>
    <row r="271" spans="1:43" s="13" customFormat="1" x14ac:dyDescent="0.35">
      <c r="A271" s="53">
        <v>263</v>
      </c>
      <c r="B271" s="10"/>
      <c r="C271" s="23"/>
      <c r="D271" s="41"/>
      <c r="E271" s="74"/>
      <c r="F271" s="82"/>
      <c r="G271" s="74"/>
      <c r="H271" s="75"/>
      <c r="I271" s="23"/>
      <c r="J271" s="50" t="str">
        <f t="shared" si="124"/>
        <v/>
      </c>
      <c r="K271" s="56" t="str">
        <f t="shared" si="125"/>
        <v/>
      </c>
      <c r="L271" s="6" t="b">
        <f t="shared" si="126"/>
        <v>0</v>
      </c>
      <c r="M271" s="21" t="str">
        <f t="shared" si="127"/>
        <v/>
      </c>
      <c r="N271" s="21" t="b">
        <f t="shared" si="128"/>
        <v>0</v>
      </c>
      <c r="O271" s="21" t="str">
        <f t="shared" si="129"/>
        <v/>
      </c>
      <c r="P271" s="21" t="b">
        <f t="shared" si="130"/>
        <v>0</v>
      </c>
      <c r="Q271" s="21" t="str">
        <f t="shared" si="131"/>
        <v/>
      </c>
      <c r="R271" s="21" t="b">
        <f t="shared" si="132"/>
        <v>0</v>
      </c>
      <c r="S271" s="21" t="str">
        <f t="shared" si="133"/>
        <v/>
      </c>
      <c r="T271" s="21" t="b">
        <f t="shared" si="134"/>
        <v>0</v>
      </c>
      <c r="U271" s="21" t="str">
        <f t="shared" si="135"/>
        <v/>
      </c>
      <c r="V271" s="6" t="b">
        <f t="shared" si="136"/>
        <v>0</v>
      </c>
      <c r="W271" s="21" t="str">
        <f t="shared" si="137"/>
        <v/>
      </c>
      <c r="X271" s="21" t="b">
        <f t="shared" si="138"/>
        <v>0</v>
      </c>
      <c r="Y271" s="21" t="str">
        <f t="shared" si="139"/>
        <v/>
      </c>
      <c r="Z271" s="21" t="b">
        <f t="shared" si="140"/>
        <v>0</v>
      </c>
      <c r="AA271" s="21" t="str">
        <f t="shared" si="141"/>
        <v/>
      </c>
      <c r="AB271" s="21" t="b">
        <f>IF(AND(LEN(B271)&gt;0,NOT(AF271),COUNTIF($AH$9:AH770,AH271)&gt;1),TRUE,FALSE)</f>
        <v>0</v>
      </c>
      <c r="AC271" s="21" t="str">
        <f t="shared" si="142"/>
        <v/>
      </c>
      <c r="AD271" s="21" t="b">
        <f>IF(AND(LEN(B271)&gt;0,NOT(AF271),NOT(AB271),COUNTIF(Intransporter!$B$9:'Intransporter'!B770,B271)&gt;0),TRUE,FALSE)</f>
        <v>0</v>
      </c>
      <c r="AE271" s="21" t="str">
        <f t="shared" si="143"/>
        <v/>
      </c>
      <c r="AF271" s="21" t="b">
        <f>IF(LEN(B271)&gt;Admin!$D$17,TRUE,FALSE)</f>
        <v>0</v>
      </c>
      <c r="AG271" s="21" t="str">
        <f t="shared" si="144"/>
        <v/>
      </c>
      <c r="AH271" s="21" t="str">
        <f t="shared" si="145"/>
        <v/>
      </c>
      <c r="AI271" s="21" t="b">
        <f t="shared" si="146"/>
        <v>0</v>
      </c>
      <c r="AJ271" s="21" t="str">
        <f t="shared" si="147"/>
        <v/>
      </c>
      <c r="AK271" s="21" t="b">
        <f>IF(AND(COUNTA(B271:I271)&gt;0,'Börja här'!KOMMUN="",NOT(L271),NOT(N271),NOT(P271),NOT(R271),NOT(T271),NOT(V271),NOT(X271),NOT(Z271),NOT(AB271),NOT(AD271),NOT(AF271)),TRUE,FALSE)</f>
        <v>0</v>
      </c>
      <c r="AL271" s="21" t="str">
        <f t="shared" si="148"/>
        <v/>
      </c>
      <c r="AM271" s="97">
        <f t="shared" si="149"/>
        <v>0</v>
      </c>
      <c r="AN271" s="97" t="str">
        <f t="shared" si="150"/>
        <v>Nej</v>
      </c>
      <c r="AO271" s="21" t="b">
        <f t="shared" si="151"/>
        <v>0</v>
      </c>
      <c r="AP271" s="21" t="str">
        <f t="shared" si="152"/>
        <v/>
      </c>
      <c r="AQ271" s="97" t="str">
        <f t="shared" si="153"/>
        <v>Nej</v>
      </c>
    </row>
    <row r="272" spans="1:43" s="13" customFormat="1" x14ac:dyDescent="0.35">
      <c r="A272" s="53">
        <v>264</v>
      </c>
      <c r="B272" s="10"/>
      <c r="C272" s="23"/>
      <c r="D272" s="41"/>
      <c r="E272" s="74"/>
      <c r="F272" s="82"/>
      <c r="G272" s="74"/>
      <c r="H272" s="75"/>
      <c r="I272" s="23"/>
      <c r="J272" s="50" t="str">
        <f t="shared" si="124"/>
        <v/>
      </c>
      <c r="K272" s="56" t="str">
        <f t="shared" si="125"/>
        <v/>
      </c>
      <c r="L272" s="6" t="b">
        <f t="shared" si="126"/>
        <v>0</v>
      </c>
      <c r="M272" s="21" t="str">
        <f t="shared" si="127"/>
        <v/>
      </c>
      <c r="N272" s="21" t="b">
        <f t="shared" si="128"/>
        <v>0</v>
      </c>
      <c r="O272" s="21" t="str">
        <f t="shared" si="129"/>
        <v/>
      </c>
      <c r="P272" s="21" t="b">
        <f t="shared" si="130"/>
        <v>0</v>
      </c>
      <c r="Q272" s="21" t="str">
        <f t="shared" si="131"/>
        <v/>
      </c>
      <c r="R272" s="21" t="b">
        <f t="shared" si="132"/>
        <v>0</v>
      </c>
      <c r="S272" s="21" t="str">
        <f t="shared" si="133"/>
        <v/>
      </c>
      <c r="T272" s="21" t="b">
        <f t="shared" si="134"/>
        <v>0</v>
      </c>
      <c r="U272" s="21" t="str">
        <f t="shared" si="135"/>
        <v/>
      </c>
      <c r="V272" s="6" t="b">
        <f t="shared" si="136"/>
        <v>0</v>
      </c>
      <c r="W272" s="21" t="str">
        <f t="shared" si="137"/>
        <v/>
      </c>
      <c r="X272" s="21" t="b">
        <f t="shared" si="138"/>
        <v>0</v>
      </c>
      <c r="Y272" s="21" t="str">
        <f t="shared" si="139"/>
        <v/>
      </c>
      <c r="Z272" s="21" t="b">
        <f t="shared" si="140"/>
        <v>0</v>
      </c>
      <c r="AA272" s="21" t="str">
        <f t="shared" si="141"/>
        <v/>
      </c>
      <c r="AB272" s="21" t="b">
        <f>IF(AND(LEN(B272)&gt;0,NOT(AF272),COUNTIF($AH$9:AH771,AH272)&gt;1),TRUE,FALSE)</f>
        <v>0</v>
      </c>
      <c r="AC272" s="21" t="str">
        <f t="shared" si="142"/>
        <v/>
      </c>
      <c r="AD272" s="21" t="b">
        <f>IF(AND(LEN(B272)&gt;0,NOT(AF272),NOT(AB272),COUNTIF(Intransporter!$B$9:'Intransporter'!B771,B272)&gt;0),TRUE,FALSE)</f>
        <v>0</v>
      </c>
      <c r="AE272" s="21" t="str">
        <f t="shared" si="143"/>
        <v/>
      </c>
      <c r="AF272" s="21" t="b">
        <f>IF(LEN(B272)&gt;Admin!$D$17,TRUE,FALSE)</f>
        <v>0</v>
      </c>
      <c r="AG272" s="21" t="str">
        <f t="shared" si="144"/>
        <v/>
      </c>
      <c r="AH272" s="21" t="str">
        <f t="shared" si="145"/>
        <v/>
      </c>
      <c r="AI272" s="21" t="b">
        <f t="shared" si="146"/>
        <v>0</v>
      </c>
      <c r="AJ272" s="21" t="str">
        <f t="shared" si="147"/>
        <v/>
      </c>
      <c r="AK272" s="21" t="b">
        <f>IF(AND(COUNTA(B272:I272)&gt;0,'Börja här'!KOMMUN="",NOT(L272),NOT(N272),NOT(P272),NOT(R272),NOT(T272),NOT(V272),NOT(X272),NOT(Z272),NOT(AB272),NOT(AD272),NOT(AF272)),TRUE,FALSE)</f>
        <v>0</v>
      </c>
      <c r="AL272" s="21" t="str">
        <f t="shared" si="148"/>
        <v/>
      </c>
      <c r="AM272" s="97">
        <f t="shared" si="149"/>
        <v>0</v>
      </c>
      <c r="AN272" s="97" t="str">
        <f t="shared" si="150"/>
        <v>Nej</v>
      </c>
      <c r="AO272" s="21" t="b">
        <f t="shared" si="151"/>
        <v>0</v>
      </c>
      <c r="AP272" s="21" t="str">
        <f t="shared" si="152"/>
        <v/>
      </c>
      <c r="AQ272" s="97" t="str">
        <f t="shared" si="153"/>
        <v>Nej</v>
      </c>
    </row>
    <row r="273" spans="1:43" s="13" customFormat="1" x14ac:dyDescent="0.35">
      <c r="A273" s="53">
        <v>265</v>
      </c>
      <c r="B273" s="10"/>
      <c r="C273" s="23"/>
      <c r="D273" s="41"/>
      <c r="E273" s="74"/>
      <c r="F273" s="82"/>
      <c r="G273" s="74"/>
      <c r="H273" s="75"/>
      <c r="I273" s="23"/>
      <c r="J273" s="50" t="str">
        <f t="shared" si="124"/>
        <v/>
      </c>
      <c r="K273" s="56" t="str">
        <f t="shared" si="125"/>
        <v/>
      </c>
      <c r="L273" s="6" t="b">
        <f t="shared" si="126"/>
        <v>0</v>
      </c>
      <c r="M273" s="21" t="str">
        <f t="shared" si="127"/>
        <v/>
      </c>
      <c r="N273" s="21" t="b">
        <f t="shared" si="128"/>
        <v>0</v>
      </c>
      <c r="O273" s="21" t="str">
        <f t="shared" si="129"/>
        <v/>
      </c>
      <c r="P273" s="21" t="b">
        <f t="shared" si="130"/>
        <v>0</v>
      </c>
      <c r="Q273" s="21" t="str">
        <f t="shared" si="131"/>
        <v/>
      </c>
      <c r="R273" s="21" t="b">
        <f t="shared" si="132"/>
        <v>0</v>
      </c>
      <c r="S273" s="21" t="str">
        <f t="shared" si="133"/>
        <v/>
      </c>
      <c r="T273" s="21" t="b">
        <f t="shared" si="134"/>
        <v>0</v>
      </c>
      <c r="U273" s="21" t="str">
        <f t="shared" si="135"/>
        <v/>
      </c>
      <c r="V273" s="6" t="b">
        <f t="shared" si="136"/>
        <v>0</v>
      </c>
      <c r="W273" s="21" t="str">
        <f t="shared" si="137"/>
        <v/>
      </c>
      <c r="X273" s="21" t="b">
        <f t="shared" si="138"/>
        <v>0</v>
      </c>
      <c r="Y273" s="21" t="str">
        <f t="shared" si="139"/>
        <v/>
      </c>
      <c r="Z273" s="21" t="b">
        <f t="shared" si="140"/>
        <v>0</v>
      </c>
      <c r="AA273" s="21" t="str">
        <f t="shared" si="141"/>
        <v/>
      </c>
      <c r="AB273" s="21" t="b">
        <f>IF(AND(LEN(B273)&gt;0,NOT(AF273),COUNTIF($AH$9:AH772,AH273)&gt;1),TRUE,FALSE)</f>
        <v>0</v>
      </c>
      <c r="AC273" s="21" t="str">
        <f t="shared" si="142"/>
        <v/>
      </c>
      <c r="AD273" s="21" t="b">
        <f>IF(AND(LEN(B273)&gt;0,NOT(AF273),NOT(AB273),COUNTIF(Intransporter!$B$9:'Intransporter'!B772,B273)&gt;0),TRUE,FALSE)</f>
        <v>0</v>
      </c>
      <c r="AE273" s="21" t="str">
        <f t="shared" si="143"/>
        <v/>
      </c>
      <c r="AF273" s="21" t="b">
        <f>IF(LEN(B273)&gt;Admin!$D$17,TRUE,FALSE)</f>
        <v>0</v>
      </c>
      <c r="AG273" s="21" t="str">
        <f t="shared" si="144"/>
        <v/>
      </c>
      <c r="AH273" s="21" t="str">
        <f t="shared" si="145"/>
        <v/>
      </c>
      <c r="AI273" s="21" t="b">
        <f t="shared" si="146"/>
        <v>0</v>
      </c>
      <c r="AJ273" s="21" t="str">
        <f t="shared" si="147"/>
        <v/>
      </c>
      <c r="AK273" s="21" t="b">
        <f>IF(AND(COUNTA(B273:I273)&gt;0,'Börja här'!KOMMUN="",NOT(L273),NOT(N273),NOT(P273),NOT(R273),NOT(T273),NOT(V273),NOT(X273),NOT(Z273),NOT(AB273),NOT(AD273),NOT(AF273)),TRUE,FALSE)</f>
        <v>0</v>
      </c>
      <c r="AL273" s="21" t="str">
        <f t="shared" si="148"/>
        <v/>
      </c>
      <c r="AM273" s="97">
        <f t="shared" si="149"/>
        <v>0</v>
      </c>
      <c r="AN273" s="97" t="str">
        <f t="shared" si="150"/>
        <v>Nej</v>
      </c>
      <c r="AO273" s="21" t="b">
        <f t="shared" si="151"/>
        <v>0</v>
      </c>
      <c r="AP273" s="21" t="str">
        <f t="shared" si="152"/>
        <v/>
      </c>
      <c r="AQ273" s="97" t="str">
        <f t="shared" si="153"/>
        <v>Nej</v>
      </c>
    </row>
    <row r="274" spans="1:43" s="13" customFormat="1" x14ac:dyDescent="0.35">
      <c r="A274" s="53">
        <v>266</v>
      </c>
      <c r="B274" s="10"/>
      <c r="C274" s="23"/>
      <c r="D274" s="41"/>
      <c r="E274" s="74"/>
      <c r="F274" s="82"/>
      <c r="G274" s="74"/>
      <c r="H274" s="75"/>
      <c r="I274" s="23"/>
      <c r="J274" s="50" t="str">
        <f t="shared" si="124"/>
        <v/>
      </c>
      <c r="K274" s="56" t="str">
        <f t="shared" si="125"/>
        <v/>
      </c>
      <c r="L274" s="6" t="b">
        <f t="shared" si="126"/>
        <v>0</v>
      </c>
      <c r="M274" s="21" t="str">
        <f t="shared" si="127"/>
        <v/>
      </c>
      <c r="N274" s="21" t="b">
        <f t="shared" si="128"/>
        <v>0</v>
      </c>
      <c r="O274" s="21" t="str">
        <f t="shared" si="129"/>
        <v/>
      </c>
      <c r="P274" s="21" t="b">
        <f t="shared" si="130"/>
        <v>0</v>
      </c>
      <c r="Q274" s="21" t="str">
        <f t="shared" si="131"/>
        <v/>
      </c>
      <c r="R274" s="21" t="b">
        <f t="shared" si="132"/>
        <v>0</v>
      </c>
      <c r="S274" s="21" t="str">
        <f t="shared" si="133"/>
        <v/>
      </c>
      <c r="T274" s="21" t="b">
        <f t="shared" si="134"/>
        <v>0</v>
      </c>
      <c r="U274" s="21" t="str">
        <f t="shared" si="135"/>
        <v/>
      </c>
      <c r="V274" s="6" t="b">
        <f t="shared" si="136"/>
        <v>0</v>
      </c>
      <c r="W274" s="21" t="str">
        <f t="shared" si="137"/>
        <v/>
      </c>
      <c r="X274" s="21" t="b">
        <f t="shared" si="138"/>
        <v>0</v>
      </c>
      <c r="Y274" s="21" t="str">
        <f t="shared" si="139"/>
        <v/>
      </c>
      <c r="Z274" s="21" t="b">
        <f t="shared" si="140"/>
        <v>0</v>
      </c>
      <c r="AA274" s="21" t="str">
        <f t="shared" si="141"/>
        <v/>
      </c>
      <c r="AB274" s="21" t="b">
        <f>IF(AND(LEN(B274)&gt;0,NOT(AF274),COUNTIF($AH$9:AH773,AH274)&gt;1),TRUE,FALSE)</f>
        <v>0</v>
      </c>
      <c r="AC274" s="21" t="str">
        <f t="shared" si="142"/>
        <v/>
      </c>
      <c r="AD274" s="21" t="b">
        <f>IF(AND(LEN(B274)&gt;0,NOT(AF274),NOT(AB274),COUNTIF(Intransporter!$B$9:'Intransporter'!B773,B274)&gt;0),TRUE,FALSE)</f>
        <v>0</v>
      </c>
      <c r="AE274" s="21" t="str">
        <f t="shared" si="143"/>
        <v/>
      </c>
      <c r="AF274" s="21" t="b">
        <f>IF(LEN(B274)&gt;Admin!$D$17,TRUE,FALSE)</f>
        <v>0</v>
      </c>
      <c r="AG274" s="21" t="str">
        <f t="shared" si="144"/>
        <v/>
      </c>
      <c r="AH274" s="21" t="str">
        <f t="shared" si="145"/>
        <v/>
      </c>
      <c r="AI274" s="21" t="b">
        <f t="shared" si="146"/>
        <v>0</v>
      </c>
      <c r="AJ274" s="21" t="str">
        <f t="shared" si="147"/>
        <v/>
      </c>
      <c r="AK274" s="21" t="b">
        <f>IF(AND(COUNTA(B274:I274)&gt;0,'Börja här'!KOMMUN="",NOT(L274),NOT(N274),NOT(P274),NOT(R274),NOT(T274),NOT(V274),NOT(X274),NOT(Z274),NOT(AB274),NOT(AD274),NOT(AF274)),TRUE,FALSE)</f>
        <v>0</v>
      </c>
      <c r="AL274" s="21" t="str">
        <f t="shared" si="148"/>
        <v/>
      </c>
      <c r="AM274" s="97">
        <f t="shared" si="149"/>
        <v>0</v>
      </c>
      <c r="AN274" s="97" t="str">
        <f t="shared" si="150"/>
        <v>Nej</v>
      </c>
      <c r="AO274" s="21" t="b">
        <f t="shared" si="151"/>
        <v>0</v>
      </c>
      <c r="AP274" s="21" t="str">
        <f t="shared" si="152"/>
        <v/>
      </c>
      <c r="AQ274" s="97" t="str">
        <f t="shared" si="153"/>
        <v>Nej</v>
      </c>
    </row>
    <row r="275" spans="1:43" s="13" customFormat="1" x14ac:dyDescent="0.35">
      <c r="A275" s="53">
        <v>267</v>
      </c>
      <c r="B275" s="10"/>
      <c r="C275" s="23"/>
      <c r="D275" s="41"/>
      <c r="E275" s="74"/>
      <c r="F275" s="82"/>
      <c r="G275" s="74"/>
      <c r="H275" s="75"/>
      <c r="I275" s="23"/>
      <c r="J275" s="50" t="str">
        <f t="shared" si="124"/>
        <v/>
      </c>
      <c r="K275" s="56" t="str">
        <f t="shared" si="125"/>
        <v/>
      </c>
      <c r="L275" s="6" t="b">
        <f t="shared" si="126"/>
        <v>0</v>
      </c>
      <c r="M275" s="21" t="str">
        <f t="shared" si="127"/>
        <v/>
      </c>
      <c r="N275" s="21" t="b">
        <f t="shared" si="128"/>
        <v>0</v>
      </c>
      <c r="O275" s="21" t="str">
        <f t="shared" si="129"/>
        <v/>
      </c>
      <c r="P275" s="21" t="b">
        <f t="shared" si="130"/>
        <v>0</v>
      </c>
      <c r="Q275" s="21" t="str">
        <f t="shared" si="131"/>
        <v/>
      </c>
      <c r="R275" s="21" t="b">
        <f t="shared" si="132"/>
        <v>0</v>
      </c>
      <c r="S275" s="21" t="str">
        <f t="shared" si="133"/>
        <v/>
      </c>
      <c r="T275" s="21" t="b">
        <f t="shared" si="134"/>
        <v>0</v>
      </c>
      <c r="U275" s="21" t="str">
        <f t="shared" si="135"/>
        <v/>
      </c>
      <c r="V275" s="6" t="b">
        <f t="shared" si="136"/>
        <v>0</v>
      </c>
      <c r="W275" s="21" t="str">
        <f t="shared" si="137"/>
        <v/>
      </c>
      <c r="X275" s="21" t="b">
        <f t="shared" si="138"/>
        <v>0</v>
      </c>
      <c r="Y275" s="21" t="str">
        <f t="shared" si="139"/>
        <v/>
      </c>
      <c r="Z275" s="21" t="b">
        <f t="shared" si="140"/>
        <v>0</v>
      </c>
      <c r="AA275" s="21" t="str">
        <f t="shared" si="141"/>
        <v/>
      </c>
      <c r="AB275" s="21" t="b">
        <f>IF(AND(LEN(B275)&gt;0,NOT(AF275),COUNTIF($AH$9:AH774,AH275)&gt;1),TRUE,FALSE)</f>
        <v>0</v>
      </c>
      <c r="AC275" s="21" t="str">
        <f t="shared" si="142"/>
        <v/>
      </c>
      <c r="AD275" s="21" t="b">
        <f>IF(AND(LEN(B275)&gt;0,NOT(AF275),NOT(AB275),COUNTIF(Intransporter!$B$9:'Intransporter'!B774,B275)&gt;0),TRUE,FALSE)</f>
        <v>0</v>
      </c>
      <c r="AE275" s="21" t="str">
        <f t="shared" si="143"/>
        <v/>
      </c>
      <c r="AF275" s="21" t="b">
        <f>IF(LEN(B275)&gt;Admin!$D$17,TRUE,FALSE)</f>
        <v>0</v>
      </c>
      <c r="AG275" s="21" t="str">
        <f t="shared" si="144"/>
        <v/>
      </c>
      <c r="AH275" s="21" t="str">
        <f t="shared" si="145"/>
        <v/>
      </c>
      <c r="AI275" s="21" t="b">
        <f t="shared" si="146"/>
        <v>0</v>
      </c>
      <c r="AJ275" s="21" t="str">
        <f t="shared" si="147"/>
        <v/>
      </c>
      <c r="AK275" s="21" t="b">
        <f>IF(AND(COUNTA(B275:I275)&gt;0,'Börja här'!KOMMUN="",NOT(L275),NOT(N275),NOT(P275),NOT(R275),NOT(T275),NOT(V275),NOT(X275),NOT(Z275),NOT(AB275),NOT(AD275),NOT(AF275)),TRUE,FALSE)</f>
        <v>0</v>
      </c>
      <c r="AL275" s="21" t="str">
        <f t="shared" si="148"/>
        <v/>
      </c>
      <c r="AM275" s="97">
        <f t="shared" si="149"/>
        <v>0</v>
      </c>
      <c r="AN275" s="97" t="str">
        <f t="shared" si="150"/>
        <v>Nej</v>
      </c>
      <c r="AO275" s="21" t="b">
        <f t="shared" si="151"/>
        <v>0</v>
      </c>
      <c r="AP275" s="21" t="str">
        <f t="shared" si="152"/>
        <v/>
      </c>
      <c r="AQ275" s="97" t="str">
        <f t="shared" si="153"/>
        <v>Nej</v>
      </c>
    </row>
    <row r="276" spans="1:43" s="13" customFormat="1" x14ac:dyDescent="0.35">
      <c r="A276" s="53">
        <v>268</v>
      </c>
      <c r="B276" s="10"/>
      <c r="C276" s="23"/>
      <c r="D276" s="41"/>
      <c r="E276" s="74"/>
      <c r="F276" s="82"/>
      <c r="G276" s="74"/>
      <c r="H276" s="75"/>
      <c r="I276" s="23"/>
      <c r="J276" s="50" t="str">
        <f t="shared" si="124"/>
        <v/>
      </c>
      <c r="K276" s="56" t="str">
        <f t="shared" si="125"/>
        <v/>
      </c>
      <c r="L276" s="6" t="b">
        <f t="shared" si="126"/>
        <v>0</v>
      </c>
      <c r="M276" s="21" t="str">
        <f t="shared" si="127"/>
        <v/>
      </c>
      <c r="N276" s="21" t="b">
        <f t="shared" si="128"/>
        <v>0</v>
      </c>
      <c r="O276" s="21" t="str">
        <f t="shared" si="129"/>
        <v/>
      </c>
      <c r="P276" s="21" t="b">
        <f t="shared" si="130"/>
        <v>0</v>
      </c>
      <c r="Q276" s="21" t="str">
        <f t="shared" si="131"/>
        <v/>
      </c>
      <c r="R276" s="21" t="b">
        <f t="shared" si="132"/>
        <v>0</v>
      </c>
      <c r="S276" s="21" t="str">
        <f t="shared" si="133"/>
        <v/>
      </c>
      <c r="T276" s="21" t="b">
        <f t="shared" si="134"/>
        <v>0</v>
      </c>
      <c r="U276" s="21" t="str">
        <f t="shared" si="135"/>
        <v/>
      </c>
      <c r="V276" s="6" t="b">
        <f t="shared" si="136"/>
        <v>0</v>
      </c>
      <c r="W276" s="21" t="str">
        <f t="shared" si="137"/>
        <v/>
      </c>
      <c r="X276" s="21" t="b">
        <f t="shared" si="138"/>
        <v>0</v>
      </c>
      <c r="Y276" s="21" t="str">
        <f t="shared" si="139"/>
        <v/>
      </c>
      <c r="Z276" s="21" t="b">
        <f t="shared" si="140"/>
        <v>0</v>
      </c>
      <c r="AA276" s="21" t="str">
        <f t="shared" si="141"/>
        <v/>
      </c>
      <c r="AB276" s="21" t="b">
        <f>IF(AND(LEN(B276)&gt;0,NOT(AF276),COUNTIF($AH$9:AH775,AH276)&gt;1),TRUE,FALSE)</f>
        <v>0</v>
      </c>
      <c r="AC276" s="21" t="str">
        <f t="shared" si="142"/>
        <v/>
      </c>
      <c r="AD276" s="21" t="b">
        <f>IF(AND(LEN(B276)&gt;0,NOT(AF276),NOT(AB276),COUNTIF(Intransporter!$B$9:'Intransporter'!B775,B276)&gt;0),TRUE,FALSE)</f>
        <v>0</v>
      </c>
      <c r="AE276" s="21" t="str">
        <f t="shared" si="143"/>
        <v/>
      </c>
      <c r="AF276" s="21" t="b">
        <f>IF(LEN(B276)&gt;Admin!$D$17,TRUE,FALSE)</f>
        <v>0</v>
      </c>
      <c r="AG276" s="21" t="str">
        <f t="shared" si="144"/>
        <v/>
      </c>
      <c r="AH276" s="21" t="str">
        <f t="shared" si="145"/>
        <v/>
      </c>
      <c r="AI276" s="21" t="b">
        <f t="shared" si="146"/>
        <v>0</v>
      </c>
      <c r="AJ276" s="21" t="str">
        <f t="shared" si="147"/>
        <v/>
      </c>
      <c r="AK276" s="21" t="b">
        <f>IF(AND(COUNTA(B276:I276)&gt;0,'Börja här'!KOMMUN="",NOT(L276),NOT(N276),NOT(P276),NOT(R276),NOT(T276),NOT(V276),NOT(X276),NOT(Z276),NOT(AB276),NOT(AD276),NOT(AF276)),TRUE,FALSE)</f>
        <v>0</v>
      </c>
      <c r="AL276" s="21" t="str">
        <f t="shared" si="148"/>
        <v/>
      </c>
      <c r="AM276" s="97">
        <f t="shared" si="149"/>
        <v>0</v>
      </c>
      <c r="AN276" s="97" t="str">
        <f t="shared" si="150"/>
        <v>Nej</v>
      </c>
      <c r="AO276" s="21" t="b">
        <f t="shared" si="151"/>
        <v>0</v>
      </c>
      <c r="AP276" s="21" t="str">
        <f t="shared" si="152"/>
        <v/>
      </c>
      <c r="AQ276" s="97" t="str">
        <f t="shared" si="153"/>
        <v>Nej</v>
      </c>
    </row>
    <row r="277" spans="1:43" s="13" customFormat="1" x14ac:dyDescent="0.35">
      <c r="A277" s="53">
        <v>269</v>
      </c>
      <c r="B277" s="10"/>
      <c r="C277" s="23"/>
      <c r="D277" s="41"/>
      <c r="E277" s="74"/>
      <c r="F277" s="82"/>
      <c r="G277" s="74"/>
      <c r="H277" s="75"/>
      <c r="I277" s="23"/>
      <c r="J277" s="50" t="str">
        <f t="shared" si="124"/>
        <v/>
      </c>
      <c r="K277" s="56" t="str">
        <f t="shared" si="125"/>
        <v/>
      </c>
      <c r="L277" s="6" t="b">
        <f t="shared" si="126"/>
        <v>0</v>
      </c>
      <c r="M277" s="21" t="str">
        <f t="shared" si="127"/>
        <v/>
      </c>
      <c r="N277" s="21" t="b">
        <f t="shared" si="128"/>
        <v>0</v>
      </c>
      <c r="O277" s="21" t="str">
        <f t="shared" si="129"/>
        <v/>
      </c>
      <c r="P277" s="21" t="b">
        <f t="shared" si="130"/>
        <v>0</v>
      </c>
      <c r="Q277" s="21" t="str">
        <f t="shared" si="131"/>
        <v/>
      </c>
      <c r="R277" s="21" t="b">
        <f t="shared" si="132"/>
        <v>0</v>
      </c>
      <c r="S277" s="21" t="str">
        <f t="shared" si="133"/>
        <v/>
      </c>
      <c r="T277" s="21" t="b">
        <f t="shared" si="134"/>
        <v>0</v>
      </c>
      <c r="U277" s="21" t="str">
        <f t="shared" si="135"/>
        <v/>
      </c>
      <c r="V277" s="6" t="b">
        <f t="shared" si="136"/>
        <v>0</v>
      </c>
      <c r="W277" s="21" t="str">
        <f t="shared" si="137"/>
        <v/>
      </c>
      <c r="X277" s="21" t="b">
        <f t="shared" si="138"/>
        <v>0</v>
      </c>
      <c r="Y277" s="21" t="str">
        <f t="shared" si="139"/>
        <v/>
      </c>
      <c r="Z277" s="21" t="b">
        <f t="shared" si="140"/>
        <v>0</v>
      </c>
      <c r="AA277" s="21" t="str">
        <f t="shared" si="141"/>
        <v/>
      </c>
      <c r="AB277" s="21" t="b">
        <f>IF(AND(LEN(B277)&gt;0,NOT(AF277),COUNTIF($AH$9:AH776,AH277)&gt;1),TRUE,FALSE)</f>
        <v>0</v>
      </c>
      <c r="AC277" s="21" t="str">
        <f t="shared" si="142"/>
        <v/>
      </c>
      <c r="AD277" s="21" t="b">
        <f>IF(AND(LEN(B277)&gt;0,NOT(AF277),NOT(AB277),COUNTIF(Intransporter!$B$9:'Intransporter'!B776,B277)&gt;0),TRUE,FALSE)</f>
        <v>0</v>
      </c>
      <c r="AE277" s="21" t="str">
        <f t="shared" si="143"/>
        <v/>
      </c>
      <c r="AF277" s="21" t="b">
        <f>IF(LEN(B277)&gt;Admin!$D$17,TRUE,FALSE)</f>
        <v>0</v>
      </c>
      <c r="AG277" s="21" t="str">
        <f t="shared" si="144"/>
        <v/>
      </c>
      <c r="AH277" s="21" t="str">
        <f t="shared" si="145"/>
        <v/>
      </c>
      <c r="AI277" s="21" t="b">
        <f t="shared" si="146"/>
        <v>0</v>
      </c>
      <c r="AJ277" s="21" t="str">
        <f t="shared" si="147"/>
        <v/>
      </c>
      <c r="AK277" s="21" t="b">
        <f>IF(AND(COUNTA(B277:I277)&gt;0,'Börja här'!KOMMUN="",NOT(L277),NOT(N277),NOT(P277),NOT(R277),NOT(T277),NOT(V277),NOT(X277),NOT(Z277),NOT(AB277),NOT(AD277),NOT(AF277)),TRUE,FALSE)</f>
        <v>0</v>
      </c>
      <c r="AL277" s="21" t="str">
        <f t="shared" si="148"/>
        <v/>
      </c>
      <c r="AM277" s="97">
        <f t="shared" si="149"/>
        <v>0</v>
      </c>
      <c r="AN277" s="97" t="str">
        <f t="shared" si="150"/>
        <v>Nej</v>
      </c>
      <c r="AO277" s="21" t="b">
        <f t="shared" si="151"/>
        <v>0</v>
      </c>
      <c r="AP277" s="21" t="str">
        <f t="shared" si="152"/>
        <v/>
      </c>
      <c r="AQ277" s="97" t="str">
        <f t="shared" si="153"/>
        <v>Nej</v>
      </c>
    </row>
    <row r="278" spans="1:43" s="13" customFormat="1" x14ac:dyDescent="0.35">
      <c r="A278" s="53">
        <v>270</v>
      </c>
      <c r="B278" s="10"/>
      <c r="C278" s="23"/>
      <c r="D278" s="41"/>
      <c r="E278" s="74"/>
      <c r="F278" s="82"/>
      <c r="G278" s="74"/>
      <c r="H278" s="75"/>
      <c r="I278" s="23"/>
      <c r="J278" s="50" t="str">
        <f t="shared" si="124"/>
        <v/>
      </c>
      <c r="K278" s="56" t="str">
        <f t="shared" si="125"/>
        <v/>
      </c>
      <c r="L278" s="6" t="b">
        <f t="shared" si="126"/>
        <v>0</v>
      </c>
      <c r="M278" s="21" t="str">
        <f t="shared" si="127"/>
        <v/>
      </c>
      <c r="N278" s="21" t="b">
        <f t="shared" si="128"/>
        <v>0</v>
      </c>
      <c r="O278" s="21" t="str">
        <f t="shared" si="129"/>
        <v/>
      </c>
      <c r="P278" s="21" t="b">
        <f t="shared" si="130"/>
        <v>0</v>
      </c>
      <c r="Q278" s="21" t="str">
        <f t="shared" si="131"/>
        <v/>
      </c>
      <c r="R278" s="21" t="b">
        <f t="shared" si="132"/>
        <v>0</v>
      </c>
      <c r="S278" s="21" t="str">
        <f t="shared" si="133"/>
        <v/>
      </c>
      <c r="T278" s="21" t="b">
        <f t="shared" si="134"/>
        <v>0</v>
      </c>
      <c r="U278" s="21" t="str">
        <f t="shared" si="135"/>
        <v/>
      </c>
      <c r="V278" s="6" t="b">
        <f t="shared" si="136"/>
        <v>0</v>
      </c>
      <c r="W278" s="21" t="str">
        <f t="shared" si="137"/>
        <v/>
      </c>
      <c r="X278" s="21" t="b">
        <f t="shared" si="138"/>
        <v>0</v>
      </c>
      <c r="Y278" s="21" t="str">
        <f t="shared" si="139"/>
        <v/>
      </c>
      <c r="Z278" s="21" t="b">
        <f t="shared" si="140"/>
        <v>0</v>
      </c>
      <c r="AA278" s="21" t="str">
        <f t="shared" si="141"/>
        <v/>
      </c>
      <c r="AB278" s="21" t="b">
        <f>IF(AND(LEN(B278)&gt;0,NOT(AF278),COUNTIF($AH$9:AH777,AH278)&gt;1),TRUE,FALSE)</f>
        <v>0</v>
      </c>
      <c r="AC278" s="21" t="str">
        <f t="shared" si="142"/>
        <v/>
      </c>
      <c r="AD278" s="21" t="b">
        <f>IF(AND(LEN(B278)&gt;0,NOT(AF278),NOT(AB278),COUNTIF(Intransporter!$B$9:'Intransporter'!B777,B278)&gt;0),TRUE,FALSE)</f>
        <v>0</v>
      </c>
      <c r="AE278" s="21" t="str">
        <f t="shared" si="143"/>
        <v/>
      </c>
      <c r="AF278" s="21" t="b">
        <f>IF(LEN(B278)&gt;Admin!$D$17,TRUE,FALSE)</f>
        <v>0</v>
      </c>
      <c r="AG278" s="21" t="str">
        <f t="shared" si="144"/>
        <v/>
      </c>
      <c r="AH278" s="21" t="str">
        <f t="shared" si="145"/>
        <v/>
      </c>
      <c r="AI278" s="21" t="b">
        <f t="shared" si="146"/>
        <v>0</v>
      </c>
      <c r="AJ278" s="21" t="str">
        <f t="shared" si="147"/>
        <v/>
      </c>
      <c r="AK278" s="21" t="b">
        <f>IF(AND(COUNTA(B278:I278)&gt;0,'Börja här'!KOMMUN="",NOT(L278),NOT(N278),NOT(P278),NOT(R278),NOT(T278),NOT(V278),NOT(X278),NOT(Z278),NOT(AB278),NOT(AD278),NOT(AF278)),TRUE,FALSE)</f>
        <v>0</v>
      </c>
      <c r="AL278" s="21" t="str">
        <f t="shared" si="148"/>
        <v/>
      </c>
      <c r="AM278" s="97">
        <f t="shared" si="149"/>
        <v>0</v>
      </c>
      <c r="AN278" s="97" t="str">
        <f t="shared" si="150"/>
        <v>Nej</v>
      </c>
      <c r="AO278" s="21" t="b">
        <f t="shared" si="151"/>
        <v>0</v>
      </c>
      <c r="AP278" s="21" t="str">
        <f t="shared" si="152"/>
        <v/>
      </c>
      <c r="AQ278" s="97" t="str">
        <f t="shared" si="153"/>
        <v>Nej</v>
      </c>
    </row>
    <row r="279" spans="1:43" s="13" customFormat="1" x14ac:dyDescent="0.35">
      <c r="A279" s="53">
        <v>271</v>
      </c>
      <c r="B279" s="10"/>
      <c r="C279" s="23"/>
      <c r="D279" s="41"/>
      <c r="E279" s="74"/>
      <c r="F279" s="82"/>
      <c r="G279" s="74"/>
      <c r="H279" s="75"/>
      <c r="I279" s="23"/>
      <c r="J279" s="50" t="str">
        <f t="shared" si="124"/>
        <v/>
      </c>
      <c r="K279" s="56" t="str">
        <f t="shared" si="125"/>
        <v/>
      </c>
      <c r="L279" s="6" t="b">
        <f t="shared" si="126"/>
        <v>0</v>
      </c>
      <c r="M279" s="21" t="str">
        <f t="shared" si="127"/>
        <v/>
      </c>
      <c r="N279" s="21" t="b">
        <f t="shared" si="128"/>
        <v>0</v>
      </c>
      <c r="O279" s="21" t="str">
        <f t="shared" si="129"/>
        <v/>
      </c>
      <c r="P279" s="21" t="b">
        <f t="shared" si="130"/>
        <v>0</v>
      </c>
      <c r="Q279" s="21" t="str">
        <f t="shared" si="131"/>
        <v/>
      </c>
      <c r="R279" s="21" t="b">
        <f t="shared" si="132"/>
        <v>0</v>
      </c>
      <c r="S279" s="21" t="str">
        <f t="shared" si="133"/>
        <v/>
      </c>
      <c r="T279" s="21" t="b">
        <f t="shared" si="134"/>
        <v>0</v>
      </c>
      <c r="U279" s="21" t="str">
        <f t="shared" si="135"/>
        <v/>
      </c>
      <c r="V279" s="6" t="b">
        <f t="shared" si="136"/>
        <v>0</v>
      </c>
      <c r="W279" s="21" t="str">
        <f t="shared" si="137"/>
        <v/>
      </c>
      <c r="X279" s="21" t="b">
        <f t="shared" si="138"/>
        <v>0</v>
      </c>
      <c r="Y279" s="21" t="str">
        <f t="shared" si="139"/>
        <v/>
      </c>
      <c r="Z279" s="21" t="b">
        <f t="shared" si="140"/>
        <v>0</v>
      </c>
      <c r="AA279" s="21" t="str">
        <f t="shared" si="141"/>
        <v/>
      </c>
      <c r="AB279" s="21" t="b">
        <f>IF(AND(LEN(B279)&gt;0,NOT(AF279),COUNTIF($AH$9:AH778,AH279)&gt;1),TRUE,FALSE)</f>
        <v>0</v>
      </c>
      <c r="AC279" s="21" t="str">
        <f t="shared" si="142"/>
        <v/>
      </c>
      <c r="AD279" s="21" t="b">
        <f>IF(AND(LEN(B279)&gt;0,NOT(AF279),NOT(AB279),COUNTIF(Intransporter!$B$9:'Intransporter'!B778,B279)&gt;0),TRUE,FALSE)</f>
        <v>0</v>
      </c>
      <c r="AE279" s="21" t="str">
        <f t="shared" si="143"/>
        <v/>
      </c>
      <c r="AF279" s="21" t="b">
        <f>IF(LEN(B279)&gt;Admin!$D$17,TRUE,FALSE)</f>
        <v>0</v>
      </c>
      <c r="AG279" s="21" t="str">
        <f t="shared" si="144"/>
        <v/>
      </c>
      <c r="AH279" s="21" t="str">
        <f t="shared" si="145"/>
        <v/>
      </c>
      <c r="AI279" s="21" t="b">
        <f t="shared" si="146"/>
        <v>0</v>
      </c>
      <c r="AJ279" s="21" t="str">
        <f t="shared" si="147"/>
        <v/>
      </c>
      <c r="AK279" s="21" t="b">
        <f>IF(AND(COUNTA(B279:I279)&gt;0,'Börja här'!KOMMUN="",NOT(L279),NOT(N279),NOT(P279),NOT(R279),NOT(T279),NOT(V279),NOT(X279),NOT(Z279),NOT(AB279),NOT(AD279),NOT(AF279)),TRUE,FALSE)</f>
        <v>0</v>
      </c>
      <c r="AL279" s="21" t="str">
        <f t="shared" si="148"/>
        <v/>
      </c>
      <c r="AM279" s="97">
        <f t="shared" si="149"/>
        <v>0</v>
      </c>
      <c r="AN279" s="97" t="str">
        <f t="shared" si="150"/>
        <v>Nej</v>
      </c>
      <c r="AO279" s="21" t="b">
        <f t="shared" si="151"/>
        <v>0</v>
      </c>
      <c r="AP279" s="21" t="str">
        <f t="shared" si="152"/>
        <v/>
      </c>
      <c r="AQ279" s="97" t="str">
        <f t="shared" si="153"/>
        <v>Nej</v>
      </c>
    </row>
    <row r="280" spans="1:43" s="13" customFormat="1" x14ac:dyDescent="0.35">
      <c r="A280" s="53">
        <v>272</v>
      </c>
      <c r="B280" s="10"/>
      <c r="C280" s="23"/>
      <c r="D280" s="41"/>
      <c r="E280" s="74"/>
      <c r="F280" s="82"/>
      <c r="G280" s="74"/>
      <c r="H280" s="75"/>
      <c r="I280" s="23"/>
      <c r="J280" s="50" t="str">
        <f t="shared" si="124"/>
        <v/>
      </c>
      <c r="K280" s="56" t="str">
        <f t="shared" si="125"/>
        <v/>
      </c>
      <c r="L280" s="6" t="b">
        <f t="shared" si="126"/>
        <v>0</v>
      </c>
      <c r="M280" s="21" t="str">
        <f t="shared" si="127"/>
        <v/>
      </c>
      <c r="N280" s="21" t="b">
        <f t="shared" si="128"/>
        <v>0</v>
      </c>
      <c r="O280" s="21" t="str">
        <f t="shared" si="129"/>
        <v/>
      </c>
      <c r="P280" s="21" t="b">
        <f t="shared" si="130"/>
        <v>0</v>
      </c>
      <c r="Q280" s="21" t="str">
        <f t="shared" si="131"/>
        <v/>
      </c>
      <c r="R280" s="21" t="b">
        <f t="shared" si="132"/>
        <v>0</v>
      </c>
      <c r="S280" s="21" t="str">
        <f t="shared" si="133"/>
        <v/>
      </c>
      <c r="T280" s="21" t="b">
        <f t="shared" si="134"/>
        <v>0</v>
      </c>
      <c r="U280" s="21" t="str">
        <f t="shared" si="135"/>
        <v/>
      </c>
      <c r="V280" s="6" t="b">
        <f t="shared" si="136"/>
        <v>0</v>
      </c>
      <c r="W280" s="21" t="str">
        <f t="shared" si="137"/>
        <v/>
      </c>
      <c r="X280" s="21" t="b">
        <f t="shared" si="138"/>
        <v>0</v>
      </c>
      <c r="Y280" s="21" t="str">
        <f t="shared" si="139"/>
        <v/>
      </c>
      <c r="Z280" s="21" t="b">
        <f t="shared" si="140"/>
        <v>0</v>
      </c>
      <c r="AA280" s="21" t="str">
        <f t="shared" si="141"/>
        <v/>
      </c>
      <c r="AB280" s="21" t="b">
        <f>IF(AND(LEN(B280)&gt;0,NOT(AF280),COUNTIF($AH$9:AH779,AH280)&gt;1),TRUE,FALSE)</f>
        <v>0</v>
      </c>
      <c r="AC280" s="21" t="str">
        <f t="shared" si="142"/>
        <v/>
      </c>
      <c r="AD280" s="21" t="b">
        <f>IF(AND(LEN(B280)&gt;0,NOT(AF280),NOT(AB280),COUNTIF(Intransporter!$B$9:'Intransporter'!B779,B280)&gt;0),TRUE,FALSE)</f>
        <v>0</v>
      </c>
      <c r="AE280" s="21" t="str">
        <f t="shared" si="143"/>
        <v/>
      </c>
      <c r="AF280" s="21" t="b">
        <f>IF(LEN(B280)&gt;Admin!$D$17,TRUE,FALSE)</f>
        <v>0</v>
      </c>
      <c r="AG280" s="21" t="str">
        <f t="shared" si="144"/>
        <v/>
      </c>
      <c r="AH280" s="21" t="str">
        <f t="shared" si="145"/>
        <v/>
      </c>
      <c r="AI280" s="21" t="b">
        <f t="shared" si="146"/>
        <v>0</v>
      </c>
      <c r="AJ280" s="21" t="str">
        <f t="shared" si="147"/>
        <v/>
      </c>
      <c r="AK280" s="21" t="b">
        <f>IF(AND(COUNTA(B280:I280)&gt;0,'Börja här'!KOMMUN="",NOT(L280),NOT(N280),NOT(P280),NOT(R280),NOT(T280),NOT(V280),NOT(X280),NOT(Z280),NOT(AB280),NOT(AD280),NOT(AF280)),TRUE,FALSE)</f>
        <v>0</v>
      </c>
      <c r="AL280" s="21" t="str">
        <f t="shared" si="148"/>
        <v/>
      </c>
      <c r="AM280" s="97">
        <f t="shared" si="149"/>
        <v>0</v>
      </c>
      <c r="AN280" s="97" t="str">
        <f t="shared" si="150"/>
        <v>Nej</v>
      </c>
      <c r="AO280" s="21" t="b">
        <f t="shared" si="151"/>
        <v>0</v>
      </c>
      <c r="AP280" s="21" t="str">
        <f t="shared" si="152"/>
        <v/>
      </c>
      <c r="AQ280" s="97" t="str">
        <f t="shared" si="153"/>
        <v>Nej</v>
      </c>
    </row>
    <row r="281" spans="1:43" s="13" customFormat="1" x14ac:dyDescent="0.35">
      <c r="A281" s="53">
        <v>273</v>
      </c>
      <c r="B281" s="10"/>
      <c r="C281" s="23"/>
      <c r="D281" s="41"/>
      <c r="E281" s="74"/>
      <c r="F281" s="82"/>
      <c r="G281" s="74"/>
      <c r="H281" s="75"/>
      <c r="I281" s="23"/>
      <c r="J281" s="50" t="str">
        <f t="shared" si="124"/>
        <v/>
      </c>
      <c r="K281" s="56" t="str">
        <f t="shared" si="125"/>
        <v/>
      </c>
      <c r="L281" s="6" t="b">
        <f t="shared" si="126"/>
        <v>0</v>
      </c>
      <c r="M281" s="21" t="str">
        <f t="shared" si="127"/>
        <v/>
      </c>
      <c r="N281" s="21" t="b">
        <f t="shared" si="128"/>
        <v>0</v>
      </c>
      <c r="O281" s="21" t="str">
        <f t="shared" si="129"/>
        <v/>
      </c>
      <c r="P281" s="21" t="b">
        <f t="shared" si="130"/>
        <v>0</v>
      </c>
      <c r="Q281" s="21" t="str">
        <f t="shared" si="131"/>
        <v/>
      </c>
      <c r="R281" s="21" t="b">
        <f t="shared" si="132"/>
        <v>0</v>
      </c>
      <c r="S281" s="21" t="str">
        <f t="shared" si="133"/>
        <v/>
      </c>
      <c r="T281" s="21" t="b">
        <f t="shared" si="134"/>
        <v>0</v>
      </c>
      <c r="U281" s="21" t="str">
        <f t="shared" si="135"/>
        <v/>
      </c>
      <c r="V281" s="6" t="b">
        <f t="shared" si="136"/>
        <v>0</v>
      </c>
      <c r="W281" s="21" t="str">
        <f t="shared" si="137"/>
        <v/>
      </c>
      <c r="X281" s="21" t="b">
        <f t="shared" si="138"/>
        <v>0</v>
      </c>
      <c r="Y281" s="21" t="str">
        <f t="shared" si="139"/>
        <v/>
      </c>
      <c r="Z281" s="21" t="b">
        <f t="shared" si="140"/>
        <v>0</v>
      </c>
      <c r="AA281" s="21" t="str">
        <f t="shared" si="141"/>
        <v/>
      </c>
      <c r="AB281" s="21" t="b">
        <f>IF(AND(LEN(B281)&gt;0,NOT(AF281),COUNTIF($AH$9:AH780,AH281)&gt;1),TRUE,FALSE)</f>
        <v>0</v>
      </c>
      <c r="AC281" s="21" t="str">
        <f t="shared" si="142"/>
        <v/>
      </c>
      <c r="AD281" s="21" t="b">
        <f>IF(AND(LEN(B281)&gt;0,NOT(AF281),NOT(AB281),COUNTIF(Intransporter!$B$9:'Intransporter'!B780,B281)&gt;0),TRUE,FALSE)</f>
        <v>0</v>
      </c>
      <c r="AE281" s="21" t="str">
        <f t="shared" si="143"/>
        <v/>
      </c>
      <c r="AF281" s="21" t="b">
        <f>IF(LEN(B281)&gt;Admin!$D$17,TRUE,FALSE)</f>
        <v>0</v>
      </c>
      <c r="AG281" s="21" t="str">
        <f t="shared" si="144"/>
        <v/>
      </c>
      <c r="AH281" s="21" t="str">
        <f t="shared" si="145"/>
        <v/>
      </c>
      <c r="AI281" s="21" t="b">
        <f t="shared" si="146"/>
        <v>0</v>
      </c>
      <c r="AJ281" s="21" t="str">
        <f t="shared" si="147"/>
        <v/>
      </c>
      <c r="AK281" s="21" t="b">
        <f>IF(AND(COUNTA(B281:I281)&gt;0,'Börja här'!KOMMUN="",NOT(L281),NOT(N281),NOT(P281),NOT(R281),NOT(T281),NOT(V281),NOT(X281),NOT(Z281),NOT(AB281),NOT(AD281),NOT(AF281)),TRUE,FALSE)</f>
        <v>0</v>
      </c>
      <c r="AL281" s="21" t="str">
        <f t="shared" si="148"/>
        <v/>
      </c>
      <c r="AM281" s="97">
        <f t="shared" si="149"/>
        <v>0</v>
      </c>
      <c r="AN281" s="97" t="str">
        <f t="shared" si="150"/>
        <v>Nej</v>
      </c>
      <c r="AO281" s="21" t="b">
        <f t="shared" si="151"/>
        <v>0</v>
      </c>
      <c r="AP281" s="21" t="str">
        <f t="shared" si="152"/>
        <v/>
      </c>
      <c r="AQ281" s="97" t="str">
        <f t="shared" si="153"/>
        <v>Nej</v>
      </c>
    </row>
    <row r="282" spans="1:43" s="13" customFormat="1" x14ac:dyDescent="0.35">
      <c r="A282" s="53">
        <v>274</v>
      </c>
      <c r="B282" s="10"/>
      <c r="C282" s="23"/>
      <c r="D282" s="41"/>
      <c r="E282" s="74"/>
      <c r="F282" s="82"/>
      <c r="G282" s="74"/>
      <c r="H282" s="75"/>
      <c r="I282" s="23"/>
      <c r="J282" s="50" t="str">
        <f t="shared" si="124"/>
        <v/>
      </c>
      <c r="K282" s="56" t="str">
        <f t="shared" si="125"/>
        <v/>
      </c>
      <c r="L282" s="6" t="b">
        <f t="shared" si="126"/>
        <v>0</v>
      </c>
      <c r="M282" s="21" t="str">
        <f t="shared" si="127"/>
        <v/>
      </c>
      <c r="N282" s="21" t="b">
        <f t="shared" si="128"/>
        <v>0</v>
      </c>
      <c r="O282" s="21" t="str">
        <f t="shared" si="129"/>
        <v/>
      </c>
      <c r="P282" s="21" t="b">
        <f t="shared" si="130"/>
        <v>0</v>
      </c>
      <c r="Q282" s="21" t="str">
        <f t="shared" si="131"/>
        <v/>
      </c>
      <c r="R282" s="21" t="b">
        <f t="shared" si="132"/>
        <v>0</v>
      </c>
      <c r="S282" s="21" t="str">
        <f t="shared" si="133"/>
        <v/>
      </c>
      <c r="T282" s="21" t="b">
        <f t="shared" si="134"/>
        <v>0</v>
      </c>
      <c r="U282" s="21" t="str">
        <f t="shared" si="135"/>
        <v/>
      </c>
      <c r="V282" s="6" t="b">
        <f t="shared" si="136"/>
        <v>0</v>
      </c>
      <c r="W282" s="21" t="str">
        <f t="shared" si="137"/>
        <v/>
      </c>
      <c r="X282" s="21" t="b">
        <f t="shared" si="138"/>
        <v>0</v>
      </c>
      <c r="Y282" s="21" t="str">
        <f t="shared" si="139"/>
        <v/>
      </c>
      <c r="Z282" s="21" t="b">
        <f t="shared" si="140"/>
        <v>0</v>
      </c>
      <c r="AA282" s="21" t="str">
        <f t="shared" si="141"/>
        <v/>
      </c>
      <c r="AB282" s="21" t="b">
        <f>IF(AND(LEN(B282)&gt;0,NOT(AF282),COUNTIF($AH$9:AH781,AH282)&gt;1),TRUE,FALSE)</f>
        <v>0</v>
      </c>
      <c r="AC282" s="21" t="str">
        <f t="shared" si="142"/>
        <v/>
      </c>
      <c r="AD282" s="21" t="b">
        <f>IF(AND(LEN(B282)&gt;0,NOT(AF282),NOT(AB282),COUNTIF(Intransporter!$B$9:'Intransporter'!B781,B282)&gt;0),TRUE,FALSE)</f>
        <v>0</v>
      </c>
      <c r="AE282" s="21" t="str">
        <f t="shared" si="143"/>
        <v/>
      </c>
      <c r="AF282" s="21" t="b">
        <f>IF(LEN(B282)&gt;Admin!$D$17,TRUE,FALSE)</f>
        <v>0</v>
      </c>
      <c r="AG282" s="21" t="str">
        <f t="shared" si="144"/>
        <v/>
      </c>
      <c r="AH282" s="21" t="str">
        <f t="shared" si="145"/>
        <v/>
      </c>
      <c r="AI282" s="21" t="b">
        <f t="shared" si="146"/>
        <v>0</v>
      </c>
      <c r="AJ282" s="21" t="str">
        <f t="shared" si="147"/>
        <v/>
      </c>
      <c r="AK282" s="21" t="b">
        <f>IF(AND(COUNTA(B282:I282)&gt;0,'Börja här'!KOMMUN="",NOT(L282),NOT(N282),NOT(P282),NOT(R282),NOT(T282),NOT(V282),NOT(X282),NOT(Z282),NOT(AB282),NOT(AD282),NOT(AF282)),TRUE,FALSE)</f>
        <v>0</v>
      </c>
      <c r="AL282" s="21" t="str">
        <f t="shared" si="148"/>
        <v/>
      </c>
      <c r="AM282" s="97">
        <f t="shared" si="149"/>
        <v>0</v>
      </c>
      <c r="AN282" s="97" t="str">
        <f t="shared" si="150"/>
        <v>Nej</v>
      </c>
      <c r="AO282" s="21" t="b">
        <f t="shared" si="151"/>
        <v>0</v>
      </c>
      <c r="AP282" s="21" t="str">
        <f t="shared" si="152"/>
        <v/>
      </c>
      <c r="AQ282" s="97" t="str">
        <f t="shared" si="153"/>
        <v>Nej</v>
      </c>
    </row>
    <row r="283" spans="1:43" s="13" customFormat="1" x14ac:dyDescent="0.35">
      <c r="A283" s="53">
        <v>275</v>
      </c>
      <c r="B283" s="10"/>
      <c r="C283" s="23"/>
      <c r="D283" s="41"/>
      <c r="E283" s="74"/>
      <c r="F283" s="82"/>
      <c r="G283" s="74"/>
      <c r="H283" s="75"/>
      <c r="I283" s="23"/>
      <c r="J283" s="50" t="str">
        <f t="shared" si="124"/>
        <v/>
      </c>
      <c r="K283" s="56" t="str">
        <f t="shared" si="125"/>
        <v/>
      </c>
      <c r="L283" s="6" t="b">
        <f t="shared" si="126"/>
        <v>0</v>
      </c>
      <c r="M283" s="21" t="str">
        <f t="shared" si="127"/>
        <v/>
      </c>
      <c r="N283" s="21" t="b">
        <f t="shared" si="128"/>
        <v>0</v>
      </c>
      <c r="O283" s="21" t="str">
        <f t="shared" si="129"/>
        <v/>
      </c>
      <c r="P283" s="21" t="b">
        <f t="shared" si="130"/>
        <v>0</v>
      </c>
      <c r="Q283" s="21" t="str">
        <f t="shared" si="131"/>
        <v/>
      </c>
      <c r="R283" s="21" t="b">
        <f t="shared" si="132"/>
        <v>0</v>
      </c>
      <c r="S283" s="21" t="str">
        <f t="shared" si="133"/>
        <v/>
      </c>
      <c r="T283" s="21" t="b">
        <f t="shared" si="134"/>
        <v>0</v>
      </c>
      <c r="U283" s="21" t="str">
        <f t="shared" si="135"/>
        <v/>
      </c>
      <c r="V283" s="6" t="b">
        <f t="shared" si="136"/>
        <v>0</v>
      </c>
      <c r="W283" s="21" t="str">
        <f t="shared" si="137"/>
        <v/>
      </c>
      <c r="X283" s="21" t="b">
        <f t="shared" si="138"/>
        <v>0</v>
      </c>
      <c r="Y283" s="21" t="str">
        <f t="shared" si="139"/>
        <v/>
      </c>
      <c r="Z283" s="21" t="b">
        <f t="shared" si="140"/>
        <v>0</v>
      </c>
      <c r="AA283" s="21" t="str">
        <f t="shared" si="141"/>
        <v/>
      </c>
      <c r="AB283" s="21" t="b">
        <f>IF(AND(LEN(B283)&gt;0,NOT(AF283),COUNTIF($AH$9:AH782,AH283)&gt;1),TRUE,FALSE)</f>
        <v>0</v>
      </c>
      <c r="AC283" s="21" t="str">
        <f t="shared" si="142"/>
        <v/>
      </c>
      <c r="AD283" s="21" t="b">
        <f>IF(AND(LEN(B283)&gt;0,NOT(AF283),NOT(AB283),COUNTIF(Intransporter!$B$9:'Intransporter'!B782,B283)&gt;0),TRUE,FALSE)</f>
        <v>0</v>
      </c>
      <c r="AE283" s="21" t="str">
        <f t="shared" si="143"/>
        <v/>
      </c>
      <c r="AF283" s="21" t="b">
        <f>IF(LEN(B283)&gt;Admin!$D$17,TRUE,FALSE)</f>
        <v>0</v>
      </c>
      <c r="AG283" s="21" t="str">
        <f t="shared" si="144"/>
        <v/>
      </c>
      <c r="AH283" s="21" t="str">
        <f t="shared" si="145"/>
        <v/>
      </c>
      <c r="AI283" s="21" t="b">
        <f t="shared" si="146"/>
        <v>0</v>
      </c>
      <c r="AJ283" s="21" t="str">
        <f t="shared" si="147"/>
        <v/>
      </c>
      <c r="AK283" s="21" t="b">
        <f>IF(AND(COUNTA(B283:I283)&gt;0,'Börja här'!KOMMUN="",NOT(L283),NOT(N283),NOT(P283),NOT(R283),NOT(T283),NOT(V283),NOT(X283),NOT(Z283),NOT(AB283),NOT(AD283),NOT(AF283)),TRUE,FALSE)</f>
        <v>0</v>
      </c>
      <c r="AL283" s="21" t="str">
        <f t="shared" si="148"/>
        <v/>
      </c>
      <c r="AM283" s="97">
        <f t="shared" si="149"/>
        <v>0</v>
      </c>
      <c r="AN283" s="97" t="str">
        <f t="shared" si="150"/>
        <v>Nej</v>
      </c>
      <c r="AO283" s="21" t="b">
        <f t="shared" si="151"/>
        <v>0</v>
      </c>
      <c r="AP283" s="21" t="str">
        <f t="shared" si="152"/>
        <v/>
      </c>
      <c r="AQ283" s="97" t="str">
        <f t="shared" si="153"/>
        <v>Nej</v>
      </c>
    </row>
    <row r="284" spans="1:43" s="13" customFormat="1" x14ac:dyDescent="0.35">
      <c r="A284" s="53">
        <v>276</v>
      </c>
      <c r="B284" s="10"/>
      <c r="C284" s="23"/>
      <c r="D284" s="41"/>
      <c r="E284" s="74"/>
      <c r="F284" s="82"/>
      <c r="G284" s="74"/>
      <c r="H284" s="75"/>
      <c r="I284" s="23"/>
      <c r="J284" s="50" t="str">
        <f t="shared" si="124"/>
        <v/>
      </c>
      <c r="K284" s="56" t="str">
        <f t="shared" si="125"/>
        <v/>
      </c>
      <c r="L284" s="6" t="b">
        <f t="shared" si="126"/>
        <v>0</v>
      </c>
      <c r="M284" s="21" t="str">
        <f t="shared" si="127"/>
        <v/>
      </c>
      <c r="N284" s="21" t="b">
        <f t="shared" si="128"/>
        <v>0</v>
      </c>
      <c r="O284" s="21" t="str">
        <f t="shared" si="129"/>
        <v/>
      </c>
      <c r="P284" s="21" t="b">
        <f t="shared" si="130"/>
        <v>0</v>
      </c>
      <c r="Q284" s="21" t="str">
        <f t="shared" si="131"/>
        <v/>
      </c>
      <c r="R284" s="21" t="b">
        <f t="shared" si="132"/>
        <v>0</v>
      </c>
      <c r="S284" s="21" t="str">
        <f t="shared" si="133"/>
        <v/>
      </c>
      <c r="T284" s="21" t="b">
        <f t="shared" si="134"/>
        <v>0</v>
      </c>
      <c r="U284" s="21" t="str">
        <f t="shared" si="135"/>
        <v/>
      </c>
      <c r="V284" s="6" t="b">
        <f t="shared" si="136"/>
        <v>0</v>
      </c>
      <c r="W284" s="21" t="str">
        <f t="shared" si="137"/>
        <v/>
      </c>
      <c r="X284" s="21" t="b">
        <f t="shared" si="138"/>
        <v>0</v>
      </c>
      <c r="Y284" s="21" t="str">
        <f t="shared" si="139"/>
        <v/>
      </c>
      <c r="Z284" s="21" t="b">
        <f t="shared" si="140"/>
        <v>0</v>
      </c>
      <c r="AA284" s="21" t="str">
        <f t="shared" si="141"/>
        <v/>
      </c>
      <c r="AB284" s="21" t="b">
        <f>IF(AND(LEN(B284)&gt;0,NOT(AF284),COUNTIF($AH$9:AH783,AH284)&gt;1),TRUE,FALSE)</f>
        <v>0</v>
      </c>
      <c r="AC284" s="21" t="str">
        <f t="shared" si="142"/>
        <v/>
      </c>
      <c r="AD284" s="21" t="b">
        <f>IF(AND(LEN(B284)&gt;0,NOT(AF284),NOT(AB284),COUNTIF(Intransporter!$B$9:'Intransporter'!B783,B284)&gt;0),TRUE,FALSE)</f>
        <v>0</v>
      </c>
      <c r="AE284" s="21" t="str">
        <f t="shared" si="143"/>
        <v/>
      </c>
      <c r="AF284" s="21" t="b">
        <f>IF(LEN(B284)&gt;Admin!$D$17,TRUE,FALSE)</f>
        <v>0</v>
      </c>
      <c r="AG284" s="21" t="str">
        <f t="shared" si="144"/>
        <v/>
      </c>
      <c r="AH284" s="21" t="str">
        <f t="shared" si="145"/>
        <v/>
      </c>
      <c r="AI284" s="21" t="b">
        <f t="shared" si="146"/>
        <v>0</v>
      </c>
      <c r="AJ284" s="21" t="str">
        <f t="shared" si="147"/>
        <v/>
      </c>
      <c r="AK284" s="21" t="b">
        <f>IF(AND(COUNTA(B284:I284)&gt;0,'Börja här'!KOMMUN="",NOT(L284),NOT(N284),NOT(P284),NOT(R284),NOT(T284),NOT(V284),NOT(X284),NOT(Z284),NOT(AB284),NOT(AD284),NOT(AF284)),TRUE,FALSE)</f>
        <v>0</v>
      </c>
      <c r="AL284" s="21" t="str">
        <f t="shared" si="148"/>
        <v/>
      </c>
      <c r="AM284" s="97">
        <f t="shared" si="149"/>
        <v>0</v>
      </c>
      <c r="AN284" s="97" t="str">
        <f t="shared" si="150"/>
        <v>Nej</v>
      </c>
      <c r="AO284" s="21" t="b">
        <f t="shared" si="151"/>
        <v>0</v>
      </c>
      <c r="AP284" s="21" t="str">
        <f t="shared" si="152"/>
        <v/>
      </c>
      <c r="AQ284" s="97" t="str">
        <f t="shared" si="153"/>
        <v>Nej</v>
      </c>
    </row>
    <row r="285" spans="1:43" s="13" customFormat="1" x14ac:dyDescent="0.35">
      <c r="A285" s="53">
        <v>277</v>
      </c>
      <c r="B285" s="10"/>
      <c r="C285" s="23"/>
      <c r="D285" s="41"/>
      <c r="E285" s="74"/>
      <c r="F285" s="82"/>
      <c r="G285" s="74"/>
      <c r="H285" s="75"/>
      <c r="I285" s="23"/>
      <c r="J285" s="50" t="str">
        <f t="shared" si="124"/>
        <v/>
      </c>
      <c r="K285" s="56" t="str">
        <f t="shared" si="125"/>
        <v/>
      </c>
      <c r="L285" s="6" t="b">
        <f t="shared" si="126"/>
        <v>0</v>
      </c>
      <c r="M285" s="21" t="str">
        <f t="shared" si="127"/>
        <v/>
      </c>
      <c r="N285" s="21" t="b">
        <f t="shared" si="128"/>
        <v>0</v>
      </c>
      <c r="O285" s="21" t="str">
        <f t="shared" si="129"/>
        <v/>
      </c>
      <c r="P285" s="21" t="b">
        <f t="shared" si="130"/>
        <v>0</v>
      </c>
      <c r="Q285" s="21" t="str">
        <f t="shared" si="131"/>
        <v/>
      </c>
      <c r="R285" s="21" t="b">
        <f t="shared" si="132"/>
        <v>0</v>
      </c>
      <c r="S285" s="21" t="str">
        <f t="shared" si="133"/>
        <v/>
      </c>
      <c r="T285" s="21" t="b">
        <f t="shared" si="134"/>
        <v>0</v>
      </c>
      <c r="U285" s="21" t="str">
        <f t="shared" si="135"/>
        <v/>
      </c>
      <c r="V285" s="6" t="b">
        <f t="shared" si="136"/>
        <v>0</v>
      </c>
      <c r="W285" s="21" t="str">
        <f t="shared" si="137"/>
        <v/>
      </c>
      <c r="X285" s="21" t="b">
        <f t="shared" si="138"/>
        <v>0</v>
      </c>
      <c r="Y285" s="21" t="str">
        <f t="shared" si="139"/>
        <v/>
      </c>
      <c r="Z285" s="21" t="b">
        <f t="shared" si="140"/>
        <v>0</v>
      </c>
      <c r="AA285" s="21" t="str">
        <f t="shared" si="141"/>
        <v/>
      </c>
      <c r="AB285" s="21" t="b">
        <f>IF(AND(LEN(B285)&gt;0,NOT(AF285),COUNTIF($AH$9:AH784,AH285)&gt;1),TRUE,FALSE)</f>
        <v>0</v>
      </c>
      <c r="AC285" s="21" t="str">
        <f t="shared" si="142"/>
        <v/>
      </c>
      <c r="AD285" s="21" t="b">
        <f>IF(AND(LEN(B285)&gt;0,NOT(AF285),NOT(AB285),COUNTIF(Intransporter!$B$9:'Intransporter'!B784,B285)&gt;0),TRUE,FALSE)</f>
        <v>0</v>
      </c>
      <c r="AE285" s="21" t="str">
        <f t="shared" si="143"/>
        <v/>
      </c>
      <c r="AF285" s="21" t="b">
        <f>IF(LEN(B285)&gt;Admin!$D$17,TRUE,FALSE)</f>
        <v>0</v>
      </c>
      <c r="AG285" s="21" t="str">
        <f t="shared" si="144"/>
        <v/>
      </c>
      <c r="AH285" s="21" t="str">
        <f t="shared" si="145"/>
        <v/>
      </c>
      <c r="AI285" s="21" t="b">
        <f t="shared" si="146"/>
        <v>0</v>
      </c>
      <c r="AJ285" s="21" t="str">
        <f t="shared" si="147"/>
        <v/>
      </c>
      <c r="AK285" s="21" t="b">
        <f>IF(AND(COUNTA(B285:I285)&gt;0,'Börja här'!KOMMUN="",NOT(L285),NOT(N285),NOT(P285),NOT(R285),NOT(T285),NOT(V285),NOT(X285),NOT(Z285),NOT(AB285),NOT(AD285),NOT(AF285)),TRUE,FALSE)</f>
        <v>0</v>
      </c>
      <c r="AL285" s="21" t="str">
        <f t="shared" si="148"/>
        <v/>
      </c>
      <c r="AM285" s="97">
        <f t="shared" si="149"/>
        <v>0</v>
      </c>
      <c r="AN285" s="97" t="str">
        <f t="shared" si="150"/>
        <v>Nej</v>
      </c>
      <c r="AO285" s="21" t="b">
        <f t="shared" si="151"/>
        <v>0</v>
      </c>
      <c r="AP285" s="21" t="str">
        <f t="shared" si="152"/>
        <v/>
      </c>
      <c r="AQ285" s="97" t="str">
        <f t="shared" si="153"/>
        <v>Nej</v>
      </c>
    </row>
    <row r="286" spans="1:43" s="13" customFormat="1" x14ac:dyDescent="0.35">
      <c r="A286" s="53">
        <v>278</v>
      </c>
      <c r="B286" s="10"/>
      <c r="C286" s="23"/>
      <c r="D286" s="41"/>
      <c r="E286" s="74"/>
      <c r="F286" s="82"/>
      <c r="G286" s="74"/>
      <c r="H286" s="75"/>
      <c r="I286" s="23"/>
      <c r="J286" s="50" t="str">
        <f t="shared" si="124"/>
        <v/>
      </c>
      <c r="K286" s="56" t="str">
        <f t="shared" si="125"/>
        <v/>
      </c>
      <c r="L286" s="6" t="b">
        <f t="shared" si="126"/>
        <v>0</v>
      </c>
      <c r="M286" s="21" t="str">
        <f t="shared" si="127"/>
        <v/>
      </c>
      <c r="N286" s="21" t="b">
        <f t="shared" si="128"/>
        <v>0</v>
      </c>
      <c r="O286" s="21" t="str">
        <f t="shared" si="129"/>
        <v/>
      </c>
      <c r="P286" s="21" t="b">
        <f t="shared" si="130"/>
        <v>0</v>
      </c>
      <c r="Q286" s="21" t="str">
        <f t="shared" si="131"/>
        <v/>
      </c>
      <c r="R286" s="21" t="b">
        <f t="shared" si="132"/>
        <v>0</v>
      </c>
      <c r="S286" s="21" t="str">
        <f t="shared" si="133"/>
        <v/>
      </c>
      <c r="T286" s="21" t="b">
        <f t="shared" si="134"/>
        <v>0</v>
      </c>
      <c r="U286" s="21" t="str">
        <f t="shared" si="135"/>
        <v/>
      </c>
      <c r="V286" s="6" t="b">
        <f t="shared" si="136"/>
        <v>0</v>
      </c>
      <c r="W286" s="21" t="str">
        <f t="shared" si="137"/>
        <v/>
      </c>
      <c r="X286" s="21" t="b">
        <f t="shared" si="138"/>
        <v>0</v>
      </c>
      <c r="Y286" s="21" t="str">
        <f t="shared" si="139"/>
        <v/>
      </c>
      <c r="Z286" s="21" t="b">
        <f t="shared" si="140"/>
        <v>0</v>
      </c>
      <c r="AA286" s="21" t="str">
        <f t="shared" si="141"/>
        <v/>
      </c>
      <c r="AB286" s="21" t="b">
        <f>IF(AND(LEN(B286)&gt;0,NOT(AF286),COUNTIF($AH$9:AH785,AH286)&gt;1),TRUE,FALSE)</f>
        <v>0</v>
      </c>
      <c r="AC286" s="21" t="str">
        <f t="shared" si="142"/>
        <v/>
      </c>
      <c r="AD286" s="21" t="b">
        <f>IF(AND(LEN(B286)&gt;0,NOT(AF286),NOT(AB286),COUNTIF(Intransporter!$B$9:'Intransporter'!B785,B286)&gt;0),TRUE,FALSE)</f>
        <v>0</v>
      </c>
      <c r="AE286" s="21" t="str">
        <f t="shared" si="143"/>
        <v/>
      </c>
      <c r="AF286" s="21" t="b">
        <f>IF(LEN(B286)&gt;Admin!$D$17,TRUE,FALSE)</f>
        <v>0</v>
      </c>
      <c r="AG286" s="21" t="str">
        <f t="shared" si="144"/>
        <v/>
      </c>
      <c r="AH286" s="21" t="str">
        <f t="shared" si="145"/>
        <v/>
      </c>
      <c r="AI286" s="21" t="b">
        <f t="shared" si="146"/>
        <v>0</v>
      </c>
      <c r="AJ286" s="21" t="str">
        <f t="shared" si="147"/>
        <v/>
      </c>
      <c r="AK286" s="21" t="b">
        <f>IF(AND(COUNTA(B286:I286)&gt;0,'Börja här'!KOMMUN="",NOT(L286),NOT(N286),NOT(P286),NOT(R286),NOT(T286),NOT(V286),NOT(X286),NOT(Z286),NOT(AB286),NOT(AD286),NOT(AF286)),TRUE,FALSE)</f>
        <v>0</v>
      </c>
      <c r="AL286" s="21" t="str">
        <f t="shared" si="148"/>
        <v/>
      </c>
      <c r="AM286" s="97">
        <f t="shared" si="149"/>
        <v>0</v>
      </c>
      <c r="AN286" s="97" t="str">
        <f t="shared" si="150"/>
        <v>Nej</v>
      </c>
      <c r="AO286" s="21" t="b">
        <f t="shared" si="151"/>
        <v>0</v>
      </c>
      <c r="AP286" s="21" t="str">
        <f t="shared" si="152"/>
        <v/>
      </c>
      <c r="AQ286" s="97" t="str">
        <f t="shared" si="153"/>
        <v>Nej</v>
      </c>
    </row>
    <row r="287" spans="1:43" s="13" customFormat="1" x14ac:dyDescent="0.35">
      <c r="A287" s="53">
        <v>279</v>
      </c>
      <c r="B287" s="10"/>
      <c r="C287" s="23"/>
      <c r="D287" s="41"/>
      <c r="E287" s="74"/>
      <c r="F287" s="82"/>
      <c r="G287" s="74"/>
      <c r="H287" s="75"/>
      <c r="I287" s="23"/>
      <c r="J287" s="50" t="str">
        <f t="shared" si="124"/>
        <v/>
      </c>
      <c r="K287" s="56" t="str">
        <f t="shared" si="125"/>
        <v/>
      </c>
      <c r="L287" s="6" t="b">
        <f t="shared" si="126"/>
        <v>0</v>
      </c>
      <c r="M287" s="21" t="str">
        <f t="shared" si="127"/>
        <v/>
      </c>
      <c r="N287" s="21" t="b">
        <f t="shared" si="128"/>
        <v>0</v>
      </c>
      <c r="O287" s="21" t="str">
        <f t="shared" si="129"/>
        <v/>
      </c>
      <c r="P287" s="21" t="b">
        <f t="shared" si="130"/>
        <v>0</v>
      </c>
      <c r="Q287" s="21" t="str">
        <f t="shared" si="131"/>
        <v/>
      </c>
      <c r="R287" s="21" t="b">
        <f t="shared" si="132"/>
        <v>0</v>
      </c>
      <c r="S287" s="21" t="str">
        <f t="shared" si="133"/>
        <v/>
      </c>
      <c r="T287" s="21" t="b">
        <f t="shared" si="134"/>
        <v>0</v>
      </c>
      <c r="U287" s="21" t="str">
        <f t="shared" si="135"/>
        <v/>
      </c>
      <c r="V287" s="6" t="b">
        <f t="shared" si="136"/>
        <v>0</v>
      </c>
      <c r="W287" s="21" t="str">
        <f t="shared" si="137"/>
        <v/>
      </c>
      <c r="X287" s="21" t="b">
        <f t="shared" si="138"/>
        <v>0</v>
      </c>
      <c r="Y287" s="21" t="str">
        <f t="shared" si="139"/>
        <v/>
      </c>
      <c r="Z287" s="21" t="b">
        <f t="shared" si="140"/>
        <v>0</v>
      </c>
      <c r="AA287" s="21" t="str">
        <f t="shared" si="141"/>
        <v/>
      </c>
      <c r="AB287" s="21" t="b">
        <f>IF(AND(LEN(B287)&gt;0,NOT(AF287),COUNTIF($AH$9:AH786,AH287)&gt;1),TRUE,FALSE)</f>
        <v>0</v>
      </c>
      <c r="AC287" s="21" t="str">
        <f t="shared" si="142"/>
        <v/>
      </c>
      <c r="AD287" s="21" t="b">
        <f>IF(AND(LEN(B287)&gt;0,NOT(AF287),NOT(AB287),COUNTIF(Intransporter!$B$9:'Intransporter'!B786,B287)&gt;0),TRUE,FALSE)</f>
        <v>0</v>
      </c>
      <c r="AE287" s="21" t="str">
        <f t="shared" si="143"/>
        <v/>
      </c>
      <c r="AF287" s="21" t="b">
        <f>IF(LEN(B287)&gt;Admin!$D$17,TRUE,FALSE)</f>
        <v>0</v>
      </c>
      <c r="AG287" s="21" t="str">
        <f t="shared" si="144"/>
        <v/>
      </c>
      <c r="AH287" s="21" t="str">
        <f t="shared" si="145"/>
        <v/>
      </c>
      <c r="AI287" s="21" t="b">
        <f t="shared" si="146"/>
        <v>0</v>
      </c>
      <c r="AJ287" s="21" t="str">
        <f t="shared" si="147"/>
        <v/>
      </c>
      <c r="AK287" s="21" t="b">
        <f>IF(AND(COUNTA(B287:I287)&gt;0,'Börja här'!KOMMUN="",NOT(L287),NOT(N287),NOT(P287),NOT(R287),NOT(T287),NOT(V287),NOT(X287),NOT(Z287),NOT(AB287),NOT(AD287),NOT(AF287)),TRUE,FALSE)</f>
        <v>0</v>
      </c>
      <c r="AL287" s="21" t="str">
        <f t="shared" si="148"/>
        <v/>
      </c>
      <c r="AM287" s="97">
        <f t="shared" si="149"/>
        <v>0</v>
      </c>
      <c r="AN287" s="97" t="str">
        <f t="shared" si="150"/>
        <v>Nej</v>
      </c>
      <c r="AO287" s="21" t="b">
        <f t="shared" si="151"/>
        <v>0</v>
      </c>
      <c r="AP287" s="21" t="str">
        <f t="shared" si="152"/>
        <v/>
      </c>
      <c r="AQ287" s="97" t="str">
        <f t="shared" si="153"/>
        <v>Nej</v>
      </c>
    </row>
    <row r="288" spans="1:43" s="13" customFormat="1" x14ac:dyDescent="0.35">
      <c r="A288" s="53">
        <v>280</v>
      </c>
      <c r="B288" s="10"/>
      <c r="C288" s="23"/>
      <c r="D288" s="41"/>
      <c r="E288" s="74"/>
      <c r="F288" s="82"/>
      <c r="G288" s="74"/>
      <c r="H288" s="75"/>
      <c r="I288" s="23"/>
      <c r="J288" s="50" t="str">
        <f t="shared" si="124"/>
        <v/>
      </c>
      <c r="K288" s="56" t="str">
        <f t="shared" si="125"/>
        <v/>
      </c>
      <c r="L288" s="6" t="b">
        <f t="shared" si="126"/>
        <v>0</v>
      </c>
      <c r="M288" s="21" t="str">
        <f t="shared" si="127"/>
        <v/>
      </c>
      <c r="N288" s="21" t="b">
        <f t="shared" si="128"/>
        <v>0</v>
      </c>
      <c r="O288" s="21" t="str">
        <f t="shared" si="129"/>
        <v/>
      </c>
      <c r="P288" s="21" t="b">
        <f t="shared" si="130"/>
        <v>0</v>
      </c>
      <c r="Q288" s="21" t="str">
        <f t="shared" si="131"/>
        <v/>
      </c>
      <c r="R288" s="21" t="b">
        <f t="shared" si="132"/>
        <v>0</v>
      </c>
      <c r="S288" s="21" t="str">
        <f t="shared" si="133"/>
        <v/>
      </c>
      <c r="T288" s="21" t="b">
        <f t="shared" si="134"/>
        <v>0</v>
      </c>
      <c r="U288" s="21" t="str">
        <f t="shared" si="135"/>
        <v/>
      </c>
      <c r="V288" s="6" t="b">
        <f t="shared" si="136"/>
        <v>0</v>
      </c>
      <c r="W288" s="21" t="str">
        <f t="shared" si="137"/>
        <v/>
      </c>
      <c r="X288" s="21" t="b">
        <f t="shared" si="138"/>
        <v>0</v>
      </c>
      <c r="Y288" s="21" t="str">
        <f t="shared" si="139"/>
        <v/>
      </c>
      <c r="Z288" s="21" t="b">
        <f t="shared" si="140"/>
        <v>0</v>
      </c>
      <c r="AA288" s="21" t="str">
        <f t="shared" si="141"/>
        <v/>
      </c>
      <c r="AB288" s="21" t="b">
        <f>IF(AND(LEN(B288)&gt;0,NOT(AF288),COUNTIF($AH$9:AH787,AH288)&gt;1),TRUE,FALSE)</f>
        <v>0</v>
      </c>
      <c r="AC288" s="21" t="str">
        <f t="shared" si="142"/>
        <v/>
      </c>
      <c r="AD288" s="21" t="b">
        <f>IF(AND(LEN(B288)&gt;0,NOT(AF288),NOT(AB288),COUNTIF(Intransporter!$B$9:'Intransporter'!B787,B288)&gt;0),TRUE,FALSE)</f>
        <v>0</v>
      </c>
      <c r="AE288" s="21" t="str">
        <f t="shared" si="143"/>
        <v/>
      </c>
      <c r="AF288" s="21" t="b">
        <f>IF(LEN(B288)&gt;Admin!$D$17,TRUE,FALSE)</f>
        <v>0</v>
      </c>
      <c r="AG288" s="21" t="str">
        <f t="shared" si="144"/>
        <v/>
      </c>
      <c r="AH288" s="21" t="str">
        <f t="shared" si="145"/>
        <v/>
      </c>
      <c r="AI288" s="21" t="b">
        <f t="shared" si="146"/>
        <v>0</v>
      </c>
      <c r="AJ288" s="21" t="str">
        <f t="shared" si="147"/>
        <v/>
      </c>
      <c r="AK288" s="21" t="b">
        <f>IF(AND(COUNTA(B288:I288)&gt;0,'Börja här'!KOMMUN="",NOT(L288),NOT(N288),NOT(P288),NOT(R288),NOT(T288),NOT(V288),NOT(X288),NOT(Z288),NOT(AB288),NOT(AD288),NOT(AF288)),TRUE,FALSE)</f>
        <v>0</v>
      </c>
      <c r="AL288" s="21" t="str">
        <f t="shared" si="148"/>
        <v/>
      </c>
      <c r="AM288" s="97">
        <f t="shared" si="149"/>
        <v>0</v>
      </c>
      <c r="AN288" s="97" t="str">
        <f t="shared" si="150"/>
        <v>Nej</v>
      </c>
      <c r="AO288" s="21" t="b">
        <f t="shared" si="151"/>
        <v>0</v>
      </c>
      <c r="AP288" s="21" t="str">
        <f t="shared" si="152"/>
        <v/>
      </c>
      <c r="AQ288" s="97" t="str">
        <f t="shared" si="153"/>
        <v>Nej</v>
      </c>
    </row>
    <row r="289" spans="1:43" s="13" customFormat="1" x14ac:dyDescent="0.35">
      <c r="A289" s="53">
        <v>281</v>
      </c>
      <c r="B289" s="10"/>
      <c r="C289" s="23"/>
      <c r="D289" s="41"/>
      <c r="E289" s="74"/>
      <c r="F289" s="82"/>
      <c r="G289" s="74"/>
      <c r="H289" s="75"/>
      <c r="I289" s="23"/>
      <c r="J289" s="50" t="str">
        <f t="shared" si="124"/>
        <v/>
      </c>
      <c r="K289" s="56" t="str">
        <f t="shared" si="125"/>
        <v/>
      </c>
      <c r="L289" s="6" t="b">
        <f t="shared" si="126"/>
        <v>0</v>
      </c>
      <c r="M289" s="21" t="str">
        <f t="shared" si="127"/>
        <v/>
      </c>
      <c r="N289" s="21" t="b">
        <f t="shared" si="128"/>
        <v>0</v>
      </c>
      <c r="O289" s="21" t="str">
        <f t="shared" si="129"/>
        <v/>
      </c>
      <c r="P289" s="21" t="b">
        <f t="shared" si="130"/>
        <v>0</v>
      </c>
      <c r="Q289" s="21" t="str">
        <f t="shared" si="131"/>
        <v/>
      </c>
      <c r="R289" s="21" t="b">
        <f t="shared" si="132"/>
        <v>0</v>
      </c>
      <c r="S289" s="21" t="str">
        <f t="shared" si="133"/>
        <v/>
      </c>
      <c r="T289" s="21" t="b">
        <f t="shared" si="134"/>
        <v>0</v>
      </c>
      <c r="U289" s="21" t="str">
        <f t="shared" si="135"/>
        <v/>
      </c>
      <c r="V289" s="6" t="b">
        <f t="shared" si="136"/>
        <v>0</v>
      </c>
      <c r="W289" s="21" t="str">
        <f t="shared" si="137"/>
        <v/>
      </c>
      <c r="X289" s="21" t="b">
        <f t="shared" si="138"/>
        <v>0</v>
      </c>
      <c r="Y289" s="21" t="str">
        <f t="shared" si="139"/>
        <v/>
      </c>
      <c r="Z289" s="21" t="b">
        <f t="shared" si="140"/>
        <v>0</v>
      </c>
      <c r="AA289" s="21" t="str">
        <f t="shared" si="141"/>
        <v/>
      </c>
      <c r="AB289" s="21" t="b">
        <f>IF(AND(LEN(B289)&gt;0,NOT(AF289),COUNTIF($AH$9:AH788,AH289)&gt;1),TRUE,FALSE)</f>
        <v>0</v>
      </c>
      <c r="AC289" s="21" t="str">
        <f t="shared" si="142"/>
        <v/>
      </c>
      <c r="AD289" s="21" t="b">
        <f>IF(AND(LEN(B289)&gt;0,NOT(AF289),NOT(AB289),COUNTIF(Intransporter!$B$9:'Intransporter'!B788,B289)&gt;0),TRUE,FALSE)</f>
        <v>0</v>
      </c>
      <c r="AE289" s="21" t="str">
        <f t="shared" si="143"/>
        <v/>
      </c>
      <c r="AF289" s="21" t="b">
        <f>IF(LEN(B289)&gt;Admin!$D$17,TRUE,FALSE)</f>
        <v>0</v>
      </c>
      <c r="AG289" s="21" t="str">
        <f t="shared" si="144"/>
        <v/>
      </c>
      <c r="AH289" s="21" t="str">
        <f t="shared" si="145"/>
        <v/>
      </c>
      <c r="AI289" s="21" t="b">
        <f t="shared" si="146"/>
        <v>0</v>
      </c>
      <c r="AJ289" s="21" t="str">
        <f t="shared" si="147"/>
        <v/>
      </c>
      <c r="AK289" s="21" t="b">
        <f>IF(AND(COUNTA(B289:I289)&gt;0,'Börja här'!KOMMUN="",NOT(L289),NOT(N289),NOT(P289),NOT(R289),NOT(T289),NOT(V289),NOT(X289),NOT(Z289),NOT(AB289),NOT(AD289),NOT(AF289)),TRUE,FALSE)</f>
        <v>0</v>
      </c>
      <c r="AL289" s="21" t="str">
        <f t="shared" si="148"/>
        <v/>
      </c>
      <c r="AM289" s="97">
        <f t="shared" si="149"/>
        <v>0</v>
      </c>
      <c r="AN289" s="97" t="str">
        <f t="shared" si="150"/>
        <v>Nej</v>
      </c>
      <c r="AO289" s="21" t="b">
        <f t="shared" si="151"/>
        <v>0</v>
      </c>
      <c r="AP289" s="21" t="str">
        <f t="shared" si="152"/>
        <v/>
      </c>
      <c r="AQ289" s="97" t="str">
        <f t="shared" si="153"/>
        <v>Nej</v>
      </c>
    </row>
    <row r="290" spans="1:43" s="13" customFormat="1" x14ac:dyDescent="0.35">
      <c r="A290" s="53">
        <v>282</v>
      </c>
      <c r="B290" s="10"/>
      <c r="C290" s="23"/>
      <c r="D290" s="41"/>
      <c r="E290" s="74"/>
      <c r="F290" s="82"/>
      <c r="G290" s="74"/>
      <c r="H290" s="75"/>
      <c r="I290" s="23"/>
      <c r="J290" s="50" t="str">
        <f t="shared" si="124"/>
        <v/>
      </c>
      <c r="K290" s="56" t="str">
        <f t="shared" si="125"/>
        <v/>
      </c>
      <c r="L290" s="6" t="b">
        <f t="shared" si="126"/>
        <v>0</v>
      </c>
      <c r="M290" s="21" t="str">
        <f t="shared" si="127"/>
        <v/>
      </c>
      <c r="N290" s="21" t="b">
        <f t="shared" si="128"/>
        <v>0</v>
      </c>
      <c r="O290" s="21" t="str">
        <f t="shared" si="129"/>
        <v/>
      </c>
      <c r="P290" s="21" t="b">
        <f t="shared" si="130"/>
        <v>0</v>
      </c>
      <c r="Q290" s="21" t="str">
        <f t="shared" si="131"/>
        <v/>
      </c>
      <c r="R290" s="21" t="b">
        <f t="shared" si="132"/>
        <v>0</v>
      </c>
      <c r="S290" s="21" t="str">
        <f t="shared" si="133"/>
        <v/>
      </c>
      <c r="T290" s="21" t="b">
        <f t="shared" si="134"/>
        <v>0</v>
      </c>
      <c r="U290" s="21" t="str">
        <f t="shared" si="135"/>
        <v/>
      </c>
      <c r="V290" s="6" t="b">
        <f t="shared" si="136"/>
        <v>0</v>
      </c>
      <c r="W290" s="21" t="str">
        <f t="shared" si="137"/>
        <v/>
      </c>
      <c r="X290" s="21" t="b">
        <f t="shared" si="138"/>
        <v>0</v>
      </c>
      <c r="Y290" s="21" t="str">
        <f t="shared" si="139"/>
        <v/>
      </c>
      <c r="Z290" s="21" t="b">
        <f t="shared" si="140"/>
        <v>0</v>
      </c>
      <c r="AA290" s="21" t="str">
        <f t="shared" si="141"/>
        <v/>
      </c>
      <c r="AB290" s="21" t="b">
        <f>IF(AND(LEN(B290)&gt;0,NOT(AF290),COUNTIF($AH$9:AH789,AH290)&gt;1),TRUE,FALSE)</f>
        <v>0</v>
      </c>
      <c r="AC290" s="21" t="str">
        <f t="shared" si="142"/>
        <v/>
      </c>
      <c r="AD290" s="21" t="b">
        <f>IF(AND(LEN(B290)&gt;0,NOT(AF290),NOT(AB290),COUNTIF(Intransporter!$B$9:'Intransporter'!B789,B290)&gt;0),TRUE,FALSE)</f>
        <v>0</v>
      </c>
      <c r="AE290" s="21" t="str">
        <f t="shared" si="143"/>
        <v/>
      </c>
      <c r="AF290" s="21" t="b">
        <f>IF(LEN(B290)&gt;Admin!$D$17,TRUE,FALSE)</f>
        <v>0</v>
      </c>
      <c r="AG290" s="21" t="str">
        <f t="shared" si="144"/>
        <v/>
      </c>
      <c r="AH290" s="21" t="str">
        <f t="shared" si="145"/>
        <v/>
      </c>
      <c r="AI290" s="21" t="b">
        <f t="shared" si="146"/>
        <v>0</v>
      </c>
      <c r="AJ290" s="21" t="str">
        <f t="shared" si="147"/>
        <v/>
      </c>
      <c r="AK290" s="21" t="b">
        <f>IF(AND(COUNTA(B290:I290)&gt;0,'Börja här'!KOMMUN="",NOT(L290),NOT(N290),NOT(P290),NOT(R290),NOT(T290),NOT(V290),NOT(X290),NOT(Z290),NOT(AB290),NOT(AD290),NOT(AF290)),TRUE,FALSE)</f>
        <v>0</v>
      </c>
      <c r="AL290" s="21" t="str">
        <f t="shared" si="148"/>
        <v/>
      </c>
      <c r="AM290" s="97">
        <f t="shared" si="149"/>
        <v>0</v>
      </c>
      <c r="AN290" s="97" t="str">
        <f t="shared" si="150"/>
        <v>Nej</v>
      </c>
      <c r="AO290" s="21" t="b">
        <f t="shared" si="151"/>
        <v>0</v>
      </c>
      <c r="AP290" s="21" t="str">
        <f t="shared" si="152"/>
        <v/>
      </c>
      <c r="AQ290" s="97" t="str">
        <f t="shared" si="153"/>
        <v>Nej</v>
      </c>
    </row>
    <row r="291" spans="1:43" s="13" customFormat="1" x14ac:dyDescent="0.35">
      <c r="A291" s="53">
        <v>283</v>
      </c>
      <c r="B291" s="10"/>
      <c r="C291" s="23"/>
      <c r="D291" s="41"/>
      <c r="E291" s="74"/>
      <c r="F291" s="82"/>
      <c r="G291" s="74"/>
      <c r="H291" s="75"/>
      <c r="I291" s="23"/>
      <c r="J291" s="50" t="str">
        <f t="shared" si="124"/>
        <v/>
      </c>
      <c r="K291" s="56" t="str">
        <f t="shared" si="125"/>
        <v/>
      </c>
      <c r="L291" s="6" t="b">
        <f t="shared" si="126"/>
        <v>0</v>
      </c>
      <c r="M291" s="21" t="str">
        <f t="shared" si="127"/>
        <v/>
      </c>
      <c r="N291" s="21" t="b">
        <f t="shared" si="128"/>
        <v>0</v>
      </c>
      <c r="O291" s="21" t="str">
        <f t="shared" si="129"/>
        <v/>
      </c>
      <c r="P291" s="21" t="b">
        <f t="shared" si="130"/>
        <v>0</v>
      </c>
      <c r="Q291" s="21" t="str">
        <f t="shared" si="131"/>
        <v/>
      </c>
      <c r="R291" s="21" t="b">
        <f t="shared" si="132"/>
        <v>0</v>
      </c>
      <c r="S291" s="21" t="str">
        <f t="shared" si="133"/>
        <v/>
      </c>
      <c r="T291" s="21" t="b">
        <f t="shared" si="134"/>
        <v>0</v>
      </c>
      <c r="U291" s="21" t="str">
        <f t="shared" si="135"/>
        <v/>
      </c>
      <c r="V291" s="6" t="b">
        <f t="shared" si="136"/>
        <v>0</v>
      </c>
      <c r="W291" s="21" t="str">
        <f t="shared" si="137"/>
        <v/>
      </c>
      <c r="X291" s="21" t="b">
        <f t="shared" si="138"/>
        <v>0</v>
      </c>
      <c r="Y291" s="21" t="str">
        <f t="shared" si="139"/>
        <v/>
      </c>
      <c r="Z291" s="21" t="b">
        <f t="shared" si="140"/>
        <v>0</v>
      </c>
      <c r="AA291" s="21" t="str">
        <f t="shared" si="141"/>
        <v/>
      </c>
      <c r="AB291" s="21" t="b">
        <f>IF(AND(LEN(B291)&gt;0,NOT(AF291),COUNTIF($AH$9:AH790,AH291)&gt;1),TRUE,FALSE)</f>
        <v>0</v>
      </c>
      <c r="AC291" s="21" t="str">
        <f t="shared" si="142"/>
        <v/>
      </c>
      <c r="AD291" s="21" t="b">
        <f>IF(AND(LEN(B291)&gt;0,NOT(AF291),NOT(AB291),COUNTIF(Intransporter!$B$9:'Intransporter'!B790,B291)&gt;0),TRUE,FALSE)</f>
        <v>0</v>
      </c>
      <c r="AE291" s="21" t="str">
        <f t="shared" si="143"/>
        <v/>
      </c>
      <c r="AF291" s="21" t="b">
        <f>IF(LEN(B291)&gt;Admin!$D$17,TRUE,FALSE)</f>
        <v>0</v>
      </c>
      <c r="AG291" s="21" t="str">
        <f t="shared" si="144"/>
        <v/>
      </c>
      <c r="AH291" s="21" t="str">
        <f t="shared" si="145"/>
        <v/>
      </c>
      <c r="AI291" s="21" t="b">
        <f t="shared" si="146"/>
        <v>0</v>
      </c>
      <c r="AJ291" s="21" t="str">
        <f t="shared" si="147"/>
        <v/>
      </c>
      <c r="AK291" s="21" t="b">
        <f>IF(AND(COUNTA(B291:I291)&gt;0,'Börja här'!KOMMUN="",NOT(L291),NOT(N291),NOT(P291),NOT(R291),NOT(T291),NOT(V291),NOT(X291),NOT(Z291),NOT(AB291),NOT(AD291),NOT(AF291)),TRUE,FALSE)</f>
        <v>0</v>
      </c>
      <c r="AL291" s="21" t="str">
        <f t="shared" si="148"/>
        <v/>
      </c>
      <c r="AM291" s="97">
        <f t="shared" si="149"/>
        <v>0</v>
      </c>
      <c r="AN291" s="97" t="str">
        <f t="shared" si="150"/>
        <v>Nej</v>
      </c>
      <c r="AO291" s="21" t="b">
        <f t="shared" si="151"/>
        <v>0</v>
      </c>
      <c r="AP291" s="21" t="str">
        <f t="shared" si="152"/>
        <v/>
      </c>
      <c r="AQ291" s="97" t="str">
        <f t="shared" si="153"/>
        <v>Nej</v>
      </c>
    </row>
    <row r="292" spans="1:43" s="13" customFormat="1" x14ac:dyDescent="0.35">
      <c r="A292" s="53">
        <v>284</v>
      </c>
      <c r="B292" s="10"/>
      <c r="C292" s="23"/>
      <c r="D292" s="41"/>
      <c r="E292" s="74"/>
      <c r="F292" s="82"/>
      <c r="G292" s="74"/>
      <c r="H292" s="75"/>
      <c r="I292" s="23"/>
      <c r="J292" s="50" t="str">
        <f t="shared" si="124"/>
        <v/>
      </c>
      <c r="K292" s="56" t="str">
        <f t="shared" si="125"/>
        <v/>
      </c>
      <c r="L292" s="6" t="b">
        <f t="shared" si="126"/>
        <v>0</v>
      </c>
      <c r="M292" s="21" t="str">
        <f t="shared" si="127"/>
        <v/>
      </c>
      <c r="N292" s="21" t="b">
        <f t="shared" si="128"/>
        <v>0</v>
      </c>
      <c r="O292" s="21" t="str">
        <f t="shared" si="129"/>
        <v/>
      </c>
      <c r="P292" s="21" t="b">
        <f t="shared" si="130"/>
        <v>0</v>
      </c>
      <c r="Q292" s="21" t="str">
        <f t="shared" si="131"/>
        <v/>
      </c>
      <c r="R292" s="21" t="b">
        <f t="shared" si="132"/>
        <v>0</v>
      </c>
      <c r="S292" s="21" t="str">
        <f t="shared" si="133"/>
        <v/>
      </c>
      <c r="T292" s="21" t="b">
        <f t="shared" si="134"/>
        <v>0</v>
      </c>
      <c r="U292" s="21" t="str">
        <f t="shared" si="135"/>
        <v/>
      </c>
      <c r="V292" s="6" t="b">
        <f t="shared" si="136"/>
        <v>0</v>
      </c>
      <c r="W292" s="21" t="str">
        <f t="shared" si="137"/>
        <v/>
      </c>
      <c r="X292" s="21" t="b">
        <f t="shared" si="138"/>
        <v>0</v>
      </c>
      <c r="Y292" s="21" t="str">
        <f t="shared" si="139"/>
        <v/>
      </c>
      <c r="Z292" s="21" t="b">
        <f t="shared" si="140"/>
        <v>0</v>
      </c>
      <c r="AA292" s="21" t="str">
        <f t="shared" si="141"/>
        <v/>
      </c>
      <c r="AB292" s="21" t="b">
        <f>IF(AND(LEN(B292)&gt;0,NOT(AF292),COUNTIF($AH$9:AH791,AH292)&gt;1),TRUE,FALSE)</f>
        <v>0</v>
      </c>
      <c r="AC292" s="21" t="str">
        <f t="shared" si="142"/>
        <v/>
      </c>
      <c r="AD292" s="21" t="b">
        <f>IF(AND(LEN(B292)&gt;0,NOT(AF292),NOT(AB292),COUNTIF(Intransporter!$B$9:'Intransporter'!B791,B292)&gt;0),TRUE,FALSE)</f>
        <v>0</v>
      </c>
      <c r="AE292" s="21" t="str">
        <f t="shared" si="143"/>
        <v/>
      </c>
      <c r="AF292" s="21" t="b">
        <f>IF(LEN(B292)&gt;Admin!$D$17,TRUE,FALSE)</f>
        <v>0</v>
      </c>
      <c r="AG292" s="21" t="str">
        <f t="shared" si="144"/>
        <v/>
      </c>
      <c r="AH292" s="21" t="str">
        <f t="shared" si="145"/>
        <v/>
      </c>
      <c r="AI292" s="21" t="b">
        <f t="shared" si="146"/>
        <v>0</v>
      </c>
      <c r="AJ292" s="21" t="str">
        <f t="shared" si="147"/>
        <v/>
      </c>
      <c r="AK292" s="21" t="b">
        <f>IF(AND(COUNTA(B292:I292)&gt;0,'Börja här'!KOMMUN="",NOT(L292),NOT(N292),NOT(P292),NOT(R292),NOT(T292),NOT(V292),NOT(X292),NOT(Z292),NOT(AB292),NOT(AD292),NOT(AF292)),TRUE,FALSE)</f>
        <v>0</v>
      </c>
      <c r="AL292" s="21" t="str">
        <f t="shared" si="148"/>
        <v/>
      </c>
      <c r="AM292" s="97">
        <f t="shared" si="149"/>
        <v>0</v>
      </c>
      <c r="AN292" s="97" t="str">
        <f t="shared" si="150"/>
        <v>Nej</v>
      </c>
      <c r="AO292" s="21" t="b">
        <f t="shared" si="151"/>
        <v>0</v>
      </c>
      <c r="AP292" s="21" t="str">
        <f t="shared" si="152"/>
        <v/>
      </c>
      <c r="AQ292" s="97" t="str">
        <f t="shared" si="153"/>
        <v>Nej</v>
      </c>
    </row>
    <row r="293" spans="1:43" s="13" customFormat="1" x14ac:dyDescent="0.35">
      <c r="A293" s="53">
        <v>285</v>
      </c>
      <c r="B293" s="10"/>
      <c r="C293" s="23"/>
      <c r="D293" s="41"/>
      <c r="E293" s="74"/>
      <c r="F293" s="82"/>
      <c r="G293" s="74"/>
      <c r="H293" s="75"/>
      <c r="I293" s="23"/>
      <c r="J293" s="50" t="str">
        <f t="shared" si="124"/>
        <v/>
      </c>
      <c r="K293" s="56" t="str">
        <f t="shared" si="125"/>
        <v/>
      </c>
      <c r="L293" s="6" t="b">
        <f t="shared" si="126"/>
        <v>0</v>
      </c>
      <c r="M293" s="21" t="str">
        <f t="shared" si="127"/>
        <v/>
      </c>
      <c r="N293" s="21" t="b">
        <f t="shared" si="128"/>
        <v>0</v>
      </c>
      <c r="O293" s="21" t="str">
        <f t="shared" si="129"/>
        <v/>
      </c>
      <c r="P293" s="21" t="b">
        <f t="shared" si="130"/>
        <v>0</v>
      </c>
      <c r="Q293" s="21" t="str">
        <f t="shared" si="131"/>
        <v/>
      </c>
      <c r="R293" s="21" t="b">
        <f t="shared" si="132"/>
        <v>0</v>
      </c>
      <c r="S293" s="21" t="str">
        <f t="shared" si="133"/>
        <v/>
      </c>
      <c r="T293" s="21" t="b">
        <f t="shared" si="134"/>
        <v>0</v>
      </c>
      <c r="U293" s="21" t="str">
        <f t="shared" si="135"/>
        <v/>
      </c>
      <c r="V293" s="6" t="b">
        <f t="shared" si="136"/>
        <v>0</v>
      </c>
      <c r="W293" s="21" t="str">
        <f t="shared" si="137"/>
        <v/>
      </c>
      <c r="X293" s="21" t="b">
        <f t="shared" si="138"/>
        <v>0</v>
      </c>
      <c r="Y293" s="21" t="str">
        <f t="shared" si="139"/>
        <v/>
      </c>
      <c r="Z293" s="21" t="b">
        <f t="shared" si="140"/>
        <v>0</v>
      </c>
      <c r="AA293" s="21" t="str">
        <f t="shared" si="141"/>
        <v/>
      </c>
      <c r="AB293" s="21" t="b">
        <f>IF(AND(LEN(B293)&gt;0,NOT(AF293),COUNTIF($AH$9:AH792,AH293)&gt;1),TRUE,FALSE)</f>
        <v>0</v>
      </c>
      <c r="AC293" s="21" t="str">
        <f t="shared" si="142"/>
        <v/>
      </c>
      <c r="AD293" s="21" t="b">
        <f>IF(AND(LEN(B293)&gt;0,NOT(AF293),NOT(AB293),COUNTIF(Intransporter!$B$9:'Intransporter'!B792,B293)&gt;0),TRUE,FALSE)</f>
        <v>0</v>
      </c>
      <c r="AE293" s="21" t="str">
        <f t="shared" si="143"/>
        <v/>
      </c>
      <c r="AF293" s="21" t="b">
        <f>IF(LEN(B293)&gt;Admin!$D$17,TRUE,FALSE)</f>
        <v>0</v>
      </c>
      <c r="AG293" s="21" t="str">
        <f t="shared" si="144"/>
        <v/>
      </c>
      <c r="AH293" s="21" t="str">
        <f t="shared" si="145"/>
        <v/>
      </c>
      <c r="AI293" s="21" t="b">
        <f t="shared" si="146"/>
        <v>0</v>
      </c>
      <c r="AJ293" s="21" t="str">
        <f t="shared" si="147"/>
        <v/>
      </c>
      <c r="AK293" s="21" t="b">
        <f>IF(AND(COUNTA(B293:I293)&gt;0,'Börja här'!KOMMUN="",NOT(L293),NOT(N293),NOT(P293),NOT(R293),NOT(T293),NOT(V293),NOT(X293),NOT(Z293),NOT(AB293),NOT(AD293),NOT(AF293)),TRUE,FALSE)</f>
        <v>0</v>
      </c>
      <c r="AL293" s="21" t="str">
        <f t="shared" si="148"/>
        <v/>
      </c>
      <c r="AM293" s="97">
        <f t="shared" si="149"/>
        <v>0</v>
      </c>
      <c r="AN293" s="97" t="str">
        <f t="shared" si="150"/>
        <v>Nej</v>
      </c>
      <c r="AO293" s="21" t="b">
        <f t="shared" si="151"/>
        <v>0</v>
      </c>
      <c r="AP293" s="21" t="str">
        <f t="shared" si="152"/>
        <v/>
      </c>
      <c r="AQ293" s="97" t="str">
        <f t="shared" si="153"/>
        <v>Nej</v>
      </c>
    </row>
    <row r="294" spans="1:43" s="13" customFormat="1" x14ac:dyDescent="0.35">
      <c r="A294" s="53">
        <v>286</v>
      </c>
      <c r="B294" s="10"/>
      <c r="C294" s="23"/>
      <c r="D294" s="41"/>
      <c r="E294" s="74"/>
      <c r="F294" s="82"/>
      <c r="G294" s="74"/>
      <c r="H294" s="75"/>
      <c r="I294" s="23"/>
      <c r="J294" s="50" t="str">
        <f t="shared" si="124"/>
        <v/>
      </c>
      <c r="K294" s="56" t="str">
        <f t="shared" si="125"/>
        <v/>
      </c>
      <c r="L294" s="6" t="b">
        <f t="shared" si="126"/>
        <v>0</v>
      </c>
      <c r="M294" s="21" t="str">
        <f t="shared" si="127"/>
        <v/>
      </c>
      <c r="N294" s="21" t="b">
        <f t="shared" si="128"/>
        <v>0</v>
      </c>
      <c r="O294" s="21" t="str">
        <f t="shared" si="129"/>
        <v/>
      </c>
      <c r="P294" s="21" t="b">
        <f t="shared" si="130"/>
        <v>0</v>
      </c>
      <c r="Q294" s="21" t="str">
        <f t="shared" si="131"/>
        <v/>
      </c>
      <c r="R294" s="21" t="b">
        <f t="shared" si="132"/>
        <v>0</v>
      </c>
      <c r="S294" s="21" t="str">
        <f t="shared" si="133"/>
        <v/>
      </c>
      <c r="T294" s="21" t="b">
        <f t="shared" si="134"/>
        <v>0</v>
      </c>
      <c r="U294" s="21" t="str">
        <f t="shared" si="135"/>
        <v/>
      </c>
      <c r="V294" s="6" t="b">
        <f t="shared" si="136"/>
        <v>0</v>
      </c>
      <c r="W294" s="21" t="str">
        <f t="shared" si="137"/>
        <v/>
      </c>
      <c r="X294" s="21" t="b">
        <f t="shared" si="138"/>
        <v>0</v>
      </c>
      <c r="Y294" s="21" t="str">
        <f t="shared" si="139"/>
        <v/>
      </c>
      <c r="Z294" s="21" t="b">
        <f t="shared" si="140"/>
        <v>0</v>
      </c>
      <c r="AA294" s="21" t="str">
        <f t="shared" si="141"/>
        <v/>
      </c>
      <c r="AB294" s="21" t="b">
        <f>IF(AND(LEN(B294)&gt;0,NOT(AF294),COUNTIF($AH$9:AH793,AH294)&gt;1),TRUE,FALSE)</f>
        <v>0</v>
      </c>
      <c r="AC294" s="21" t="str">
        <f t="shared" si="142"/>
        <v/>
      </c>
      <c r="AD294" s="21" t="b">
        <f>IF(AND(LEN(B294)&gt;0,NOT(AF294),NOT(AB294),COUNTIF(Intransporter!$B$9:'Intransporter'!B793,B294)&gt;0),TRUE,FALSE)</f>
        <v>0</v>
      </c>
      <c r="AE294" s="21" t="str">
        <f t="shared" si="143"/>
        <v/>
      </c>
      <c r="AF294" s="21" t="b">
        <f>IF(LEN(B294)&gt;Admin!$D$17,TRUE,FALSE)</f>
        <v>0</v>
      </c>
      <c r="AG294" s="21" t="str">
        <f t="shared" si="144"/>
        <v/>
      </c>
      <c r="AH294" s="21" t="str">
        <f t="shared" si="145"/>
        <v/>
      </c>
      <c r="AI294" s="21" t="b">
        <f t="shared" si="146"/>
        <v>0</v>
      </c>
      <c r="AJ294" s="21" t="str">
        <f t="shared" si="147"/>
        <v/>
      </c>
      <c r="AK294" s="21" t="b">
        <f>IF(AND(COUNTA(B294:I294)&gt;0,'Börja här'!KOMMUN="",NOT(L294),NOT(N294),NOT(P294),NOT(R294),NOT(T294),NOT(V294),NOT(X294),NOT(Z294),NOT(AB294),NOT(AD294),NOT(AF294)),TRUE,FALSE)</f>
        <v>0</v>
      </c>
      <c r="AL294" s="21" t="str">
        <f t="shared" si="148"/>
        <v/>
      </c>
      <c r="AM294" s="97">
        <f t="shared" si="149"/>
        <v>0</v>
      </c>
      <c r="AN294" s="97" t="str">
        <f t="shared" si="150"/>
        <v>Nej</v>
      </c>
      <c r="AO294" s="21" t="b">
        <f t="shared" si="151"/>
        <v>0</v>
      </c>
      <c r="AP294" s="21" t="str">
        <f t="shared" si="152"/>
        <v/>
      </c>
      <c r="AQ294" s="97" t="str">
        <f t="shared" si="153"/>
        <v>Nej</v>
      </c>
    </row>
    <row r="295" spans="1:43" s="13" customFormat="1" x14ac:dyDescent="0.35">
      <c r="A295" s="53">
        <v>287</v>
      </c>
      <c r="B295" s="10"/>
      <c r="C295" s="23"/>
      <c r="D295" s="41"/>
      <c r="E295" s="74"/>
      <c r="F295" s="82"/>
      <c r="G295" s="74"/>
      <c r="H295" s="75"/>
      <c r="I295" s="23"/>
      <c r="J295" s="50" t="str">
        <f t="shared" si="124"/>
        <v/>
      </c>
      <c r="K295" s="56" t="str">
        <f t="shared" si="125"/>
        <v/>
      </c>
      <c r="L295" s="6" t="b">
        <f t="shared" si="126"/>
        <v>0</v>
      </c>
      <c r="M295" s="21" t="str">
        <f t="shared" si="127"/>
        <v/>
      </c>
      <c r="N295" s="21" t="b">
        <f t="shared" si="128"/>
        <v>0</v>
      </c>
      <c r="O295" s="21" t="str">
        <f t="shared" si="129"/>
        <v/>
      </c>
      <c r="P295" s="21" t="b">
        <f t="shared" si="130"/>
        <v>0</v>
      </c>
      <c r="Q295" s="21" t="str">
        <f t="shared" si="131"/>
        <v/>
      </c>
      <c r="R295" s="21" t="b">
        <f t="shared" si="132"/>
        <v>0</v>
      </c>
      <c r="S295" s="21" t="str">
        <f t="shared" si="133"/>
        <v/>
      </c>
      <c r="T295" s="21" t="b">
        <f t="shared" si="134"/>
        <v>0</v>
      </c>
      <c r="U295" s="21" t="str">
        <f t="shared" si="135"/>
        <v/>
      </c>
      <c r="V295" s="6" t="b">
        <f t="shared" si="136"/>
        <v>0</v>
      </c>
      <c r="W295" s="21" t="str">
        <f t="shared" si="137"/>
        <v/>
      </c>
      <c r="X295" s="21" t="b">
        <f t="shared" si="138"/>
        <v>0</v>
      </c>
      <c r="Y295" s="21" t="str">
        <f t="shared" si="139"/>
        <v/>
      </c>
      <c r="Z295" s="21" t="b">
        <f t="shared" si="140"/>
        <v>0</v>
      </c>
      <c r="AA295" s="21" t="str">
        <f t="shared" si="141"/>
        <v/>
      </c>
      <c r="AB295" s="21" t="b">
        <f>IF(AND(LEN(B295)&gt;0,NOT(AF295),COUNTIF($AH$9:AH794,AH295)&gt;1),TRUE,FALSE)</f>
        <v>0</v>
      </c>
      <c r="AC295" s="21" t="str">
        <f t="shared" si="142"/>
        <v/>
      </c>
      <c r="AD295" s="21" t="b">
        <f>IF(AND(LEN(B295)&gt;0,NOT(AF295),NOT(AB295),COUNTIF(Intransporter!$B$9:'Intransporter'!B794,B295)&gt;0),TRUE,FALSE)</f>
        <v>0</v>
      </c>
      <c r="AE295" s="21" t="str">
        <f t="shared" si="143"/>
        <v/>
      </c>
      <c r="AF295" s="21" t="b">
        <f>IF(LEN(B295)&gt;Admin!$D$17,TRUE,FALSE)</f>
        <v>0</v>
      </c>
      <c r="AG295" s="21" t="str">
        <f t="shared" si="144"/>
        <v/>
      </c>
      <c r="AH295" s="21" t="str">
        <f t="shared" si="145"/>
        <v/>
      </c>
      <c r="AI295" s="21" t="b">
        <f t="shared" si="146"/>
        <v>0</v>
      </c>
      <c r="AJ295" s="21" t="str">
        <f t="shared" si="147"/>
        <v/>
      </c>
      <c r="AK295" s="21" t="b">
        <f>IF(AND(COUNTA(B295:I295)&gt;0,'Börja här'!KOMMUN="",NOT(L295),NOT(N295),NOT(P295),NOT(R295),NOT(T295),NOT(V295),NOT(X295),NOT(Z295),NOT(AB295),NOT(AD295),NOT(AF295)),TRUE,FALSE)</f>
        <v>0</v>
      </c>
      <c r="AL295" s="21" t="str">
        <f t="shared" si="148"/>
        <v/>
      </c>
      <c r="AM295" s="97">
        <f t="shared" si="149"/>
        <v>0</v>
      </c>
      <c r="AN295" s="97" t="str">
        <f t="shared" si="150"/>
        <v>Nej</v>
      </c>
      <c r="AO295" s="21" t="b">
        <f t="shared" si="151"/>
        <v>0</v>
      </c>
      <c r="AP295" s="21" t="str">
        <f t="shared" si="152"/>
        <v/>
      </c>
      <c r="AQ295" s="97" t="str">
        <f t="shared" si="153"/>
        <v>Nej</v>
      </c>
    </row>
    <row r="296" spans="1:43" s="13" customFormat="1" x14ac:dyDescent="0.35">
      <c r="A296" s="53">
        <v>288</v>
      </c>
      <c r="B296" s="10"/>
      <c r="C296" s="23"/>
      <c r="D296" s="41"/>
      <c r="E296" s="74"/>
      <c r="F296" s="82"/>
      <c r="G296" s="74"/>
      <c r="H296" s="75"/>
      <c r="I296" s="23"/>
      <c r="J296" s="50" t="str">
        <f t="shared" si="124"/>
        <v/>
      </c>
      <c r="K296" s="56" t="str">
        <f t="shared" si="125"/>
        <v/>
      </c>
      <c r="L296" s="6" t="b">
        <f t="shared" si="126"/>
        <v>0</v>
      </c>
      <c r="M296" s="21" t="str">
        <f t="shared" si="127"/>
        <v/>
      </c>
      <c r="N296" s="21" t="b">
        <f t="shared" si="128"/>
        <v>0</v>
      </c>
      <c r="O296" s="21" t="str">
        <f t="shared" si="129"/>
        <v/>
      </c>
      <c r="P296" s="21" t="b">
        <f t="shared" si="130"/>
        <v>0</v>
      </c>
      <c r="Q296" s="21" t="str">
        <f t="shared" si="131"/>
        <v/>
      </c>
      <c r="R296" s="21" t="b">
        <f t="shared" si="132"/>
        <v>0</v>
      </c>
      <c r="S296" s="21" t="str">
        <f t="shared" si="133"/>
        <v/>
      </c>
      <c r="T296" s="21" t="b">
        <f t="shared" si="134"/>
        <v>0</v>
      </c>
      <c r="U296" s="21" t="str">
        <f t="shared" si="135"/>
        <v/>
      </c>
      <c r="V296" s="6" t="b">
        <f t="shared" si="136"/>
        <v>0</v>
      </c>
      <c r="W296" s="21" t="str">
        <f t="shared" si="137"/>
        <v/>
      </c>
      <c r="X296" s="21" t="b">
        <f t="shared" si="138"/>
        <v>0</v>
      </c>
      <c r="Y296" s="21" t="str">
        <f t="shared" si="139"/>
        <v/>
      </c>
      <c r="Z296" s="21" t="b">
        <f t="shared" si="140"/>
        <v>0</v>
      </c>
      <c r="AA296" s="21" t="str">
        <f t="shared" si="141"/>
        <v/>
      </c>
      <c r="AB296" s="21" t="b">
        <f>IF(AND(LEN(B296)&gt;0,NOT(AF296),COUNTIF($AH$9:AH795,AH296)&gt;1),TRUE,FALSE)</f>
        <v>0</v>
      </c>
      <c r="AC296" s="21" t="str">
        <f t="shared" si="142"/>
        <v/>
      </c>
      <c r="AD296" s="21" t="b">
        <f>IF(AND(LEN(B296)&gt;0,NOT(AF296),NOT(AB296),COUNTIF(Intransporter!$B$9:'Intransporter'!B795,B296)&gt;0),TRUE,FALSE)</f>
        <v>0</v>
      </c>
      <c r="AE296" s="21" t="str">
        <f t="shared" si="143"/>
        <v/>
      </c>
      <c r="AF296" s="21" t="b">
        <f>IF(LEN(B296)&gt;Admin!$D$17,TRUE,FALSE)</f>
        <v>0</v>
      </c>
      <c r="AG296" s="21" t="str">
        <f t="shared" si="144"/>
        <v/>
      </c>
      <c r="AH296" s="21" t="str">
        <f t="shared" si="145"/>
        <v/>
      </c>
      <c r="AI296" s="21" t="b">
        <f t="shared" si="146"/>
        <v>0</v>
      </c>
      <c r="AJ296" s="21" t="str">
        <f t="shared" si="147"/>
        <v/>
      </c>
      <c r="AK296" s="21" t="b">
        <f>IF(AND(COUNTA(B296:I296)&gt;0,'Börja här'!KOMMUN="",NOT(L296),NOT(N296),NOT(P296),NOT(R296),NOT(T296),NOT(V296),NOT(X296),NOT(Z296),NOT(AB296),NOT(AD296),NOT(AF296)),TRUE,FALSE)</f>
        <v>0</v>
      </c>
      <c r="AL296" s="21" t="str">
        <f t="shared" si="148"/>
        <v/>
      </c>
      <c r="AM296" s="97">
        <f t="shared" si="149"/>
        <v>0</v>
      </c>
      <c r="AN296" s="97" t="str">
        <f t="shared" si="150"/>
        <v>Nej</v>
      </c>
      <c r="AO296" s="21" t="b">
        <f t="shared" si="151"/>
        <v>0</v>
      </c>
      <c r="AP296" s="21" t="str">
        <f t="shared" si="152"/>
        <v/>
      </c>
      <c r="AQ296" s="97" t="str">
        <f t="shared" si="153"/>
        <v>Nej</v>
      </c>
    </row>
    <row r="297" spans="1:43" s="13" customFormat="1" x14ac:dyDescent="0.35">
      <c r="A297" s="53">
        <v>289</v>
      </c>
      <c r="B297" s="10"/>
      <c r="C297" s="23"/>
      <c r="D297" s="41"/>
      <c r="E297" s="74"/>
      <c r="F297" s="82"/>
      <c r="G297" s="74"/>
      <c r="H297" s="75"/>
      <c r="I297" s="23"/>
      <c r="J297" s="50" t="str">
        <f t="shared" si="124"/>
        <v/>
      </c>
      <c r="K297" s="56" t="str">
        <f t="shared" si="125"/>
        <v/>
      </c>
      <c r="L297" s="6" t="b">
        <f t="shared" si="126"/>
        <v>0</v>
      </c>
      <c r="M297" s="21" t="str">
        <f t="shared" si="127"/>
        <v/>
      </c>
      <c r="N297" s="21" t="b">
        <f t="shared" si="128"/>
        <v>0</v>
      </c>
      <c r="O297" s="21" t="str">
        <f t="shared" si="129"/>
        <v/>
      </c>
      <c r="P297" s="21" t="b">
        <f t="shared" si="130"/>
        <v>0</v>
      </c>
      <c r="Q297" s="21" t="str">
        <f t="shared" si="131"/>
        <v/>
      </c>
      <c r="R297" s="21" t="b">
        <f t="shared" si="132"/>
        <v>0</v>
      </c>
      <c r="S297" s="21" t="str">
        <f t="shared" si="133"/>
        <v/>
      </c>
      <c r="T297" s="21" t="b">
        <f t="shared" si="134"/>
        <v>0</v>
      </c>
      <c r="U297" s="21" t="str">
        <f t="shared" si="135"/>
        <v/>
      </c>
      <c r="V297" s="6" t="b">
        <f t="shared" si="136"/>
        <v>0</v>
      </c>
      <c r="W297" s="21" t="str">
        <f t="shared" si="137"/>
        <v/>
      </c>
      <c r="X297" s="21" t="b">
        <f t="shared" si="138"/>
        <v>0</v>
      </c>
      <c r="Y297" s="21" t="str">
        <f t="shared" si="139"/>
        <v/>
      </c>
      <c r="Z297" s="21" t="b">
        <f t="shared" si="140"/>
        <v>0</v>
      </c>
      <c r="AA297" s="21" t="str">
        <f t="shared" si="141"/>
        <v/>
      </c>
      <c r="AB297" s="21" t="b">
        <f>IF(AND(LEN(B297)&gt;0,NOT(AF297),COUNTIF($AH$9:AH796,AH297)&gt;1),TRUE,FALSE)</f>
        <v>0</v>
      </c>
      <c r="AC297" s="21" t="str">
        <f t="shared" si="142"/>
        <v/>
      </c>
      <c r="AD297" s="21" t="b">
        <f>IF(AND(LEN(B297)&gt;0,NOT(AF297),NOT(AB297),COUNTIF(Intransporter!$B$9:'Intransporter'!B796,B297)&gt;0),TRUE,FALSE)</f>
        <v>0</v>
      </c>
      <c r="AE297" s="21" t="str">
        <f t="shared" si="143"/>
        <v/>
      </c>
      <c r="AF297" s="21" t="b">
        <f>IF(LEN(B297)&gt;Admin!$D$17,TRUE,FALSE)</f>
        <v>0</v>
      </c>
      <c r="AG297" s="21" t="str">
        <f t="shared" si="144"/>
        <v/>
      </c>
      <c r="AH297" s="21" t="str">
        <f t="shared" si="145"/>
        <v/>
      </c>
      <c r="AI297" s="21" t="b">
        <f t="shared" si="146"/>
        <v>0</v>
      </c>
      <c r="AJ297" s="21" t="str">
        <f t="shared" si="147"/>
        <v/>
      </c>
      <c r="AK297" s="21" t="b">
        <f>IF(AND(COUNTA(B297:I297)&gt;0,'Börja här'!KOMMUN="",NOT(L297),NOT(N297),NOT(P297),NOT(R297),NOT(T297),NOT(V297),NOT(X297),NOT(Z297),NOT(AB297),NOT(AD297),NOT(AF297)),TRUE,FALSE)</f>
        <v>0</v>
      </c>
      <c r="AL297" s="21" t="str">
        <f t="shared" si="148"/>
        <v/>
      </c>
      <c r="AM297" s="97">
        <f t="shared" si="149"/>
        <v>0</v>
      </c>
      <c r="AN297" s="97" t="str">
        <f t="shared" si="150"/>
        <v>Nej</v>
      </c>
      <c r="AO297" s="21" t="b">
        <f t="shared" si="151"/>
        <v>0</v>
      </c>
      <c r="AP297" s="21" t="str">
        <f t="shared" si="152"/>
        <v/>
      </c>
      <c r="AQ297" s="97" t="str">
        <f t="shared" si="153"/>
        <v>Nej</v>
      </c>
    </row>
    <row r="298" spans="1:43" s="13" customFormat="1" x14ac:dyDescent="0.35">
      <c r="A298" s="53">
        <v>290</v>
      </c>
      <c r="B298" s="10"/>
      <c r="C298" s="23"/>
      <c r="D298" s="41"/>
      <c r="E298" s="74"/>
      <c r="F298" s="82"/>
      <c r="G298" s="74"/>
      <c r="H298" s="75"/>
      <c r="I298" s="23"/>
      <c r="J298" s="50" t="str">
        <f t="shared" si="124"/>
        <v/>
      </c>
      <c r="K298" s="56" t="str">
        <f t="shared" si="125"/>
        <v/>
      </c>
      <c r="L298" s="6" t="b">
        <f t="shared" si="126"/>
        <v>0</v>
      </c>
      <c r="M298" s="21" t="str">
        <f t="shared" si="127"/>
        <v/>
      </c>
      <c r="N298" s="21" t="b">
        <f t="shared" si="128"/>
        <v>0</v>
      </c>
      <c r="O298" s="21" t="str">
        <f t="shared" si="129"/>
        <v/>
      </c>
      <c r="P298" s="21" t="b">
        <f t="shared" si="130"/>
        <v>0</v>
      </c>
      <c r="Q298" s="21" t="str">
        <f t="shared" si="131"/>
        <v/>
      </c>
      <c r="R298" s="21" t="b">
        <f t="shared" si="132"/>
        <v>0</v>
      </c>
      <c r="S298" s="21" t="str">
        <f t="shared" si="133"/>
        <v/>
      </c>
      <c r="T298" s="21" t="b">
        <f t="shared" si="134"/>
        <v>0</v>
      </c>
      <c r="U298" s="21" t="str">
        <f t="shared" si="135"/>
        <v/>
      </c>
      <c r="V298" s="6" t="b">
        <f t="shared" si="136"/>
        <v>0</v>
      </c>
      <c r="W298" s="21" t="str">
        <f t="shared" si="137"/>
        <v/>
      </c>
      <c r="X298" s="21" t="b">
        <f t="shared" si="138"/>
        <v>0</v>
      </c>
      <c r="Y298" s="21" t="str">
        <f t="shared" si="139"/>
        <v/>
      </c>
      <c r="Z298" s="21" t="b">
        <f t="shared" si="140"/>
        <v>0</v>
      </c>
      <c r="AA298" s="21" t="str">
        <f t="shared" si="141"/>
        <v/>
      </c>
      <c r="AB298" s="21" t="b">
        <f>IF(AND(LEN(B298)&gt;0,NOT(AF298),COUNTIF($AH$9:AH797,AH298)&gt;1),TRUE,FALSE)</f>
        <v>0</v>
      </c>
      <c r="AC298" s="21" t="str">
        <f t="shared" si="142"/>
        <v/>
      </c>
      <c r="AD298" s="21" t="b">
        <f>IF(AND(LEN(B298)&gt;0,NOT(AF298),NOT(AB298),COUNTIF(Intransporter!$B$9:'Intransporter'!B797,B298)&gt;0),TRUE,FALSE)</f>
        <v>0</v>
      </c>
      <c r="AE298" s="21" t="str">
        <f t="shared" si="143"/>
        <v/>
      </c>
      <c r="AF298" s="21" t="b">
        <f>IF(LEN(B298)&gt;Admin!$D$17,TRUE,FALSE)</f>
        <v>0</v>
      </c>
      <c r="AG298" s="21" t="str">
        <f t="shared" si="144"/>
        <v/>
      </c>
      <c r="AH298" s="21" t="str">
        <f t="shared" si="145"/>
        <v/>
      </c>
      <c r="AI298" s="21" t="b">
        <f t="shared" si="146"/>
        <v>0</v>
      </c>
      <c r="AJ298" s="21" t="str">
        <f t="shared" si="147"/>
        <v/>
      </c>
      <c r="AK298" s="21" t="b">
        <f>IF(AND(COUNTA(B298:I298)&gt;0,'Börja här'!KOMMUN="",NOT(L298),NOT(N298),NOT(P298),NOT(R298),NOT(T298),NOT(V298),NOT(X298),NOT(Z298),NOT(AB298),NOT(AD298),NOT(AF298)),TRUE,FALSE)</f>
        <v>0</v>
      </c>
      <c r="AL298" s="21" t="str">
        <f t="shared" si="148"/>
        <v/>
      </c>
      <c r="AM298" s="97">
        <f t="shared" si="149"/>
        <v>0</v>
      </c>
      <c r="AN298" s="97" t="str">
        <f t="shared" si="150"/>
        <v>Nej</v>
      </c>
      <c r="AO298" s="21" t="b">
        <f t="shared" si="151"/>
        <v>0</v>
      </c>
      <c r="AP298" s="21" t="str">
        <f t="shared" si="152"/>
        <v/>
      </c>
      <c r="AQ298" s="97" t="str">
        <f t="shared" si="153"/>
        <v>Nej</v>
      </c>
    </row>
    <row r="299" spans="1:43" s="13" customFormat="1" x14ac:dyDescent="0.35">
      <c r="A299" s="53">
        <v>291</v>
      </c>
      <c r="B299" s="10"/>
      <c r="C299" s="23"/>
      <c r="D299" s="41"/>
      <c r="E299" s="74"/>
      <c r="F299" s="82"/>
      <c r="G299" s="74"/>
      <c r="H299" s="75"/>
      <c r="I299" s="23"/>
      <c r="J299" s="50" t="str">
        <f t="shared" si="124"/>
        <v/>
      </c>
      <c r="K299" s="56" t="str">
        <f t="shared" si="125"/>
        <v/>
      </c>
      <c r="L299" s="6" t="b">
        <f t="shared" si="126"/>
        <v>0</v>
      </c>
      <c r="M299" s="21" t="str">
        <f t="shared" si="127"/>
        <v/>
      </c>
      <c r="N299" s="21" t="b">
        <f t="shared" si="128"/>
        <v>0</v>
      </c>
      <c r="O299" s="21" t="str">
        <f t="shared" si="129"/>
        <v/>
      </c>
      <c r="P299" s="21" t="b">
        <f t="shared" si="130"/>
        <v>0</v>
      </c>
      <c r="Q299" s="21" t="str">
        <f t="shared" si="131"/>
        <v/>
      </c>
      <c r="R299" s="21" t="b">
        <f t="shared" si="132"/>
        <v>0</v>
      </c>
      <c r="S299" s="21" t="str">
        <f t="shared" si="133"/>
        <v/>
      </c>
      <c r="T299" s="21" t="b">
        <f t="shared" si="134"/>
        <v>0</v>
      </c>
      <c r="U299" s="21" t="str">
        <f t="shared" si="135"/>
        <v/>
      </c>
      <c r="V299" s="6" t="b">
        <f t="shared" si="136"/>
        <v>0</v>
      </c>
      <c r="W299" s="21" t="str">
        <f t="shared" si="137"/>
        <v/>
      </c>
      <c r="X299" s="21" t="b">
        <f t="shared" si="138"/>
        <v>0</v>
      </c>
      <c r="Y299" s="21" t="str">
        <f t="shared" si="139"/>
        <v/>
      </c>
      <c r="Z299" s="21" t="b">
        <f t="shared" si="140"/>
        <v>0</v>
      </c>
      <c r="AA299" s="21" t="str">
        <f t="shared" si="141"/>
        <v/>
      </c>
      <c r="AB299" s="21" t="b">
        <f>IF(AND(LEN(B299)&gt;0,NOT(AF299),COUNTIF($AH$9:AH798,AH299)&gt;1),TRUE,FALSE)</f>
        <v>0</v>
      </c>
      <c r="AC299" s="21" t="str">
        <f t="shared" si="142"/>
        <v/>
      </c>
      <c r="AD299" s="21" t="b">
        <f>IF(AND(LEN(B299)&gt;0,NOT(AF299),NOT(AB299),COUNTIF(Intransporter!$B$9:'Intransporter'!B798,B299)&gt;0),TRUE,FALSE)</f>
        <v>0</v>
      </c>
      <c r="AE299" s="21" t="str">
        <f t="shared" si="143"/>
        <v/>
      </c>
      <c r="AF299" s="21" t="b">
        <f>IF(LEN(B299)&gt;Admin!$D$17,TRUE,FALSE)</f>
        <v>0</v>
      </c>
      <c r="AG299" s="21" t="str">
        <f t="shared" si="144"/>
        <v/>
      </c>
      <c r="AH299" s="21" t="str">
        <f t="shared" si="145"/>
        <v/>
      </c>
      <c r="AI299" s="21" t="b">
        <f t="shared" si="146"/>
        <v>0</v>
      </c>
      <c r="AJ299" s="21" t="str">
        <f t="shared" si="147"/>
        <v/>
      </c>
      <c r="AK299" s="21" t="b">
        <f>IF(AND(COUNTA(B299:I299)&gt;0,'Börja här'!KOMMUN="",NOT(L299),NOT(N299),NOT(P299),NOT(R299),NOT(T299),NOT(V299),NOT(X299),NOT(Z299),NOT(AB299),NOT(AD299),NOT(AF299)),TRUE,FALSE)</f>
        <v>0</v>
      </c>
      <c r="AL299" s="21" t="str">
        <f t="shared" si="148"/>
        <v/>
      </c>
      <c r="AM299" s="97">
        <f t="shared" si="149"/>
        <v>0</v>
      </c>
      <c r="AN299" s="97" t="str">
        <f t="shared" si="150"/>
        <v>Nej</v>
      </c>
      <c r="AO299" s="21" t="b">
        <f t="shared" si="151"/>
        <v>0</v>
      </c>
      <c r="AP299" s="21" t="str">
        <f t="shared" si="152"/>
        <v/>
      </c>
      <c r="AQ299" s="97" t="str">
        <f t="shared" si="153"/>
        <v>Nej</v>
      </c>
    </row>
    <row r="300" spans="1:43" s="13" customFormat="1" x14ac:dyDescent="0.35">
      <c r="A300" s="53">
        <v>292</v>
      </c>
      <c r="B300" s="10"/>
      <c r="C300" s="23"/>
      <c r="D300" s="41"/>
      <c r="E300" s="74"/>
      <c r="F300" s="82"/>
      <c r="G300" s="74"/>
      <c r="H300" s="75"/>
      <c r="I300" s="23"/>
      <c r="J300" s="50" t="str">
        <f t="shared" si="124"/>
        <v/>
      </c>
      <c r="K300" s="56" t="str">
        <f t="shared" si="125"/>
        <v/>
      </c>
      <c r="L300" s="6" t="b">
        <f t="shared" si="126"/>
        <v>0</v>
      </c>
      <c r="M300" s="21" t="str">
        <f t="shared" si="127"/>
        <v/>
      </c>
      <c r="N300" s="21" t="b">
        <f t="shared" si="128"/>
        <v>0</v>
      </c>
      <c r="O300" s="21" t="str">
        <f t="shared" si="129"/>
        <v/>
      </c>
      <c r="P300" s="21" t="b">
        <f t="shared" si="130"/>
        <v>0</v>
      </c>
      <c r="Q300" s="21" t="str">
        <f t="shared" si="131"/>
        <v/>
      </c>
      <c r="R300" s="21" t="b">
        <f t="shared" si="132"/>
        <v>0</v>
      </c>
      <c r="S300" s="21" t="str">
        <f t="shared" si="133"/>
        <v/>
      </c>
      <c r="T300" s="21" t="b">
        <f t="shared" si="134"/>
        <v>0</v>
      </c>
      <c r="U300" s="21" t="str">
        <f t="shared" si="135"/>
        <v/>
      </c>
      <c r="V300" s="6" t="b">
        <f t="shared" si="136"/>
        <v>0</v>
      </c>
      <c r="W300" s="21" t="str">
        <f t="shared" si="137"/>
        <v/>
      </c>
      <c r="X300" s="21" t="b">
        <f t="shared" si="138"/>
        <v>0</v>
      </c>
      <c r="Y300" s="21" t="str">
        <f t="shared" si="139"/>
        <v/>
      </c>
      <c r="Z300" s="21" t="b">
        <f t="shared" si="140"/>
        <v>0</v>
      </c>
      <c r="AA300" s="21" t="str">
        <f t="shared" si="141"/>
        <v/>
      </c>
      <c r="AB300" s="21" t="b">
        <f>IF(AND(LEN(B300)&gt;0,NOT(AF300),COUNTIF($AH$9:AH799,AH300)&gt;1),TRUE,FALSE)</f>
        <v>0</v>
      </c>
      <c r="AC300" s="21" t="str">
        <f t="shared" si="142"/>
        <v/>
      </c>
      <c r="AD300" s="21" t="b">
        <f>IF(AND(LEN(B300)&gt;0,NOT(AF300),NOT(AB300),COUNTIF(Intransporter!$B$9:'Intransporter'!B799,B300)&gt;0),TRUE,FALSE)</f>
        <v>0</v>
      </c>
      <c r="AE300" s="21" t="str">
        <f t="shared" si="143"/>
        <v/>
      </c>
      <c r="AF300" s="21" t="b">
        <f>IF(LEN(B300)&gt;Admin!$D$17,TRUE,FALSE)</f>
        <v>0</v>
      </c>
      <c r="AG300" s="21" t="str">
        <f t="shared" si="144"/>
        <v/>
      </c>
      <c r="AH300" s="21" t="str">
        <f t="shared" si="145"/>
        <v/>
      </c>
      <c r="AI300" s="21" t="b">
        <f t="shared" si="146"/>
        <v>0</v>
      </c>
      <c r="AJ300" s="21" t="str">
        <f t="shared" si="147"/>
        <v/>
      </c>
      <c r="AK300" s="21" t="b">
        <f>IF(AND(COUNTA(B300:I300)&gt;0,'Börja här'!KOMMUN="",NOT(L300),NOT(N300),NOT(P300),NOT(R300),NOT(T300),NOT(V300),NOT(X300),NOT(Z300),NOT(AB300),NOT(AD300),NOT(AF300)),TRUE,FALSE)</f>
        <v>0</v>
      </c>
      <c r="AL300" s="21" t="str">
        <f t="shared" si="148"/>
        <v/>
      </c>
      <c r="AM300" s="97">
        <f t="shared" si="149"/>
        <v>0</v>
      </c>
      <c r="AN300" s="97" t="str">
        <f t="shared" si="150"/>
        <v>Nej</v>
      </c>
      <c r="AO300" s="21" t="b">
        <f t="shared" si="151"/>
        <v>0</v>
      </c>
      <c r="AP300" s="21" t="str">
        <f t="shared" si="152"/>
        <v/>
      </c>
      <c r="AQ300" s="97" t="str">
        <f t="shared" si="153"/>
        <v>Nej</v>
      </c>
    </row>
    <row r="301" spans="1:43" s="13" customFormat="1" x14ac:dyDescent="0.35">
      <c r="A301" s="53">
        <v>293</v>
      </c>
      <c r="B301" s="10"/>
      <c r="C301" s="23"/>
      <c r="D301" s="41"/>
      <c r="E301" s="74"/>
      <c r="F301" s="82"/>
      <c r="G301" s="74"/>
      <c r="H301" s="75"/>
      <c r="I301" s="23"/>
      <c r="J301" s="50" t="str">
        <f t="shared" si="124"/>
        <v/>
      </c>
      <c r="K301" s="56" t="str">
        <f t="shared" si="125"/>
        <v/>
      </c>
      <c r="L301" s="6" t="b">
        <f t="shared" si="126"/>
        <v>0</v>
      </c>
      <c r="M301" s="21" t="str">
        <f t="shared" si="127"/>
        <v/>
      </c>
      <c r="N301" s="21" t="b">
        <f t="shared" si="128"/>
        <v>0</v>
      </c>
      <c r="O301" s="21" t="str">
        <f t="shared" si="129"/>
        <v/>
      </c>
      <c r="P301" s="21" t="b">
        <f t="shared" si="130"/>
        <v>0</v>
      </c>
      <c r="Q301" s="21" t="str">
        <f t="shared" si="131"/>
        <v/>
      </c>
      <c r="R301" s="21" t="b">
        <f t="shared" si="132"/>
        <v>0</v>
      </c>
      <c r="S301" s="21" t="str">
        <f t="shared" si="133"/>
        <v/>
      </c>
      <c r="T301" s="21" t="b">
        <f t="shared" si="134"/>
        <v>0</v>
      </c>
      <c r="U301" s="21" t="str">
        <f t="shared" si="135"/>
        <v/>
      </c>
      <c r="V301" s="6" t="b">
        <f t="shared" si="136"/>
        <v>0</v>
      </c>
      <c r="W301" s="21" t="str">
        <f t="shared" si="137"/>
        <v/>
      </c>
      <c r="X301" s="21" t="b">
        <f t="shared" si="138"/>
        <v>0</v>
      </c>
      <c r="Y301" s="21" t="str">
        <f t="shared" si="139"/>
        <v/>
      </c>
      <c r="Z301" s="21" t="b">
        <f t="shared" si="140"/>
        <v>0</v>
      </c>
      <c r="AA301" s="21" t="str">
        <f t="shared" si="141"/>
        <v/>
      </c>
      <c r="AB301" s="21" t="b">
        <f>IF(AND(LEN(B301)&gt;0,NOT(AF301),COUNTIF($AH$9:AH800,AH301)&gt;1),TRUE,FALSE)</f>
        <v>0</v>
      </c>
      <c r="AC301" s="21" t="str">
        <f t="shared" si="142"/>
        <v/>
      </c>
      <c r="AD301" s="21" t="b">
        <f>IF(AND(LEN(B301)&gt;0,NOT(AF301),NOT(AB301),COUNTIF(Intransporter!$B$9:'Intransporter'!B800,B301)&gt;0),TRUE,FALSE)</f>
        <v>0</v>
      </c>
      <c r="AE301" s="21" t="str">
        <f t="shared" si="143"/>
        <v/>
      </c>
      <c r="AF301" s="21" t="b">
        <f>IF(LEN(B301)&gt;Admin!$D$17,TRUE,FALSE)</f>
        <v>0</v>
      </c>
      <c r="AG301" s="21" t="str">
        <f t="shared" si="144"/>
        <v/>
      </c>
      <c r="AH301" s="21" t="str">
        <f t="shared" si="145"/>
        <v/>
      </c>
      <c r="AI301" s="21" t="b">
        <f t="shared" si="146"/>
        <v>0</v>
      </c>
      <c r="AJ301" s="21" t="str">
        <f t="shared" si="147"/>
        <v/>
      </c>
      <c r="AK301" s="21" t="b">
        <f>IF(AND(COUNTA(B301:I301)&gt;0,'Börja här'!KOMMUN="",NOT(L301),NOT(N301),NOT(P301),NOT(R301),NOT(T301),NOT(V301),NOT(X301),NOT(Z301),NOT(AB301),NOT(AD301),NOT(AF301)),TRUE,FALSE)</f>
        <v>0</v>
      </c>
      <c r="AL301" s="21" t="str">
        <f t="shared" si="148"/>
        <v/>
      </c>
      <c r="AM301" s="97">
        <f t="shared" si="149"/>
        <v>0</v>
      </c>
      <c r="AN301" s="97" t="str">
        <f t="shared" si="150"/>
        <v>Nej</v>
      </c>
      <c r="AO301" s="21" t="b">
        <f t="shared" si="151"/>
        <v>0</v>
      </c>
      <c r="AP301" s="21" t="str">
        <f t="shared" si="152"/>
        <v/>
      </c>
      <c r="AQ301" s="97" t="str">
        <f t="shared" si="153"/>
        <v>Nej</v>
      </c>
    </row>
    <row r="302" spans="1:43" s="13" customFormat="1" x14ac:dyDescent="0.35">
      <c r="A302" s="53">
        <v>294</v>
      </c>
      <c r="B302" s="10"/>
      <c r="C302" s="23"/>
      <c r="D302" s="41"/>
      <c r="E302" s="74"/>
      <c r="F302" s="82"/>
      <c r="G302" s="74"/>
      <c r="H302" s="75"/>
      <c r="I302" s="23"/>
      <c r="J302" s="50" t="str">
        <f t="shared" si="124"/>
        <v/>
      </c>
      <c r="K302" s="56" t="str">
        <f t="shared" si="125"/>
        <v/>
      </c>
      <c r="L302" s="6" t="b">
        <f t="shared" si="126"/>
        <v>0</v>
      </c>
      <c r="M302" s="21" t="str">
        <f t="shared" si="127"/>
        <v/>
      </c>
      <c r="N302" s="21" t="b">
        <f t="shared" si="128"/>
        <v>0</v>
      </c>
      <c r="O302" s="21" t="str">
        <f t="shared" si="129"/>
        <v/>
      </c>
      <c r="P302" s="21" t="b">
        <f t="shared" si="130"/>
        <v>0</v>
      </c>
      <c r="Q302" s="21" t="str">
        <f t="shared" si="131"/>
        <v/>
      </c>
      <c r="R302" s="21" t="b">
        <f t="shared" si="132"/>
        <v>0</v>
      </c>
      <c r="S302" s="21" t="str">
        <f t="shared" si="133"/>
        <v/>
      </c>
      <c r="T302" s="21" t="b">
        <f t="shared" si="134"/>
        <v>0</v>
      </c>
      <c r="U302" s="21" t="str">
        <f t="shared" si="135"/>
        <v/>
      </c>
      <c r="V302" s="6" t="b">
        <f t="shared" si="136"/>
        <v>0</v>
      </c>
      <c r="W302" s="21" t="str">
        <f t="shared" si="137"/>
        <v/>
      </c>
      <c r="X302" s="21" t="b">
        <f t="shared" si="138"/>
        <v>0</v>
      </c>
      <c r="Y302" s="21" t="str">
        <f t="shared" si="139"/>
        <v/>
      </c>
      <c r="Z302" s="21" t="b">
        <f t="shared" si="140"/>
        <v>0</v>
      </c>
      <c r="AA302" s="21" t="str">
        <f t="shared" si="141"/>
        <v/>
      </c>
      <c r="AB302" s="21" t="b">
        <f>IF(AND(LEN(B302)&gt;0,NOT(AF302),COUNTIF($AH$9:AH801,AH302)&gt;1),TRUE,FALSE)</f>
        <v>0</v>
      </c>
      <c r="AC302" s="21" t="str">
        <f t="shared" si="142"/>
        <v/>
      </c>
      <c r="AD302" s="21" t="b">
        <f>IF(AND(LEN(B302)&gt;0,NOT(AF302),NOT(AB302),COUNTIF(Intransporter!$B$9:'Intransporter'!B801,B302)&gt;0),TRUE,FALSE)</f>
        <v>0</v>
      </c>
      <c r="AE302" s="21" t="str">
        <f t="shared" si="143"/>
        <v/>
      </c>
      <c r="AF302" s="21" t="b">
        <f>IF(LEN(B302)&gt;Admin!$D$17,TRUE,FALSE)</f>
        <v>0</v>
      </c>
      <c r="AG302" s="21" t="str">
        <f t="shared" si="144"/>
        <v/>
      </c>
      <c r="AH302" s="21" t="str">
        <f t="shared" si="145"/>
        <v/>
      </c>
      <c r="AI302" s="21" t="b">
        <f t="shared" si="146"/>
        <v>0</v>
      </c>
      <c r="AJ302" s="21" t="str">
        <f t="shared" si="147"/>
        <v/>
      </c>
      <c r="AK302" s="21" t="b">
        <f>IF(AND(COUNTA(B302:I302)&gt;0,'Börja här'!KOMMUN="",NOT(L302),NOT(N302),NOT(P302),NOT(R302),NOT(T302),NOT(V302),NOT(X302),NOT(Z302),NOT(AB302),NOT(AD302),NOT(AF302)),TRUE,FALSE)</f>
        <v>0</v>
      </c>
      <c r="AL302" s="21" t="str">
        <f t="shared" si="148"/>
        <v/>
      </c>
      <c r="AM302" s="97">
        <f t="shared" si="149"/>
        <v>0</v>
      </c>
      <c r="AN302" s="97" t="str">
        <f t="shared" si="150"/>
        <v>Nej</v>
      </c>
      <c r="AO302" s="21" t="b">
        <f t="shared" si="151"/>
        <v>0</v>
      </c>
      <c r="AP302" s="21" t="str">
        <f t="shared" si="152"/>
        <v/>
      </c>
      <c r="AQ302" s="97" t="str">
        <f t="shared" si="153"/>
        <v>Nej</v>
      </c>
    </row>
    <row r="303" spans="1:43" s="13" customFormat="1" x14ac:dyDescent="0.35">
      <c r="A303" s="53">
        <v>295</v>
      </c>
      <c r="B303" s="10"/>
      <c r="C303" s="23"/>
      <c r="D303" s="41"/>
      <c r="E303" s="74"/>
      <c r="F303" s="82"/>
      <c r="G303" s="74"/>
      <c r="H303" s="75"/>
      <c r="I303" s="23"/>
      <c r="J303" s="50" t="str">
        <f t="shared" si="124"/>
        <v/>
      </c>
      <c r="K303" s="56" t="str">
        <f t="shared" si="125"/>
        <v/>
      </c>
      <c r="L303" s="6" t="b">
        <f t="shared" si="126"/>
        <v>0</v>
      </c>
      <c r="M303" s="21" t="str">
        <f t="shared" si="127"/>
        <v/>
      </c>
      <c r="N303" s="21" t="b">
        <f t="shared" si="128"/>
        <v>0</v>
      </c>
      <c r="O303" s="21" t="str">
        <f t="shared" si="129"/>
        <v/>
      </c>
      <c r="P303" s="21" t="b">
        <f t="shared" si="130"/>
        <v>0</v>
      </c>
      <c r="Q303" s="21" t="str">
        <f t="shared" si="131"/>
        <v/>
      </c>
      <c r="R303" s="21" t="b">
        <f t="shared" si="132"/>
        <v>0</v>
      </c>
      <c r="S303" s="21" t="str">
        <f t="shared" si="133"/>
        <v/>
      </c>
      <c r="T303" s="21" t="b">
        <f t="shared" si="134"/>
        <v>0</v>
      </c>
      <c r="U303" s="21" t="str">
        <f t="shared" si="135"/>
        <v/>
      </c>
      <c r="V303" s="6" t="b">
        <f t="shared" si="136"/>
        <v>0</v>
      </c>
      <c r="W303" s="21" t="str">
        <f t="shared" si="137"/>
        <v/>
      </c>
      <c r="X303" s="21" t="b">
        <f t="shared" si="138"/>
        <v>0</v>
      </c>
      <c r="Y303" s="21" t="str">
        <f t="shared" si="139"/>
        <v/>
      </c>
      <c r="Z303" s="21" t="b">
        <f t="shared" si="140"/>
        <v>0</v>
      </c>
      <c r="AA303" s="21" t="str">
        <f t="shared" si="141"/>
        <v/>
      </c>
      <c r="AB303" s="21" t="b">
        <f>IF(AND(LEN(B303)&gt;0,NOT(AF303),COUNTIF($AH$9:AH802,AH303)&gt;1),TRUE,FALSE)</f>
        <v>0</v>
      </c>
      <c r="AC303" s="21" t="str">
        <f t="shared" si="142"/>
        <v/>
      </c>
      <c r="AD303" s="21" t="b">
        <f>IF(AND(LEN(B303)&gt;0,NOT(AF303),NOT(AB303),COUNTIF(Intransporter!$B$9:'Intransporter'!B802,B303)&gt;0),TRUE,FALSE)</f>
        <v>0</v>
      </c>
      <c r="AE303" s="21" t="str">
        <f t="shared" si="143"/>
        <v/>
      </c>
      <c r="AF303" s="21" t="b">
        <f>IF(LEN(B303)&gt;Admin!$D$17,TRUE,FALSE)</f>
        <v>0</v>
      </c>
      <c r="AG303" s="21" t="str">
        <f t="shared" si="144"/>
        <v/>
      </c>
      <c r="AH303" s="21" t="str">
        <f t="shared" si="145"/>
        <v/>
      </c>
      <c r="AI303" s="21" t="b">
        <f t="shared" si="146"/>
        <v>0</v>
      </c>
      <c r="AJ303" s="21" t="str">
        <f t="shared" si="147"/>
        <v/>
      </c>
      <c r="AK303" s="21" t="b">
        <f>IF(AND(COUNTA(B303:I303)&gt;0,'Börja här'!KOMMUN="",NOT(L303),NOT(N303),NOT(P303),NOT(R303),NOT(T303),NOT(V303),NOT(X303),NOT(Z303),NOT(AB303),NOT(AD303),NOT(AF303)),TRUE,FALSE)</f>
        <v>0</v>
      </c>
      <c r="AL303" s="21" t="str">
        <f t="shared" si="148"/>
        <v/>
      </c>
      <c r="AM303" s="97">
        <f t="shared" si="149"/>
        <v>0</v>
      </c>
      <c r="AN303" s="97" t="str">
        <f t="shared" si="150"/>
        <v>Nej</v>
      </c>
      <c r="AO303" s="21" t="b">
        <f t="shared" si="151"/>
        <v>0</v>
      </c>
      <c r="AP303" s="21" t="str">
        <f t="shared" si="152"/>
        <v/>
      </c>
      <c r="AQ303" s="97" t="str">
        <f t="shared" si="153"/>
        <v>Nej</v>
      </c>
    </row>
    <row r="304" spans="1:43" s="13" customFormat="1" x14ac:dyDescent="0.35">
      <c r="A304" s="53">
        <v>296</v>
      </c>
      <c r="B304" s="10"/>
      <c r="C304" s="23"/>
      <c r="D304" s="41"/>
      <c r="E304" s="74"/>
      <c r="F304" s="82"/>
      <c r="G304" s="74"/>
      <c r="H304" s="75"/>
      <c r="I304" s="23"/>
      <c r="J304" s="50" t="str">
        <f t="shared" si="124"/>
        <v/>
      </c>
      <c r="K304" s="56" t="str">
        <f t="shared" si="125"/>
        <v/>
      </c>
      <c r="L304" s="6" t="b">
        <f t="shared" si="126"/>
        <v>0</v>
      </c>
      <c r="M304" s="21" t="str">
        <f t="shared" si="127"/>
        <v/>
      </c>
      <c r="N304" s="21" t="b">
        <f t="shared" si="128"/>
        <v>0</v>
      </c>
      <c r="O304" s="21" t="str">
        <f t="shared" si="129"/>
        <v/>
      </c>
      <c r="P304" s="21" t="b">
        <f t="shared" si="130"/>
        <v>0</v>
      </c>
      <c r="Q304" s="21" t="str">
        <f t="shared" si="131"/>
        <v/>
      </c>
      <c r="R304" s="21" t="b">
        <f t="shared" si="132"/>
        <v>0</v>
      </c>
      <c r="S304" s="21" t="str">
        <f t="shared" si="133"/>
        <v/>
      </c>
      <c r="T304" s="21" t="b">
        <f t="shared" si="134"/>
        <v>0</v>
      </c>
      <c r="U304" s="21" t="str">
        <f t="shared" si="135"/>
        <v/>
      </c>
      <c r="V304" s="6" t="b">
        <f t="shared" si="136"/>
        <v>0</v>
      </c>
      <c r="W304" s="21" t="str">
        <f t="shared" si="137"/>
        <v/>
      </c>
      <c r="X304" s="21" t="b">
        <f t="shared" si="138"/>
        <v>0</v>
      </c>
      <c r="Y304" s="21" t="str">
        <f t="shared" si="139"/>
        <v/>
      </c>
      <c r="Z304" s="21" t="b">
        <f t="shared" si="140"/>
        <v>0</v>
      </c>
      <c r="AA304" s="21" t="str">
        <f t="shared" si="141"/>
        <v/>
      </c>
      <c r="AB304" s="21" t="b">
        <f>IF(AND(LEN(B304)&gt;0,NOT(AF304),COUNTIF($AH$9:AH803,AH304)&gt;1),TRUE,FALSE)</f>
        <v>0</v>
      </c>
      <c r="AC304" s="21" t="str">
        <f t="shared" si="142"/>
        <v/>
      </c>
      <c r="AD304" s="21" t="b">
        <f>IF(AND(LEN(B304)&gt;0,NOT(AF304),NOT(AB304),COUNTIF(Intransporter!$B$9:'Intransporter'!B803,B304)&gt;0),TRUE,FALSE)</f>
        <v>0</v>
      </c>
      <c r="AE304" s="21" t="str">
        <f t="shared" si="143"/>
        <v/>
      </c>
      <c r="AF304" s="21" t="b">
        <f>IF(LEN(B304)&gt;Admin!$D$17,TRUE,FALSE)</f>
        <v>0</v>
      </c>
      <c r="AG304" s="21" t="str">
        <f t="shared" si="144"/>
        <v/>
      </c>
      <c r="AH304" s="21" t="str">
        <f t="shared" si="145"/>
        <v/>
      </c>
      <c r="AI304" s="21" t="b">
        <f t="shared" si="146"/>
        <v>0</v>
      </c>
      <c r="AJ304" s="21" t="str">
        <f t="shared" si="147"/>
        <v/>
      </c>
      <c r="AK304" s="21" t="b">
        <f>IF(AND(COUNTA(B304:I304)&gt;0,'Börja här'!KOMMUN="",NOT(L304),NOT(N304),NOT(P304),NOT(R304),NOT(T304),NOT(V304),NOT(X304),NOT(Z304),NOT(AB304),NOT(AD304),NOT(AF304)),TRUE,FALSE)</f>
        <v>0</v>
      </c>
      <c r="AL304" s="21" t="str">
        <f t="shared" si="148"/>
        <v/>
      </c>
      <c r="AM304" s="97">
        <f t="shared" si="149"/>
        <v>0</v>
      </c>
      <c r="AN304" s="97" t="str">
        <f t="shared" si="150"/>
        <v>Nej</v>
      </c>
      <c r="AO304" s="21" t="b">
        <f t="shared" si="151"/>
        <v>0</v>
      </c>
      <c r="AP304" s="21" t="str">
        <f t="shared" si="152"/>
        <v/>
      </c>
      <c r="AQ304" s="97" t="str">
        <f t="shared" si="153"/>
        <v>Nej</v>
      </c>
    </row>
    <row r="305" spans="1:43" s="13" customFormat="1" x14ac:dyDescent="0.35">
      <c r="A305" s="53">
        <v>297</v>
      </c>
      <c r="B305" s="10"/>
      <c r="C305" s="23"/>
      <c r="D305" s="41"/>
      <c r="E305" s="74"/>
      <c r="F305" s="82"/>
      <c r="G305" s="74"/>
      <c r="H305" s="75"/>
      <c r="I305" s="23"/>
      <c r="J305" s="50" t="str">
        <f t="shared" si="124"/>
        <v/>
      </c>
      <c r="K305" s="56" t="str">
        <f t="shared" si="125"/>
        <v/>
      </c>
      <c r="L305" s="6" t="b">
        <f t="shared" si="126"/>
        <v>0</v>
      </c>
      <c r="M305" s="21" t="str">
        <f t="shared" si="127"/>
        <v/>
      </c>
      <c r="N305" s="21" t="b">
        <f t="shared" si="128"/>
        <v>0</v>
      </c>
      <c r="O305" s="21" t="str">
        <f t="shared" si="129"/>
        <v/>
      </c>
      <c r="P305" s="21" t="b">
        <f t="shared" si="130"/>
        <v>0</v>
      </c>
      <c r="Q305" s="21" t="str">
        <f t="shared" si="131"/>
        <v/>
      </c>
      <c r="R305" s="21" t="b">
        <f t="shared" si="132"/>
        <v>0</v>
      </c>
      <c r="S305" s="21" t="str">
        <f t="shared" si="133"/>
        <v/>
      </c>
      <c r="T305" s="21" t="b">
        <f t="shared" si="134"/>
        <v>0</v>
      </c>
      <c r="U305" s="21" t="str">
        <f t="shared" si="135"/>
        <v/>
      </c>
      <c r="V305" s="6" t="b">
        <f t="shared" si="136"/>
        <v>0</v>
      </c>
      <c r="W305" s="21" t="str">
        <f t="shared" si="137"/>
        <v/>
      </c>
      <c r="X305" s="21" t="b">
        <f t="shared" si="138"/>
        <v>0</v>
      </c>
      <c r="Y305" s="21" t="str">
        <f t="shared" si="139"/>
        <v/>
      </c>
      <c r="Z305" s="21" t="b">
        <f t="shared" si="140"/>
        <v>0</v>
      </c>
      <c r="AA305" s="21" t="str">
        <f t="shared" si="141"/>
        <v/>
      </c>
      <c r="AB305" s="21" t="b">
        <f>IF(AND(LEN(B305)&gt;0,NOT(AF305),COUNTIF($AH$9:AH804,AH305)&gt;1),TRUE,FALSE)</f>
        <v>0</v>
      </c>
      <c r="AC305" s="21" t="str">
        <f t="shared" si="142"/>
        <v/>
      </c>
      <c r="AD305" s="21" t="b">
        <f>IF(AND(LEN(B305)&gt;0,NOT(AF305),NOT(AB305),COUNTIF(Intransporter!$B$9:'Intransporter'!B804,B305)&gt;0),TRUE,FALSE)</f>
        <v>0</v>
      </c>
      <c r="AE305" s="21" t="str">
        <f t="shared" si="143"/>
        <v/>
      </c>
      <c r="AF305" s="21" t="b">
        <f>IF(LEN(B305)&gt;Admin!$D$17,TRUE,FALSE)</f>
        <v>0</v>
      </c>
      <c r="AG305" s="21" t="str">
        <f t="shared" si="144"/>
        <v/>
      </c>
      <c r="AH305" s="21" t="str">
        <f t="shared" si="145"/>
        <v/>
      </c>
      <c r="AI305" s="21" t="b">
        <f t="shared" si="146"/>
        <v>0</v>
      </c>
      <c r="AJ305" s="21" t="str">
        <f t="shared" si="147"/>
        <v/>
      </c>
      <c r="AK305" s="21" t="b">
        <f>IF(AND(COUNTA(B305:I305)&gt;0,'Börja här'!KOMMUN="",NOT(L305),NOT(N305),NOT(P305),NOT(R305),NOT(T305),NOT(V305),NOT(X305),NOT(Z305),NOT(AB305),NOT(AD305),NOT(AF305)),TRUE,FALSE)</f>
        <v>0</v>
      </c>
      <c r="AL305" s="21" t="str">
        <f t="shared" si="148"/>
        <v/>
      </c>
      <c r="AM305" s="97">
        <f t="shared" si="149"/>
        <v>0</v>
      </c>
      <c r="AN305" s="97" t="str">
        <f t="shared" si="150"/>
        <v>Nej</v>
      </c>
      <c r="AO305" s="21" t="b">
        <f t="shared" si="151"/>
        <v>0</v>
      </c>
      <c r="AP305" s="21" t="str">
        <f t="shared" si="152"/>
        <v/>
      </c>
      <c r="AQ305" s="97" t="str">
        <f t="shared" si="153"/>
        <v>Nej</v>
      </c>
    </row>
    <row r="306" spans="1:43" s="13" customFormat="1" x14ac:dyDescent="0.35">
      <c r="A306" s="53">
        <v>298</v>
      </c>
      <c r="B306" s="10"/>
      <c r="C306" s="23"/>
      <c r="D306" s="41"/>
      <c r="E306" s="74"/>
      <c r="F306" s="82"/>
      <c r="G306" s="74"/>
      <c r="H306" s="75"/>
      <c r="I306" s="23"/>
      <c r="J306" s="50" t="str">
        <f t="shared" si="124"/>
        <v/>
      </c>
      <c r="K306" s="56" t="str">
        <f t="shared" si="125"/>
        <v/>
      </c>
      <c r="L306" s="6" t="b">
        <f t="shared" si="126"/>
        <v>0</v>
      </c>
      <c r="M306" s="21" t="str">
        <f t="shared" si="127"/>
        <v/>
      </c>
      <c r="N306" s="21" t="b">
        <f t="shared" si="128"/>
        <v>0</v>
      </c>
      <c r="O306" s="21" t="str">
        <f t="shared" si="129"/>
        <v/>
      </c>
      <c r="P306" s="21" t="b">
        <f t="shared" si="130"/>
        <v>0</v>
      </c>
      <c r="Q306" s="21" t="str">
        <f t="shared" si="131"/>
        <v/>
      </c>
      <c r="R306" s="21" t="b">
        <f t="shared" si="132"/>
        <v>0</v>
      </c>
      <c r="S306" s="21" t="str">
        <f t="shared" si="133"/>
        <v/>
      </c>
      <c r="T306" s="21" t="b">
        <f t="shared" si="134"/>
        <v>0</v>
      </c>
      <c r="U306" s="21" t="str">
        <f t="shared" si="135"/>
        <v/>
      </c>
      <c r="V306" s="6" t="b">
        <f t="shared" si="136"/>
        <v>0</v>
      </c>
      <c r="W306" s="21" t="str">
        <f t="shared" si="137"/>
        <v/>
      </c>
      <c r="X306" s="21" t="b">
        <f t="shared" si="138"/>
        <v>0</v>
      </c>
      <c r="Y306" s="21" t="str">
        <f t="shared" si="139"/>
        <v/>
      </c>
      <c r="Z306" s="21" t="b">
        <f t="shared" si="140"/>
        <v>0</v>
      </c>
      <c r="AA306" s="21" t="str">
        <f t="shared" si="141"/>
        <v/>
      </c>
      <c r="AB306" s="21" t="b">
        <f>IF(AND(LEN(B306)&gt;0,NOT(AF306),COUNTIF($AH$9:AH805,AH306)&gt;1),TRUE,FALSE)</f>
        <v>0</v>
      </c>
      <c r="AC306" s="21" t="str">
        <f t="shared" si="142"/>
        <v/>
      </c>
      <c r="AD306" s="21" t="b">
        <f>IF(AND(LEN(B306)&gt;0,NOT(AF306),NOT(AB306),COUNTIF(Intransporter!$B$9:'Intransporter'!B805,B306)&gt;0),TRUE,FALSE)</f>
        <v>0</v>
      </c>
      <c r="AE306" s="21" t="str">
        <f t="shared" si="143"/>
        <v/>
      </c>
      <c r="AF306" s="21" t="b">
        <f>IF(LEN(B306)&gt;Admin!$D$17,TRUE,FALSE)</f>
        <v>0</v>
      </c>
      <c r="AG306" s="21" t="str">
        <f t="shared" si="144"/>
        <v/>
      </c>
      <c r="AH306" s="21" t="str">
        <f t="shared" si="145"/>
        <v/>
      </c>
      <c r="AI306" s="21" t="b">
        <f t="shared" si="146"/>
        <v>0</v>
      </c>
      <c r="AJ306" s="21" t="str">
        <f t="shared" si="147"/>
        <v/>
      </c>
      <c r="AK306" s="21" t="b">
        <f>IF(AND(COUNTA(B306:I306)&gt;0,'Börja här'!KOMMUN="",NOT(L306),NOT(N306),NOT(P306),NOT(R306),NOT(T306),NOT(V306),NOT(X306),NOT(Z306),NOT(AB306),NOT(AD306),NOT(AF306)),TRUE,FALSE)</f>
        <v>0</v>
      </c>
      <c r="AL306" s="21" t="str">
        <f t="shared" si="148"/>
        <v/>
      </c>
      <c r="AM306" s="97">
        <f t="shared" si="149"/>
        <v>0</v>
      </c>
      <c r="AN306" s="97" t="str">
        <f t="shared" si="150"/>
        <v>Nej</v>
      </c>
      <c r="AO306" s="21" t="b">
        <f t="shared" si="151"/>
        <v>0</v>
      </c>
      <c r="AP306" s="21" t="str">
        <f t="shared" si="152"/>
        <v/>
      </c>
      <c r="AQ306" s="97" t="str">
        <f t="shared" si="153"/>
        <v>Nej</v>
      </c>
    </row>
    <row r="307" spans="1:43" s="13" customFormat="1" x14ac:dyDescent="0.35">
      <c r="A307" s="53">
        <v>299</v>
      </c>
      <c r="B307" s="10"/>
      <c r="C307" s="23"/>
      <c r="D307" s="41"/>
      <c r="E307" s="74"/>
      <c r="F307" s="82"/>
      <c r="G307" s="74"/>
      <c r="H307" s="75"/>
      <c r="I307" s="23"/>
      <c r="J307" s="50" t="str">
        <f t="shared" si="124"/>
        <v/>
      </c>
      <c r="K307" s="56" t="str">
        <f t="shared" si="125"/>
        <v/>
      </c>
      <c r="L307" s="6" t="b">
        <f t="shared" si="126"/>
        <v>0</v>
      </c>
      <c r="M307" s="21" t="str">
        <f t="shared" si="127"/>
        <v/>
      </c>
      <c r="N307" s="21" t="b">
        <f t="shared" si="128"/>
        <v>0</v>
      </c>
      <c r="O307" s="21" t="str">
        <f t="shared" si="129"/>
        <v/>
      </c>
      <c r="P307" s="21" t="b">
        <f t="shared" si="130"/>
        <v>0</v>
      </c>
      <c r="Q307" s="21" t="str">
        <f t="shared" si="131"/>
        <v/>
      </c>
      <c r="R307" s="21" t="b">
        <f t="shared" si="132"/>
        <v>0</v>
      </c>
      <c r="S307" s="21" t="str">
        <f t="shared" si="133"/>
        <v/>
      </c>
      <c r="T307" s="21" t="b">
        <f t="shared" si="134"/>
        <v>0</v>
      </c>
      <c r="U307" s="21" t="str">
        <f t="shared" si="135"/>
        <v/>
      </c>
      <c r="V307" s="6" t="b">
        <f t="shared" si="136"/>
        <v>0</v>
      </c>
      <c r="W307" s="21" t="str">
        <f t="shared" si="137"/>
        <v/>
      </c>
      <c r="X307" s="21" t="b">
        <f t="shared" si="138"/>
        <v>0</v>
      </c>
      <c r="Y307" s="21" t="str">
        <f t="shared" si="139"/>
        <v/>
      </c>
      <c r="Z307" s="21" t="b">
        <f t="shared" si="140"/>
        <v>0</v>
      </c>
      <c r="AA307" s="21" t="str">
        <f t="shared" si="141"/>
        <v/>
      </c>
      <c r="AB307" s="21" t="b">
        <f>IF(AND(LEN(B307)&gt;0,NOT(AF307),COUNTIF($AH$9:AH806,AH307)&gt;1),TRUE,FALSE)</f>
        <v>0</v>
      </c>
      <c r="AC307" s="21" t="str">
        <f t="shared" si="142"/>
        <v/>
      </c>
      <c r="AD307" s="21" t="b">
        <f>IF(AND(LEN(B307)&gt;0,NOT(AF307),NOT(AB307),COUNTIF(Intransporter!$B$9:'Intransporter'!B806,B307)&gt;0),TRUE,FALSE)</f>
        <v>0</v>
      </c>
      <c r="AE307" s="21" t="str">
        <f t="shared" si="143"/>
        <v/>
      </c>
      <c r="AF307" s="21" t="b">
        <f>IF(LEN(B307)&gt;Admin!$D$17,TRUE,FALSE)</f>
        <v>0</v>
      </c>
      <c r="AG307" s="21" t="str">
        <f t="shared" si="144"/>
        <v/>
      </c>
      <c r="AH307" s="21" t="str">
        <f t="shared" si="145"/>
        <v/>
      </c>
      <c r="AI307" s="21" t="b">
        <f t="shared" si="146"/>
        <v>0</v>
      </c>
      <c r="AJ307" s="21" t="str">
        <f t="shared" si="147"/>
        <v/>
      </c>
      <c r="AK307" s="21" t="b">
        <f>IF(AND(COUNTA(B307:I307)&gt;0,'Börja här'!KOMMUN="",NOT(L307),NOT(N307),NOT(P307),NOT(R307),NOT(T307),NOT(V307),NOT(X307),NOT(Z307),NOT(AB307),NOT(AD307),NOT(AF307)),TRUE,FALSE)</f>
        <v>0</v>
      </c>
      <c r="AL307" s="21" t="str">
        <f t="shared" si="148"/>
        <v/>
      </c>
      <c r="AM307" s="97">
        <f t="shared" si="149"/>
        <v>0</v>
      </c>
      <c r="AN307" s="97" t="str">
        <f t="shared" si="150"/>
        <v>Nej</v>
      </c>
      <c r="AO307" s="21" t="b">
        <f t="shared" si="151"/>
        <v>0</v>
      </c>
      <c r="AP307" s="21" t="str">
        <f t="shared" si="152"/>
        <v/>
      </c>
      <c r="AQ307" s="97" t="str">
        <f t="shared" si="153"/>
        <v>Nej</v>
      </c>
    </row>
    <row r="308" spans="1:43" s="13" customFormat="1" x14ac:dyDescent="0.35">
      <c r="A308" s="53">
        <v>300</v>
      </c>
      <c r="B308" s="10"/>
      <c r="C308" s="23"/>
      <c r="D308" s="41"/>
      <c r="E308" s="74"/>
      <c r="F308" s="82"/>
      <c r="G308" s="74"/>
      <c r="H308" s="75"/>
      <c r="I308" s="23"/>
      <c r="J308" s="50" t="str">
        <f t="shared" si="124"/>
        <v/>
      </c>
      <c r="K308" s="56" t="str">
        <f t="shared" si="125"/>
        <v/>
      </c>
      <c r="L308" s="6" t="b">
        <f t="shared" si="126"/>
        <v>0</v>
      </c>
      <c r="M308" s="21" t="str">
        <f t="shared" si="127"/>
        <v/>
      </c>
      <c r="N308" s="21" t="b">
        <f t="shared" si="128"/>
        <v>0</v>
      </c>
      <c r="O308" s="21" t="str">
        <f t="shared" si="129"/>
        <v/>
      </c>
      <c r="P308" s="21" t="b">
        <f t="shared" si="130"/>
        <v>0</v>
      </c>
      <c r="Q308" s="21" t="str">
        <f t="shared" si="131"/>
        <v/>
      </c>
      <c r="R308" s="21" t="b">
        <f t="shared" si="132"/>
        <v>0</v>
      </c>
      <c r="S308" s="21" t="str">
        <f t="shared" si="133"/>
        <v/>
      </c>
      <c r="T308" s="21" t="b">
        <f t="shared" si="134"/>
        <v>0</v>
      </c>
      <c r="U308" s="21" t="str">
        <f t="shared" si="135"/>
        <v/>
      </c>
      <c r="V308" s="6" t="b">
        <f t="shared" si="136"/>
        <v>0</v>
      </c>
      <c r="W308" s="21" t="str">
        <f t="shared" si="137"/>
        <v/>
      </c>
      <c r="X308" s="21" t="b">
        <f t="shared" si="138"/>
        <v>0</v>
      </c>
      <c r="Y308" s="21" t="str">
        <f t="shared" si="139"/>
        <v/>
      </c>
      <c r="Z308" s="21" t="b">
        <f t="shared" si="140"/>
        <v>0</v>
      </c>
      <c r="AA308" s="21" t="str">
        <f t="shared" si="141"/>
        <v/>
      </c>
      <c r="AB308" s="21" t="b">
        <f>IF(AND(LEN(B308)&gt;0,NOT(AF308),COUNTIF($AH$9:AH807,AH308)&gt;1),TRUE,FALSE)</f>
        <v>0</v>
      </c>
      <c r="AC308" s="21" t="str">
        <f t="shared" si="142"/>
        <v/>
      </c>
      <c r="AD308" s="21" t="b">
        <f>IF(AND(LEN(B308)&gt;0,NOT(AF308),NOT(AB308),COUNTIF(Intransporter!$B$9:'Intransporter'!B807,B308)&gt;0),TRUE,FALSE)</f>
        <v>0</v>
      </c>
      <c r="AE308" s="21" t="str">
        <f t="shared" si="143"/>
        <v/>
      </c>
      <c r="AF308" s="21" t="b">
        <f>IF(LEN(B308)&gt;Admin!$D$17,TRUE,FALSE)</f>
        <v>0</v>
      </c>
      <c r="AG308" s="21" t="str">
        <f t="shared" si="144"/>
        <v/>
      </c>
      <c r="AH308" s="21" t="str">
        <f t="shared" si="145"/>
        <v/>
      </c>
      <c r="AI308" s="21" t="b">
        <f t="shared" si="146"/>
        <v>0</v>
      </c>
      <c r="AJ308" s="21" t="str">
        <f t="shared" si="147"/>
        <v/>
      </c>
      <c r="AK308" s="21" t="b">
        <f>IF(AND(COUNTA(B308:I308)&gt;0,'Börja här'!KOMMUN="",NOT(L308),NOT(N308),NOT(P308),NOT(R308),NOT(T308),NOT(V308),NOT(X308),NOT(Z308),NOT(AB308),NOT(AD308),NOT(AF308)),TRUE,FALSE)</f>
        <v>0</v>
      </c>
      <c r="AL308" s="21" t="str">
        <f t="shared" si="148"/>
        <v/>
      </c>
      <c r="AM308" s="97">
        <f t="shared" si="149"/>
        <v>0</v>
      </c>
      <c r="AN308" s="97" t="str">
        <f t="shared" si="150"/>
        <v>Nej</v>
      </c>
      <c r="AO308" s="21" t="b">
        <f t="shared" si="151"/>
        <v>0</v>
      </c>
      <c r="AP308" s="21" t="str">
        <f t="shared" si="152"/>
        <v/>
      </c>
      <c r="AQ308" s="97" t="str">
        <f t="shared" si="153"/>
        <v>Nej</v>
      </c>
    </row>
    <row r="309" spans="1:43" s="13" customFormat="1" x14ac:dyDescent="0.35">
      <c r="A309" s="53">
        <v>301</v>
      </c>
      <c r="B309" s="10"/>
      <c r="C309" s="23"/>
      <c r="D309" s="41"/>
      <c r="E309" s="74"/>
      <c r="F309" s="82"/>
      <c r="G309" s="74"/>
      <c r="H309" s="75"/>
      <c r="I309" s="23"/>
      <c r="J309" s="50" t="str">
        <f t="shared" si="124"/>
        <v/>
      </c>
      <c r="K309" s="56" t="str">
        <f t="shared" si="125"/>
        <v/>
      </c>
      <c r="L309" s="6" t="b">
        <f t="shared" si="126"/>
        <v>0</v>
      </c>
      <c r="M309" s="21" t="str">
        <f t="shared" si="127"/>
        <v/>
      </c>
      <c r="N309" s="21" t="b">
        <f t="shared" si="128"/>
        <v>0</v>
      </c>
      <c r="O309" s="21" t="str">
        <f t="shared" si="129"/>
        <v/>
      </c>
      <c r="P309" s="21" t="b">
        <f t="shared" si="130"/>
        <v>0</v>
      </c>
      <c r="Q309" s="21" t="str">
        <f t="shared" si="131"/>
        <v/>
      </c>
      <c r="R309" s="21" t="b">
        <f t="shared" si="132"/>
        <v>0</v>
      </c>
      <c r="S309" s="21" t="str">
        <f t="shared" si="133"/>
        <v/>
      </c>
      <c r="T309" s="21" t="b">
        <f t="shared" si="134"/>
        <v>0</v>
      </c>
      <c r="U309" s="21" t="str">
        <f t="shared" si="135"/>
        <v/>
      </c>
      <c r="V309" s="6" t="b">
        <f t="shared" si="136"/>
        <v>0</v>
      </c>
      <c r="W309" s="21" t="str">
        <f t="shared" si="137"/>
        <v/>
      </c>
      <c r="X309" s="21" t="b">
        <f t="shared" si="138"/>
        <v>0</v>
      </c>
      <c r="Y309" s="21" t="str">
        <f t="shared" si="139"/>
        <v/>
      </c>
      <c r="Z309" s="21" t="b">
        <f t="shared" si="140"/>
        <v>0</v>
      </c>
      <c r="AA309" s="21" t="str">
        <f t="shared" si="141"/>
        <v/>
      </c>
      <c r="AB309" s="21" t="b">
        <f>IF(AND(LEN(B309)&gt;0,NOT(AF309),COUNTIF($AH$9:AH808,AH309)&gt;1),TRUE,FALSE)</f>
        <v>0</v>
      </c>
      <c r="AC309" s="21" t="str">
        <f t="shared" si="142"/>
        <v/>
      </c>
      <c r="AD309" s="21" t="b">
        <f>IF(AND(LEN(B309)&gt;0,NOT(AF309),NOT(AB309),COUNTIF(Intransporter!$B$9:'Intransporter'!B808,B309)&gt;0),TRUE,FALSE)</f>
        <v>0</v>
      </c>
      <c r="AE309" s="21" t="str">
        <f t="shared" si="143"/>
        <v/>
      </c>
      <c r="AF309" s="21" t="b">
        <f>IF(LEN(B309)&gt;Admin!$D$17,TRUE,FALSE)</f>
        <v>0</v>
      </c>
      <c r="AG309" s="21" t="str">
        <f t="shared" si="144"/>
        <v/>
      </c>
      <c r="AH309" s="21" t="str">
        <f t="shared" si="145"/>
        <v/>
      </c>
      <c r="AI309" s="21" t="b">
        <f t="shared" si="146"/>
        <v>0</v>
      </c>
      <c r="AJ309" s="21" t="str">
        <f t="shared" si="147"/>
        <v/>
      </c>
      <c r="AK309" s="21" t="b">
        <f>IF(AND(COUNTA(B309:I309)&gt;0,'Börja här'!KOMMUN="",NOT(L309),NOT(N309),NOT(P309),NOT(R309),NOT(T309),NOT(V309),NOT(X309),NOT(Z309),NOT(AB309),NOT(AD309),NOT(AF309)),TRUE,FALSE)</f>
        <v>0</v>
      </c>
      <c r="AL309" s="21" t="str">
        <f t="shared" si="148"/>
        <v/>
      </c>
      <c r="AM309" s="97">
        <f t="shared" si="149"/>
        <v>0</v>
      </c>
      <c r="AN309" s="97" t="str">
        <f t="shared" si="150"/>
        <v>Nej</v>
      </c>
      <c r="AO309" s="21" t="b">
        <f t="shared" si="151"/>
        <v>0</v>
      </c>
      <c r="AP309" s="21" t="str">
        <f t="shared" si="152"/>
        <v/>
      </c>
      <c r="AQ309" s="97" t="str">
        <f t="shared" si="153"/>
        <v>Nej</v>
      </c>
    </row>
    <row r="310" spans="1:43" s="13" customFormat="1" x14ac:dyDescent="0.35">
      <c r="A310" s="53">
        <v>302</v>
      </c>
      <c r="B310" s="10"/>
      <c r="C310" s="23"/>
      <c r="D310" s="41"/>
      <c r="E310" s="74"/>
      <c r="F310" s="82"/>
      <c r="G310" s="74"/>
      <c r="H310" s="75"/>
      <c r="I310" s="23"/>
      <c r="J310" s="50" t="str">
        <f t="shared" si="124"/>
        <v/>
      </c>
      <c r="K310" s="56" t="str">
        <f t="shared" si="125"/>
        <v/>
      </c>
      <c r="L310" s="6" t="b">
        <f t="shared" si="126"/>
        <v>0</v>
      </c>
      <c r="M310" s="21" t="str">
        <f t="shared" si="127"/>
        <v/>
      </c>
      <c r="N310" s="21" t="b">
        <f t="shared" si="128"/>
        <v>0</v>
      </c>
      <c r="O310" s="21" t="str">
        <f t="shared" si="129"/>
        <v/>
      </c>
      <c r="P310" s="21" t="b">
        <f t="shared" si="130"/>
        <v>0</v>
      </c>
      <c r="Q310" s="21" t="str">
        <f t="shared" si="131"/>
        <v/>
      </c>
      <c r="R310" s="21" t="b">
        <f t="shared" si="132"/>
        <v>0</v>
      </c>
      <c r="S310" s="21" t="str">
        <f t="shared" si="133"/>
        <v/>
      </c>
      <c r="T310" s="21" t="b">
        <f t="shared" si="134"/>
        <v>0</v>
      </c>
      <c r="U310" s="21" t="str">
        <f t="shared" si="135"/>
        <v/>
      </c>
      <c r="V310" s="6" t="b">
        <f t="shared" si="136"/>
        <v>0</v>
      </c>
      <c r="W310" s="21" t="str">
        <f t="shared" si="137"/>
        <v/>
      </c>
      <c r="X310" s="21" t="b">
        <f t="shared" si="138"/>
        <v>0</v>
      </c>
      <c r="Y310" s="21" t="str">
        <f t="shared" si="139"/>
        <v/>
      </c>
      <c r="Z310" s="21" t="b">
        <f t="shared" si="140"/>
        <v>0</v>
      </c>
      <c r="AA310" s="21" t="str">
        <f t="shared" si="141"/>
        <v/>
      </c>
      <c r="AB310" s="21" t="b">
        <f>IF(AND(LEN(B310)&gt;0,NOT(AF310),COUNTIF($AH$9:AH809,AH310)&gt;1),TRUE,FALSE)</f>
        <v>0</v>
      </c>
      <c r="AC310" s="21" t="str">
        <f t="shared" si="142"/>
        <v/>
      </c>
      <c r="AD310" s="21" t="b">
        <f>IF(AND(LEN(B310)&gt;0,NOT(AF310),NOT(AB310),COUNTIF(Intransporter!$B$9:'Intransporter'!B809,B310)&gt;0),TRUE,FALSE)</f>
        <v>0</v>
      </c>
      <c r="AE310" s="21" t="str">
        <f t="shared" si="143"/>
        <v/>
      </c>
      <c r="AF310" s="21" t="b">
        <f>IF(LEN(B310)&gt;Admin!$D$17,TRUE,FALSE)</f>
        <v>0</v>
      </c>
      <c r="AG310" s="21" t="str">
        <f t="shared" si="144"/>
        <v/>
      </c>
      <c r="AH310" s="21" t="str">
        <f t="shared" si="145"/>
        <v/>
      </c>
      <c r="AI310" s="21" t="b">
        <f t="shared" si="146"/>
        <v>0</v>
      </c>
      <c r="AJ310" s="21" t="str">
        <f t="shared" si="147"/>
        <v/>
      </c>
      <c r="AK310" s="21" t="b">
        <f>IF(AND(COUNTA(B310:I310)&gt;0,'Börja här'!KOMMUN="",NOT(L310),NOT(N310),NOT(P310),NOT(R310),NOT(T310),NOT(V310),NOT(X310),NOT(Z310),NOT(AB310),NOT(AD310),NOT(AF310)),TRUE,FALSE)</f>
        <v>0</v>
      </c>
      <c r="AL310" s="21" t="str">
        <f t="shared" si="148"/>
        <v/>
      </c>
      <c r="AM310" s="97">
        <f t="shared" si="149"/>
        <v>0</v>
      </c>
      <c r="AN310" s="97" t="str">
        <f t="shared" si="150"/>
        <v>Nej</v>
      </c>
      <c r="AO310" s="21" t="b">
        <f t="shared" si="151"/>
        <v>0</v>
      </c>
      <c r="AP310" s="21" t="str">
        <f t="shared" si="152"/>
        <v/>
      </c>
      <c r="AQ310" s="97" t="str">
        <f t="shared" si="153"/>
        <v>Nej</v>
      </c>
    </row>
    <row r="311" spans="1:43" s="13" customFormat="1" x14ac:dyDescent="0.35">
      <c r="A311" s="53">
        <v>303</v>
      </c>
      <c r="B311" s="10"/>
      <c r="C311" s="23"/>
      <c r="D311" s="41"/>
      <c r="E311" s="74"/>
      <c r="F311" s="82"/>
      <c r="G311" s="74"/>
      <c r="H311" s="75"/>
      <c r="I311" s="23"/>
      <c r="J311" s="50" t="str">
        <f t="shared" si="124"/>
        <v/>
      </c>
      <c r="K311" s="56" t="str">
        <f t="shared" si="125"/>
        <v/>
      </c>
      <c r="L311" s="6" t="b">
        <f t="shared" si="126"/>
        <v>0</v>
      </c>
      <c r="M311" s="21" t="str">
        <f t="shared" si="127"/>
        <v/>
      </c>
      <c r="N311" s="21" t="b">
        <f t="shared" si="128"/>
        <v>0</v>
      </c>
      <c r="O311" s="21" t="str">
        <f t="shared" si="129"/>
        <v/>
      </c>
      <c r="P311" s="21" t="b">
        <f t="shared" si="130"/>
        <v>0</v>
      </c>
      <c r="Q311" s="21" t="str">
        <f t="shared" si="131"/>
        <v/>
      </c>
      <c r="R311" s="21" t="b">
        <f t="shared" si="132"/>
        <v>0</v>
      </c>
      <c r="S311" s="21" t="str">
        <f t="shared" si="133"/>
        <v/>
      </c>
      <c r="T311" s="21" t="b">
        <f t="shared" si="134"/>
        <v>0</v>
      </c>
      <c r="U311" s="21" t="str">
        <f t="shared" si="135"/>
        <v/>
      </c>
      <c r="V311" s="6" t="b">
        <f t="shared" si="136"/>
        <v>0</v>
      </c>
      <c r="W311" s="21" t="str">
        <f t="shared" si="137"/>
        <v/>
      </c>
      <c r="X311" s="21" t="b">
        <f t="shared" si="138"/>
        <v>0</v>
      </c>
      <c r="Y311" s="21" t="str">
        <f t="shared" si="139"/>
        <v/>
      </c>
      <c r="Z311" s="21" t="b">
        <f t="shared" si="140"/>
        <v>0</v>
      </c>
      <c r="AA311" s="21" t="str">
        <f t="shared" si="141"/>
        <v/>
      </c>
      <c r="AB311" s="21" t="b">
        <f>IF(AND(LEN(B311)&gt;0,NOT(AF311),COUNTIF($AH$9:AH810,AH311)&gt;1),TRUE,FALSE)</f>
        <v>0</v>
      </c>
      <c r="AC311" s="21" t="str">
        <f t="shared" si="142"/>
        <v/>
      </c>
      <c r="AD311" s="21" t="b">
        <f>IF(AND(LEN(B311)&gt;0,NOT(AF311),NOT(AB311),COUNTIF(Intransporter!$B$9:'Intransporter'!B810,B311)&gt;0),TRUE,FALSE)</f>
        <v>0</v>
      </c>
      <c r="AE311" s="21" t="str">
        <f t="shared" si="143"/>
        <v/>
      </c>
      <c r="AF311" s="21" t="b">
        <f>IF(LEN(B311)&gt;Admin!$D$17,TRUE,FALSE)</f>
        <v>0</v>
      </c>
      <c r="AG311" s="21" t="str">
        <f t="shared" si="144"/>
        <v/>
      </c>
      <c r="AH311" s="21" t="str">
        <f t="shared" si="145"/>
        <v/>
      </c>
      <c r="AI311" s="21" t="b">
        <f t="shared" si="146"/>
        <v>0</v>
      </c>
      <c r="AJ311" s="21" t="str">
        <f t="shared" si="147"/>
        <v/>
      </c>
      <c r="AK311" s="21" t="b">
        <f>IF(AND(COUNTA(B311:I311)&gt;0,'Börja här'!KOMMUN="",NOT(L311),NOT(N311),NOT(P311),NOT(R311),NOT(T311),NOT(V311),NOT(X311),NOT(Z311),NOT(AB311),NOT(AD311),NOT(AF311)),TRUE,FALSE)</f>
        <v>0</v>
      </c>
      <c r="AL311" s="21" t="str">
        <f t="shared" si="148"/>
        <v/>
      </c>
      <c r="AM311" s="97">
        <f t="shared" si="149"/>
        <v>0</v>
      </c>
      <c r="AN311" s="97" t="str">
        <f t="shared" si="150"/>
        <v>Nej</v>
      </c>
      <c r="AO311" s="21" t="b">
        <f t="shared" si="151"/>
        <v>0</v>
      </c>
      <c r="AP311" s="21" t="str">
        <f t="shared" si="152"/>
        <v/>
      </c>
      <c r="AQ311" s="97" t="str">
        <f t="shared" si="153"/>
        <v>Nej</v>
      </c>
    </row>
    <row r="312" spans="1:43" s="13" customFormat="1" x14ac:dyDescent="0.35">
      <c r="A312" s="53">
        <v>304</v>
      </c>
      <c r="B312" s="10"/>
      <c r="C312" s="23"/>
      <c r="D312" s="41"/>
      <c r="E312" s="74"/>
      <c r="F312" s="82"/>
      <c r="G312" s="74"/>
      <c r="H312" s="75"/>
      <c r="I312" s="23"/>
      <c r="J312" s="50" t="str">
        <f t="shared" si="124"/>
        <v/>
      </c>
      <c r="K312" s="56" t="str">
        <f t="shared" si="125"/>
        <v/>
      </c>
      <c r="L312" s="6" t="b">
        <f t="shared" si="126"/>
        <v>0</v>
      </c>
      <c r="M312" s="21" t="str">
        <f t="shared" si="127"/>
        <v/>
      </c>
      <c r="N312" s="21" t="b">
        <f t="shared" si="128"/>
        <v>0</v>
      </c>
      <c r="O312" s="21" t="str">
        <f t="shared" si="129"/>
        <v/>
      </c>
      <c r="P312" s="21" t="b">
        <f t="shared" si="130"/>
        <v>0</v>
      </c>
      <c r="Q312" s="21" t="str">
        <f t="shared" si="131"/>
        <v/>
      </c>
      <c r="R312" s="21" t="b">
        <f t="shared" si="132"/>
        <v>0</v>
      </c>
      <c r="S312" s="21" t="str">
        <f t="shared" si="133"/>
        <v/>
      </c>
      <c r="T312" s="21" t="b">
        <f t="shared" si="134"/>
        <v>0</v>
      </c>
      <c r="U312" s="21" t="str">
        <f t="shared" si="135"/>
        <v/>
      </c>
      <c r="V312" s="6" t="b">
        <f t="shared" si="136"/>
        <v>0</v>
      </c>
      <c r="W312" s="21" t="str">
        <f t="shared" si="137"/>
        <v/>
      </c>
      <c r="X312" s="21" t="b">
        <f t="shared" si="138"/>
        <v>0</v>
      </c>
      <c r="Y312" s="21" t="str">
        <f t="shared" si="139"/>
        <v/>
      </c>
      <c r="Z312" s="21" t="b">
        <f t="shared" si="140"/>
        <v>0</v>
      </c>
      <c r="AA312" s="21" t="str">
        <f t="shared" si="141"/>
        <v/>
      </c>
      <c r="AB312" s="21" t="b">
        <f>IF(AND(LEN(B312)&gt;0,NOT(AF312),COUNTIF($AH$9:AH811,AH312)&gt;1),TRUE,FALSE)</f>
        <v>0</v>
      </c>
      <c r="AC312" s="21" t="str">
        <f t="shared" si="142"/>
        <v/>
      </c>
      <c r="AD312" s="21" t="b">
        <f>IF(AND(LEN(B312)&gt;0,NOT(AF312),NOT(AB312),COUNTIF(Intransporter!$B$9:'Intransporter'!B811,B312)&gt;0),TRUE,FALSE)</f>
        <v>0</v>
      </c>
      <c r="AE312" s="21" t="str">
        <f t="shared" si="143"/>
        <v/>
      </c>
      <c r="AF312" s="21" t="b">
        <f>IF(LEN(B312)&gt;Admin!$D$17,TRUE,FALSE)</f>
        <v>0</v>
      </c>
      <c r="AG312" s="21" t="str">
        <f t="shared" si="144"/>
        <v/>
      </c>
      <c r="AH312" s="21" t="str">
        <f t="shared" si="145"/>
        <v/>
      </c>
      <c r="AI312" s="21" t="b">
        <f t="shared" si="146"/>
        <v>0</v>
      </c>
      <c r="AJ312" s="21" t="str">
        <f t="shared" si="147"/>
        <v/>
      </c>
      <c r="AK312" s="21" t="b">
        <f>IF(AND(COUNTA(B312:I312)&gt;0,'Börja här'!KOMMUN="",NOT(L312),NOT(N312),NOT(P312),NOT(R312),NOT(T312),NOT(V312),NOT(X312),NOT(Z312),NOT(AB312),NOT(AD312),NOT(AF312)),TRUE,FALSE)</f>
        <v>0</v>
      </c>
      <c r="AL312" s="21" t="str">
        <f t="shared" si="148"/>
        <v/>
      </c>
      <c r="AM312" s="97">
        <f t="shared" si="149"/>
        <v>0</v>
      </c>
      <c r="AN312" s="97" t="str">
        <f t="shared" si="150"/>
        <v>Nej</v>
      </c>
      <c r="AO312" s="21" t="b">
        <f t="shared" si="151"/>
        <v>0</v>
      </c>
      <c r="AP312" s="21" t="str">
        <f t="shared" si="152"/>
        <v/>
      </c>
      <c r="AQ312" s="97" t="str">
        <f t="shared" si="153"/>
        <v>Nej</v>
      </c>
    </row>
    <row r="313" spans="1:43" s="13" customFormat="1" x14ac:dyDescent="0.35">
      <c r="A313" s="53">
        <v>305</v>
      </c>
      <c r="B313" s="10"/>
      <c r="C313" s="23"/>
      <c r="D313" s="41"/>
      <c r="E313" s="74"/>
      <c r="F313" s="82"/>
      <c r="G313" s="74"/>
      <c r="H313" s="75"/>
      <c r="I313" s="23"/>
      <c r="J313" s="50" t="str">
        <f t="shared" si="124"/>
        <v/>
      </c>
      <c r="K313" s="56" t="str">
        <f t="shared" si="125"/>
        <v/>
      </c>
      <c r="L313" s="6" t="b">
        <f t="shared" si="126"/>
        <v>0</v>
      </c>
      <c r="M313" s="21" t="str">
        <f t="shared" si="127"/>
        <v/>
      </c>
      <c r="N313" s="21" t="b">
        <f t="shared" si="128"/>
        <v>0</v>
      </c>
      <c r="O313" s="21" t="str">
        <f t="shared" si="129"/>
        <v/>
      </c>
      <c r="P313" s="21" t="b">
        <f t="shared" si="130"/>
        <v>0</v>
      </c>
      <c r="Q313" s="21" t="str">
        <f t="shared" si="131"/>
        <v/>
      </c>
      <c r="R313" s="21" t="b">
        <f t="shared" si="132"/>
        <v>0</v>
      </c>
      <c r="S313" s="21" t="str">
        <f t="shared" si="133"/>
        <v/>
      </c>
      <c r="T313" s="21" t="b">
        <f t="shared" si="134"/>
        <v>0</v>
      </c>
      <c r="U313" s="21" t="str">
        <f t="shared" si="135"/>
        <v/>
      </c>
      <c r="V313" s="6" t="b">
        <f t="shared" si="136"/>
        <v>0</v>
      </c>
      <c r="W313" s="21" t="str">
        <f t="shared" si="137"/>
        <v/>
      </c>
      <c r="X313" s="21" t="b">
        <f t="shared" si="138"/>
        <v>0</v>
      </c>
      <c r="Y313" s="21" t="str">
        <f t="shared" si="139"/>
        <v/>
      </c>
      <c r="Z313" s="21" t="b">
        <f t="shared" si="140"/>
        <v>0</v>
      </c>
      <c r="AA313" s="21" t="str">
        <f t="shared" si="141"/>
        <v/>
      </c>
      <c r="AB313" s="21" t="b">
        <f>IF(AND(LEN(B313)&gt;0,NOT(AF313),COUNTIF($AH$9:AH812,AH313)&gt;1),TRUE,FALSE)</f>
        <v>0</v>
      </c>
      <c r="AC313" s="21" t="str">
        <f t="shared" si="142"/>
        <v/>
      </c>
      <c r="AD313" s="21" t="b">
        <f>IF(AND(LEN(B313)&gt;0,NOT(AF313),NOT(AB313),COUNTIF(Intransporter!$B$9:'Intransporter'!B812,B313)&gt;0),TRUE,FALSE)</f>
        <v>0</v>
      </c>
      <c r="AE313" s="21" t="str">
        <f t="shared" si="143"/>
        <v/>
      </c>
      <c r="AF313" s="21" t="b">
        <f>IF(LEN(B313)&gt;Admin!$D$17,TRUE,FALSE)</f>
        <v>0</v>
      </c>
      <c r="AG313" s="21" t="str">
        <f t="shared" si="144"/>
        <v/>
      </c>
      <c r="AH313" s="21" t="str">
        <f t="shared" si="145"/>
        <v/>
      </c>
      <c r="AI313" s="21" t="b">
        <f t="shared" si="146"/>
        <v>0</v>
      </c>
      <c r="AJ313" s="21" t="str">
        <f t="shared" si="147"/>
        <v/>
      </c>
      <c r="AK313" s="21" t="b">
        <f>IF(AND(COUNTA(B313:I313)&gt;0,'Börja här'!KOMMUN="",NOT(L313),NOT(N313),NOT(P313),NOT(R313),NOT(T313),NOT(V313),NOT(X313),NOT(Z313),NOT(AB313),NOT(AD313),NOT(AF313)),TRUE,FALSE)</f>
        <v>0</v>
      </c>
      <c r="AL313" s="21" t="str">
        <f t="shared" si="148"/>
        <v/>
      </c>
      <c r="AM313" s="97">
        <f t="shared" si="149"/>
        <v>0</v>
      </c>
      <c r="AN313" s="97" t="str">
        <f t="shared" si="150"/>
        <v>Nej</v>
      </c>
      <c r="AO313" s="21" t="b">
        <f t="shared" si="151"/>
        <v>0</v>
      </c>
      <c r="AP313" s="21" t="str">
        <f t="shared" si="152"/>
        <v/>
      </c>
      <c r="AQ313" s="97" t="str">
        <f t="shared" si="153"/>
        <v>Nej</v>
      </c>
    </row>
    <row r="314" spans="1:43" s="13" customFormat="1" x14ac:dyDescent="0.35">
      <c r="A314" s="53">
        <v>306</v>
      </c>
      <c r="B314" s="10"/>
      <c r="C314" s="23"/>
      <c r="D314" s="41"/>
      <c r="E314" s="74"/>
      <c r="F314" s="82"/>
      <c r="G314" s="74"/>
      <c r="H314" s="75"/>
      <c r="I314" s="23"/>
      <c r="J314" s="50" t="str">
        <f t="shared" si="124"/>
        <v/>
      </c>
      <c r="K314" s="56" t="str">
        <f t="shared" si="125"/>
        <v/>
      </c>
      <c r="L314" s="6" t="b">
        <f t="shared" si="126"/>
        <v>0</v>
      </c>
      <c r="M314" s="21" t="str">
        <f t="shared" si="127"/>
        <v/>
      </c>
      <c r="N314" s="21" t="b">
        <f t="shared" si="128"/>
        <v>0</v>
      </c>
      <c r="O314" s="21" t="str">
        <f t="shared" si="129"/>
        <v/>
      </c>
      <c r="P314" s="21" t="b">
        <f t="shared" si="130"/>
        <v>0</v>
      </c>
      <c r="Q314" s="21" t="str">
        <f t="shared" si="131"/>
        <v/>
      </c>
      <c r="R314" s="21" t="b">
        <f t="shared" si="132"/>
        <v>0</v>
      </c>
      <c r="S314" s="21" t="str">
        <f t="shared" si="133"/>
        <v/>
      </c>
      <c r="T314" s="21" t="b">
        <f t="shared" si="134"/>
        <v>0</v>
      </c>
      <c r="U314" s="21" t="str">
        <f t="shared" si="135"/>
        <v/>
      </c>
      <c r="V314" s="6" t="b">
        <f t="shared" si="136"/>
        <v>0</v>
      </c>
      <c r="W314" s="21" t="str">
        <f t="shared" si="137"/>
        <v/>
      </c>
      <c r="X314" s="21" t="b">
        <f t="shared" si="138"/>
        <v>0</v>
      </c>
      <c r="Y314" s="21" t="str">
        <f t="shared" si="139"/>
        <v/>
      </c>
      <c r="Z314" s="21" t="b">
        <f t="shared" si="140"/>
        <v>0</v>
      </c>
      <c r="AA314" s="21" t="str">
        <f t="shared" si="141"/>
        <v/>
      </c>
      <c r="AB314" s="21" t="b">
        <f>IF(AND(LEN(B314)&gt;0,NOT(AF314),COUNTIF($AH$9:AH813,AH314)&gt;1),TRUE,FALSE)</f>
        <v>0</v>
      </c>
      <c r="AC314" s="21" t="str">
        <f t="shared" si="142"/>
        <v/>
      </c>
      <c r="AD314" s="21" t="b">
        <f>IF(AND(LEN(B314)&gt;0,NOT(AF314),NOT(AB314),COUNTIF(Intransporter!$B$9:'Intransporter'!B813,B314)&gt;0),TRUE,FALSE)</f>
        <v>0</v>
      </c>
      <c r="AE314" s="21" t="str">
        <f t="shared" si="143"/>
        <v/>
      </c>
      <c r="AF314" s="21" t="b">
        <f>IF(LEN(B314)&gt;Admin!$D$17,TRUE,FALSE)</f>
        <v>0</v>
      </c>
      <c r="AG314" s="21" t="str">
        <f t="shared" si="144"/>
        <v/>
      </c>
      <c r="AH314" s="21" t="str">
        <f t="shared" si="145"/>
        <v/>
      </c>
      <c r="AI314" s="21" t="b">
        <f t="shared" si="146"/>
        <v>0</v>
      </c>
      <c r="AJ314" s="21" t="str">
        <f t="shared" si="147"/>
        <v/>
      </c>
      <c r="AK314" s="21" t="b">
        <f>IF(AND(COUNTA(B314:I314)&gt;0,'Börja här'!KOMMUN="",NOT(L314),NOT(N314),NOT(P314),NOT(R314),NOT(T314),NOT(V314),NOT(X314),NOT(Z314),NOT(AB314),NOT(AD314),NOT(AF314)),TRUE,FALSE)</f>
        <v>0</v>
      </c>
      <c r="AL314" s="21" t="str">
        <f t="shared" si="148"/>
        <v/>
      </c>
      <c r="AM314" s="97">
        <f t="shared" si="149"/>
        <v>0</v>
      </c>
      <c r="AN314" s="97" t="str">
        <f t="shared" si="150"/>
        <v>Nej</v>
      </c>
      <c r="AO314" s="21" t="b">
        <f t="shared" si="151"/>
        <v>0</v>
      </c>
      <c r="AP314" s="21" t="str">
        <f t="shared" si="152"/>
        <v/>
      </c>
      <c r="AQ314" s="97" t="str">
        <f t="shared" si="153"/>
        <v>Nej</v>
      </c>
    </row>
    <row r="315" spans="1:43" s="13" customFormat="1" x14ac:dyDescent="0.35">
      <c r="A315" s="53">
        <v>307</v>
      </c>
      <c r="B315" s="10"/>
      <c r="C315" s="23"/>
      <c r="D315" s="41"/>
      <c r="E315" s="74"/>
      <c r="F315" s="82"/>
      <c r="G315" s="74"/>
      <c r="H315" s="75"/>
      <c r="I315" s="23"/>
      <c r="J315" s="50" t="str">
        <f t="shared" si="124"/>
        <v/>
      </c>
      <c r="K315" s="56" t="str">
        <f t="shared" si="125"/>
        <v/>
      </c>
      <c r="L315" s="6" t="b">
        <f t="shared" si="126"/>
        <v>0</v>
      </c>
      <c r="M315" s="21" t="str">
        <f t="shared" si="127"/>
        <v/>
      </c>
      <c r="N315" s="21" t="b">
        <f t="shared" si="128"/>
        <v>0</v>
      </c>
      <c r="O315" s="21" t="str">
        <f t="shared" si="129"/>
        <v/>
      </c>
      <c r="P315" s="21" t="b">
        <f t="shared" si="130"/>
        <v>0</v>
      </c>
      <c r="Q315" s="21" t="str">
        <f t="shared" si="131"/>
        <v/>
      </c>
      <c r="R315" s="21" t="b">
        <f t="shared" si="132"/>
        <v>0</v>
      </c>
      <c r="S315" s="21" t="str">
        <f t="shared" si="133"/>
        <v/>
      </c>
      <c r="T315" s="21" t="b">
        <f t="shared" si="134"/>
        <v>0</v>
      </c>
      <c r="U315" s="21" t="str">
        <f t="shared" si="135"/>
        <v/>
      </c>
      <c r="V315" s="6" t="b">
        <f t="shared" si="136"/>
        <v>0</v>
      </c>
      <c r="W315" s="21" t="str">
        <f t="shared" si="137"/>
        <v/>
      </c>
      <c r="X315" s="21" t="b">
        <f t="shared" si="138"/>
        <v>0</v>
      </c>
      <c r="Y315" s="21" t="str">
        <f t="shared" si="139"/>
        <v/>
      </c>
      <c r="Z315" s="21" t="b">
        <f t="shared" si="140"/>
        <v>0</v>
      </c>
      <c r="AA315" s="21" t="str">
        <f t="shared" si="141"/>
        <v/>
      </c>
      <c r="AB315" s="21" t="b">
        <f>IF(AND(LEN(B315)&gt;0,NOT(AF315),COUNTIF($AH$9:AH814,AH315)&gt;1),TRUE,FALSE)</f>
        <v>0</v>
      </c>
      <c r="AC315" s="21" t="str">
        <f t="shared" si="142"/>
        <v/>
      </c>
      <c r="AD315" s="21" t="b">
        <f>IF(AND(LEN(B315)&gt;0,NOT(AF315),NOT(AB315),COUNTIF(Intransporter!$B$9:'Intransporter'!B814,B315)&gt;0),TRUE,FALSE)</f>
        <v>0</v>
      </c>
      <c r="AE315" s="21" t="str">
        <f t="shared" si="143"/>
        <v/>
      </c>
      <c r="AF315" s="21" t="b">
        <f>IF(LEN(B315)&gt;Admin!$D$17,TRUE,FALSE)</f>
        <v>0</v>
      </c>
      <c r="AG315" s="21" t="str">
        <f t="shared" si="144"/>
        <v/>
      </c>
      <c r="AH315" s="21" t="str">
        <f t="shared" si="145"/>
        <v/>
      </c>
      <c r="AI315" s="21" t="b">
        <f t="shared" si="146"/>
        <v>0</v>
      </c>
      <c r="AJ315" s="21" t="str">
        <f t="shared" si="147"/>
        <v/>
      </c>
      <c r="AK315" s="21" t="b">
        <f>IF(AND(COUNTA(B315:I315)&gt;0,'Börja här'!KOMMUN="",NOT(L315),NOT(N315),NOT(P315),NOT(R315),NOT(T315),NOT(V315),NOT(X315),NOT(Z315),NOT(AB315),NOT(AD315),NOT(AF315)),TRUE,FALSE)</f>
        <v>0</v>
      </c>
      <c r="AL315" s="21" t="str">
        <f t="shared" si="148"/>
        <v/>
      </c>
      <c r="AM315" s="97">
        <f t="shared" si="149"/>
        <v>0</v>
      </c>
      <c r="AN315" s="97" t="str">
        <f t="shared" si="150"/>
        <v>Nej</v>
      </c>
      <c r="AO315" s="21" t="b">
        <f t="shared" si="151"/>
        <v>0</v>
      </c>
      <c r="AP315" s="21" t="str">
        <f t="shared" si="152"/>
        <v/>
      </c>
      <c r="AQ315" s="97" t="str">
        <f t="shared" si="153"/>
        <v>Nej</v>
      </c>
    </row>
    <row r="316" spans="1:43" s="13" customFormat="1" x14ac:dyDescent="0.35">
      <c r="A316" s="53">
        <v>308</v>
      </c>
      <c r="B316" s="10"/>
      <c r="C316" s="23"/>
      <c r="D316" s="41"/>
      <c r="E316" s="74"/>
      <c r="F316" s="82"/>
      <c r="G316" s="74"/>
      <c r="H316" s="75"/>
      <c r="I316" s="23"/>
      <c r="J316" s="50" t="str">
        <f t="shared" si="124"/>
        <v/>
      </c>
      <c r="K316" s="56" t="str">
        <f t="shared" si="125"/>
        <v/>
      </c>
      <c r="L316" s="6" t="b">
        <f t="shared" si="126"/>
        <v>0</v>
      </c>
      <c r="M316" s="21" t="str">
        <f t="shared" si="127"/>
        <v/>
      </c>
      <c r="N316" s="21" t="b">
        <f t="shared" si="128"/>
        <v>0</v>
      </c>
      <c r="O316" s="21" t="str">
        <f t="shared" si="129"/>
        <v/>
      </c>
      <c r="P316" s="21" t="b">
        <f t="shared" si="130"/>
        <v>0</v>
      </c>
      <c r="Q316" s="21" t="str">
        <f t="shared" si="131"/>
        <v/>
      </c>
      <c r="R316" s="21" t="b">
        <f t="shared" si="132"/>
        <v>0</v>
      </c>
      <c r="S316" s="21" t="str">
        <f t="shared" si="133"/>
        <v/>
      </c>
      <c r="T316" s="21" t="b">
        <f t="shared" si="134"/>
        <v>0</v>
      </c>
      <c r="U316" s="21" t="str">
        <f t="shared" si="135"/>
        <v/>
      </c>
      <c r="V316" s="6" t="b">
        <f t="shared" si="136"/>
        <v>0</v>
      </c>
      <c r="W316" s="21" t="str">
        <f t="shared" si="137"/>
        <v/>
      </c>
      <c r="X316" s="21" t="b">
        <f t="shared" si="138"/>
        <v>0</v>
      </c>
      <c r="Y316" s="21" t="str">
        <f t="shared" si="139"/>
        <v/>
      </c>
      <c r="Z316" s="21" t="b">
        <f t="shared" si="140"/>
        <v>0</v>
      </c>
      <c r="AA316" s="21" t="str">
        <f t="shared" si="141"/>
        <v/>
      </c>
      <c r="AB316" s="21" t="b">
        <f>IF(AND(LEN(B316)&gt;0,NOT(AF316),COUNTIF($AH$9:AH815,AH316)&gt;1),TRUE,FALSE)</f>
        <v>0</v>
      </c>
      <c r="AC316" s="21" t="str">
        <f t="shared" si="142"/>
        <v/>
      </c>
      <c r="AD316" s="21" t="b">
        <f>IF(AND(LEN(B316)&gt;0,NOT(AF316),NOT(AB316),COUNTIF(Intransporter!$B$9:'Intransporter'!B815,B316)&gt;0),TRUE,FALSE)</f>
        <v>0</v>
      </c>
      <c r="AE316" s="21" t="str">
        <f t="shared" si="143"/>
        <v/>
      </c>
      <c r="AF316" s="21" t="b">
        <f>IF(LEN(B316)&gt;Admin!$D$17,TRUE,FALSE)</f>
        <v>0</v>
      </c>
      <c r="AG316" s="21" t="str">
        <f t="shared" si="144"/>
        <v/>
      </c>
      <c r="AH316" s="21" t="str">
        <f t="shared" si="145"/>
        <v/>
      </c>
      <c r="AI316" s="21" t="b">
        <f t="shared" si="146"/>
        <v>0</v>
      </c>
      <c r="AJ316" s="21" t="str">
        <f t="shared" si="147"/>
        <v/>
      </c>
      <c r="AK316" s="21" t="b">
        <f>IF(AND(COUNTA(B316:I316)&gt;0,'Börja här'!KOMMUN="",NOT(L316),NOT(N316),NOT(P316),NOT(R316),NOT(T316),NOT(V316),NOT(X316),NOT(Z316),NOT(AB316),NOT(AD316),NOT(AF316)),TRUE,FALSE)</f>
        <v>0</v>
      </c>
      <c r="AL316" s="21" t="str">
        <f t="shared" si="148"/>
        <v/>
      </c>
      <c r="AM316" s="97">
        <f t="shared" si="149"/>
        <v>0</v>
      </c>
      <c r="AN316" s="97" t="str">
        <f t="shared" si="150"/>
        <v>Nej</v>
      </c>
      <c r="AO316" s="21" t="b">
        <f t="shared" si="151"/>
        <v>0</v>
      </c>
      <c r="AP316" s="21" t="str">
        <f t="shared" si="152"/>
        <v/>
      </c>
      <c r="AQ316" s="97" t="str">
        <f t="shared" si="153"/>
        <v>Nej</v>
      </c>
    </row>
    <row r="317" spans="1:43" s="13" customFormat="1" x14ac:dyDescent="0.35">
      <c r="A317" s="53">
        <v>309</v>
      </c>
      <c r="B317" s="10"/>
      <c r="C317" s="23"/>
      <c r="D317" s="41"/>
      <c r="E317" s="74"/>
      <c r="F317" s="82"/>
      <c r="G317" s="74"/>
      <c r="H317" s="75"/>
      <c r="I317" s="23"/>
      <c r="J317" s="50" t="str">
        <f t="shared" si="124"/>
        <v/>
      </c>
      <c r="K317" s="56" t="str">
        <f t="shared" si="125"/>
        <v/>
      </c>
      <c r="L317" s="6" t="b">
        <f t="shared" si="126"/>
        <v>0</v>
      </c>
      <c r="M317" s="21" t="str">
        <f t="shared" si="127"/>
        <v/>
      </c>
      <c r="N317" s="21" t="b">
        <f t="shared" si="128"/>
        <v>0</v>
      </c>
      <c r="O317" s="21" t="str">
        <f t="shared" si="129"/>
        <v/>
      </c>
      <c r="P317" s="21" t="b">
        <f t="shared" si="130"/>
        <v>0</v>
      </c>
      <c r="Q317" s="21" t="str">
        <f t="shared" si="131"/>
        <v/>
      </c>
      <c r="R317" s="21" t="b">
        <f t="shared" si="132"/>
        <v>0</v>
      </c>
      <c r="S317" s="21" t="str">
        <f t="shared" si="133"/>
        <v/>
      </c>
      <c r="T317" s="21" t="b">
        <f t="shared" si="134"/>
        <v>0</v>
      </c>
      <c r="U317" s="21" t="str">
        <f t="shared" si="135"/>
        <v/>
      </c>
      <c r="V317" s="6" t="b">
        <f t="shared" si="136"/>
        <v>0</v>
      </c>
      <c r="W317" s="21" t="str">
        <f t="shared" si="137"/>
        <v/>
      </c>
      <c r="X317" s="21" t="b">
        <f t="shared" si="138"/>
        <v>0</v>
      </c>
      <c r="Y317" s="21" t="str">
        <f t="shared" si="139"/>
        <v/>
      </c>
      <c r="Z317" s="21" t="b">
        <f t="shared" si="140"/>
        <v>0</v>
      </c>
      <c r="AA317" s="21" t="str">
        <f t="shared" si="141"/>
        <v/>
      </c>
      <c r="AB317" s="21" t="b">
        <f>IF(AND(LEN(B317)&gt;0,NOT(AF317),COUNTIF($AH$9:AH816,AH317)&gt;1),TRUE,FALSE)</f>
        <v>0</v>
      </c>
      <c r="AC317" s="21" t="str">
        <f t="shared" si="142"/>
        <v/>
      </c>
      <c r="AD317" s="21" t="b">
        <f>IF(AND(LEN(B317)&gt;0,NOT(AF317),NOT(AB317),COUNTIF(Intransporter!$B$9:'Intransporter'!B816,B317)&gt;0),TRUE,FALSE)</f>
        <v>0</v>
      </c>
      <c r="AE317" s="21" t="str">
        <f t="shared" si="143"/>
        <v/>
      </c>
      <c r="AF317" s="21" t="b">
        <f>IF(LEN(B317)&gt;Admin!$D$17,TRUE,FALSE)</f>
        <v>0</v>
      </c>
      <c r="AG317" s="21" t="str">
        <f t="shared" si="144"/>
        <v/>
      </c>
      <c r="AH317" s="21" t="str">
        <f t="shared" si="145"/>
        <v/>
      </c>
      <c r="AI317" s="21" t="b">
        <f t="shared" si="146"/>
        <v>0</v>
      </c>
      <c r="AJ317" s="21" t="str">
        <f t="shared" si="147"/>
        <v/>
      </c>
      <c r="AK317" s="21" t="b">
        <f>IF(AND(COUNTA(B317:I317)&gt;0,'Börja här'!KOMMUN="",NOT(L317),NOT(N317),NOT(P317),NOT(R317),NOT(T317),NOT(V317),NOT(X317),NOT(Z317),NOT(AB317),NOT(AD317),NOT(AF317)),TRUE,FALSE)</f>
        <v>0</v>
      </c>
      <c r="AL317" s="21" t="str">
        <f t="shared" si="148"/>
        <v/>
      </c>
      <c r="AM317" s="97">
        <f t="shared" si="149"/>
        <v>0</v>
      </c>
      <c r="AN317" s="97" t="str">
        <f t="shared" si="150"/>
        <v>Nej</v>
      </c>
      <c r="AO317" s="21" t="b">
        <f t="shared" si="151"/>
        <v>0</v>
      </c>
      <c r="AP317" s="21" t="str">
        <f t="shared" si="152"/>
        <v/>
      </c>
      <c r="AQ317" s="97" t="str">
        <f t="shared" si="153"/>
        <v>Nej</v>
      </c>
    </row>
    <row r="318" spans="1:43" s="13" customFormat="1" x14ac:dyDescent="0.35">
      <c r="A318" s="53">
        <v>310</v>
      </c>
      <c r="B318" s="10"/>
      <c r="C318" s="23"/>
      <c r="D318" s="41"/>
      <c r="E318" s="74"/>
      <c r="F318" s="82"/>
      <c r="G318" s="74"/>
      <c r="H318" s="75"/>
      <c r="I318" s="23"/>
      <c r="J318" s="50" t="str">
        <f t="shared" si="124"/>
        <v/>
      </c>
      <c r="K318" s="56" t="str">
        <f t="shared" si="125"/>
        <v/>
      </c>
      <c r="L318" s="6" t="b">
        <f t="shared" si="126"/>
        <v>0</v>
      </c>
      <c r="M318" s="21" t="str">
        <f t="shared" si="127"/>
        <v/>
      </c>
      <c r="N318" s="21" t="b">
        <f t="shared" si="128"/>
        <v>0</v>
      </c>
      <c r="O318" s="21" t="str">
        <f t="shared" si="129"/>
        <v/>
      </c>
      <c r="P318" s="21" t="b">
        <f t="shared" si="130"/>
        <v>0</v>
      </c>
      <c r="Q318" s="21" t="str">
        <f t="shared" si="131"/>
        <v/>
      </c>
      <c r="R318" s="21" t="b">
        <f t="shared" si="132"/>
        <v>0</v>
      </c>
      <c r="S318" s="21" t="str">
        <f t="shared" si="133"/>
        <v/>
      </c>
      <c r="T318" s="21" t="b">
        <f t="shared" si="134"/>
        <v>0</v>
      </c>
      <c r="U318" s="21" t="str">
        <f t="shared" si="135"/>
        <v/>
      </c>
      <c r="V318" s="6" t="b">
        <f t="shared" si="136"/>
        <v>0</v>
      </c>
      <c r="W318" s="21" t="str">
        <f t="shared" si="137"/>
        <v/>
      </c>
      <c r="X318" s="21" t="b">
        <f t="shared" si="138"/>
        <v>0</v>
      </c>
      <c r="Y318" s="21" t="str">
        <f t="shared" si="139"/>
        <v/>
      </c>
      <c r="Z318" s="21" t="b">
        <f t="shared" si="140"/>
        <v>0</v>
      </c>
      <c r="AA318" s="21" t="str">
        <f t="shared" si="141"/>
        <v/>
      </c>
      <c r="AB318" s="21" t="b">
        <f>IF(AND(LEN(B318)&gt;0,NOT(AF318),COUNTIF($AH$9:AH817,AH318)&gt;1),TRUE,FALSE)</f>
        <v>0</v>
      </c>
      <c r="AC318" s="21" t="str">
        <f t="shared" si="142"/>
        <v/>
      </c>
      <c r="AD318" s="21" t="b">
        <f>IF(AND(LEN(B318)&gt;0,NOT(AF318),NOT(AB318),COUNTIF(Intransporter!$B$9:'Intransporter'!B817,B318)&gt;0),TRUE,FALSE)</f>
        <v>0</v>
      </c>
      <c r="AE318" s="21" t="str">
        <f t="shared" si="143"/>
        <v/>
      </c>
      <c r="AF318" s="21" t="b">
        <f>IF(LEN(B318)&gt;Admin!$D$17,TRUE,FALSE)</f>
        <v>0</v>
      </c>
      <c r="AG318" s="21" t="str">
        <f t="shared" si="144"/>
        <v/>
      </c>
      <c r="AH318" s="21" t="str">
        <f t="shared" si="145"/>
        <v/>
      </c>
      <c r="AI318" s="21" t="b">
        <f t="shared" si="146"/>
        <v>0</v>
      </c>
      <c r="AJ318" s="21" t="str">
        <f t="shared" si="147"/>
        <v/>
      </c>
      <c r="AK318" s="21" t="b">
        <f>IF(AND(COUNTA(B318:I318)&gt;0,'Börja här'!KOMMUN="",NOT(L318),NOT(N318),NOT(P318),NOT(R318),NOT(T318),NOT(V318),NOT(X318),NOT(Z318),NOT(AB318),NOT(AD318),NOT(AF318)),TRUE,FALSE)</f>
        <v>0</v>
      </c>
      <c r="AL318" s="21" t="str">
        <f t="shared" si="148"/>
        <v/>
      </c>
      <c r="AM318" s="97">
        <f t="shared" si="149"/>
        <v>0</v>
      </c>
      <c r="AN318" s="97" t="str">
        <f t="shared" si="150"/>
        <v>Nej</v>
      </c>
      <c r="AO318" s="21" t="b">
        <f t="shared" si="151"/>
        <v>0</v>
      </c>
      <c r="AP318" s="21" t="str">
        <f t="shared" si="152"/>
        <v/>
      </c>
      <c r="AQ318" s="97" t="str">
        <f t="shared" si="153"/>
        <v>Nej</v>
      </c>
    </row>
    <row r="319" spans="1:43" s="13" customFormat="1" x14ac:dyDescent="0.35">
      <c r="A319" s="53">
        <v>311</v>
      </c>
      <c r="B319" s="10"/>
      <c r="C319" s="23"/>
      <c r="D319" s="41"/>
      <c r="E319" s="74"/>
      <c r="F319" s="82"/>
      <c r="G319" s="74"/>
      <c r="H319" s="75"/>
      <c r="I319" s="23"/>
      <c r="J319" s="50" t="str">
        <f t="shared" si="124"/>
        <v/>
      </c>
      <c r="K319" s="56" t="str">
        <f t="shared" si="125"/>
        <v/>
      </c>
      <c r="L319" s="6" t="b">
        <f t="shared" si="126"/>
        <v>0</v>
      </c>
      <c r="M319" s="21" t="str">
        <f t="shared" si="127"/>
        <v/>
      </c>
      <c r="N319" s="21" t="b">
        <f t="shared" si="128"/>
        <v>0</v>
      </c>
      <c r="O319" s="21" t="str">
        <f t="shared" si="129"/>
        <v/>
      </c>
      <c r="P319" s="21" t="b">
        <f t="shared" si="130"/>
        <v>0</v>
      </c>
      <c r="Q319" s="21" t="str">
        <f t="shared" si="131"/>
        <v/>
      </c>
      <c r="R319" s="21" t="b">
        <f t="shared" si="132"/>
        <v>0</v>
      </c>
      <c r="S319" s="21" t="str">
        <f t="shared" si="133"/>
        <v/>
      </c>
      <c r="T319" s="21" t="b">
        <f t="shared" si="134"/>
        <v>0</v>
      </c>
      <c r="U319" s="21" t="str">
        <f t="shared" si="135"/>
        <v/>
      </c>
      <c r="V319" s="6" t="b">
        <f t="shared" si="136"/>
        <v>0</v>
      </c>
      <c r="W319" s="21" t="str">
        <f t="shared" si="137"/>
        <v/>
      </c>
      <c r="X319" s="21" t="b">
        <f t="shared" si="138"/>
        <v>0</v>
      </c>
      <c r="Y319" s="21" t="str">
        <f t="shared" si="139"/>
        <v/>
      </c>
      <c r="Z319" s="21" t="b">
        <f t="shared" si="140"/>
        <v>0</v>
      </c>
      <c r="AA319" s="21" t="str">
        <f t="shared" si="141"/>
        <v/>
      </c>
      <c r="AB319" s="21" t="b">
        <f>IF(AND(LEN(B319)&gt;0,NOT(AF319),COUNTIF($AH$9:AH818,AH319)&gt;1),TRUE,FALSE)</f>
        <v>0</v>
      </c>
      <c r="AC319" s="21" t="str">
        <f t="shared" si="142"/>
        <v/>
      </c>
      <c r="AD319" s="21" t="b">
        <f>IF(AND(LEN(B319)&gt;0,NOT(AF319),NOT(AB319),COUNTIF(Intransporter!$B$9:'Intransporter'!B818,B319)&gt;0),TRUE,FALSE)</f>
        <v>0</v>
      </c>
      <c r="AE319" s="21" t="str">
        <f t="shared" si="143"/>
        <v/>
      </c>
      <c r="AF319" s="21" t="b">
        <f>IF(LEN(B319)&gt;Admin!$D$17,TRUE,FALSE)</f>
        <v>0</v>
      </c>
      <c r="AG319" s="21" t="str">
        <f t="shared" si="144"/>
        <v/>
      </c>
      <c r="AH319" s="21" t="str">
        <f t="shared" si="145"/>
        <v/>
      </c>
      <c r="AI319" s="21" t="b">
        <f t="shared" si="146"/>
        <v>0</v>
      </c>
      <c r="AJ319" s="21" t="str">
        <f t="shared" si="147"/>
        <v/>
      </c>
      <c r="AK319" s="21" t="b">
        <f>IF(AND(COUNTA(B319:I319)&gt;0,'Börja här'!KOMMUN="",NOT(L319),NOT(N319),NOT(P319),NOT(R319),NOT(T319),NOT(V319),NOT(X319),NOT(Z319),NOT(AB319),NOT(AD319),NOT(AF319)),TRUE,FALSE)</f>
        <v>0</v>
      </c>
      <c r="AL319" s="21" t="str">
        <f t="shared" si="148"/>
        <v/>
      </c>
      <c r="AM319" s="97">
        <f t="shared" si="149"/>
        <v>0</v>
      </c>
      <c r="AN319" s="97" t="str">
        <f t="shared" si="150"/>
        <v>Nej</v>
      </c>
      <c r="AO319" s="21" t="b">
        <f t="shared" si="151"/>
        <v>0</v>
      </c>
      <c r="AP319" s="21" t="str">
        <f t="shared" si="152"/>
        <v/>
      </c>
      <c r="AQ319" s="97" t="str">
        <f t="shared" si="153"/>
        <v>Nej</v>
      </c>
    </row>
    <row r="320" spans="1:43" s="13" customFormat="1" x14ac:dyDescent="0.35">
      <c r="A320" s="53">
        <v>312</v>
      </c>
      <c r="B320" s="10"/>
      <c r="C320" s="23"/>
      <c r="D320" s="41"/>
      <c r="E320" s="74"/>
      <c r="F320" s="82"/>
      <c r="G320" s="74"/>
      <c r="H320" s="75"/>
      <c r="I320" s="23"/>
      <c r="J320" s="50" t="str">
        <f t="shared" si="124"/>
        <v/>
      </c>
      <c r="K320" s="56" t="str">
        <f t="shared" si="125"/>
        <v/>
      </c>
      <c r="L320" s="6" t="b">
        <f t="shared" si="126"/>
        <v>0</v>
      </c>
      <c r="M320" s="21" t="str">
        <f t="shared" si="127"/>
        <v/>
      </c>
      <c r="N320" s="21" t="b">
        <f t="shared" si="128"/>
        <v>0</v>
      </c>
      <c r="O320" s="21" t="str">
        <f t="shared" si="129"/>
        <v/>
      </c>
      <c r="P320" s="21" t="b">
        <f t="shared" si="130"/>
        <v>0</v>
      </c>
      <c r="Q320" s="21" t="str">
        <f t="shared" si="131"/>
        <v/>
      </c>
      <c r="R320" s="21" t="b">
        <f t="shared" si="132"/>
        <v>0</v>
      </c>
      <c r="S320" s="21" t="str">
        <f t="shared" si="133"/>
        <v/>
      </c>
      <c r="T320" s="21" t="b">
        <f t="shared" si="134"/>
        <v>0</v>
      </c>
      <c r="U320" s="21" t="str">
        <f t="shared" si="135"/>
        <v/>
      </c>
      <c r="V320" s="6" t="b">
        <f t="shared" si="136"/>
        <v>0</v>
      </c>
      <c r="W320" s="21" t="str">
        <f t="shared" si="137"/>
        <v/>
      </c>
      <c r="X320" s="21" t="b">
        <f t="shared" si="138"/>
        <v>0</v>
      </c>
      <c r="Y320" s="21" t="str">
        <f t="shared" si="139"/>
        <v/>
      </c>
      <c r="Z320" s="21" t="b">
        <f t="shared" si="140"/>
        <v>0</v>
      </c>
      <c r="AA320" s="21" t="str">
        <f t="shared" si="141"/>
        <v/>
      </c>
      <c r="AB320" s="21" t="b">
        <f>IF(AND(LEN(B320)&gt;0,NOT(AF320),COUNTIF($AH$9:AH819,AH320)&gt;1),TRUE,FALSE)</f>
        <v>0</v>
      </c>
      <c r="AC320" s="21" t="str">
        <f t="shared" si="142"/>
        <v/>
      </c>
      <c r="AD320" s="21" t="b">
        <f>IF(AND(LEN(B320)&gt;0,NOT(AF320),NOT(AB320),COUNTIF(Intransporter!$B$9:'Intransporter'!B819,B320)&gt;0),TRUE,FALSE)</f>
        <v>0</v>
      </c>
      <c r="AE320" s="21" t="str">
        <f t="shared" si="143"/>
        <v/>
      </c>
      <c r="AF320" s="21" t="b">
        <f>IF(LEN(B320)&gt;Admin!$D$17,TRUE,FALSE)</f>
        <v>0</v>
      </c>
      <c r="AG320" s="21" t="str">
        <f t="shared" si="144"/>
        <v/>
      </c>
      <c r="AH320" s="21" t="str">
        <f t="shared" si="145"/>
        <v/>
      </c>
      <c r="AI320" s="21" t="b">
        <f t="shared" si="146"/>
        <v>0</v>
      </c>
      <c r="AJ320" s="21" t="str">
        <f t="shared" si="147"/>
        <v/>
      </c>
      <c r="AK320" s="21" t="b">
        <f>IF(AND(COUNTA(B320:I320)&gt;0,'Börja här'!KOMMUN="",NOT(L320),NOT(N320),NOT(P320),NOT(R320),NOT(T320),NOT(V320),NOT(X320),NOT(Z320),NOT(AB320),NOT(AD320),NOT(AF320)),TRUE,FALSE)</f>
        <v>0</v>
      </c>
      <c r="AL320" s="21" t="str">
        <f t="shared" si="148"/>
        <v/>
      </c>
      <c r="AM320" s="97">
        <f t="shared" si="149"/>
        <v>0</v>
      </c>
      <c r="AN320" s="97" t="str">
        <f t="shared" si="150"/>
        <v>Nej</v>
      </c>
      <c r="AO320" s="21" t="b">
        <f t="shared" si="151"/>
        <v>0</v>
      </c>
      <c r="AP320" s="21" t="str">
        <f t="shared" si="152"/>
        <v/>
      </c>
      <c r="AQ320" s="97" t="str">
        <f t="shared" si="153"/>
        <v>Nej</v>
      </c>
    </row>
    <row r="321" spans="1:43" s="13" customFormat="1" x14ac:dyDescent="0.35">
      <c r="A321" s="53">
        <v>313</v>
      </c>
      <c r="B321" s="10"/>
      <c r="C321" s="23"/>
      <c r="D321" s="41"/>
      <c r="E321" s="74"/>
      <c r="F321" s="82"/>
      <c r="G321" s="74"/>
      <c r="H321" s="75"/>
      <c r="I321" s="23"/>
      <c r="J321" s="50" t="str">
        <f t="shared" si="124"/>
        <v/>
      </c>
      <c r="K321" s="56" t="str">
        <f t="shared" si="125"/>
        <v/>
      </c>
      <c r="L321" s="6" t="b">
        <f t="shared" si="126"/>
        <v>0</v>
      </c>
      <c r="M321" s="21" t="str">
        <f t="shared" si="127"/>
        <v/>
      </c>
      <c r="N321" s="21" t="b">
        <f t="shared" si="128"/>
        <v>0</v>
      </c>
      <c r="O321" s="21" t="str">
        <f t="shared" si="129"/>
        <v/>
      </c>
      <c r="P321" s="21" t="b">
        <f t="shared" si="130"/>
        <v>0</v>
      </c>
      <c r="Q321" s="21" t="str">
        <f t="shared" si="131"/>
        <v/>
      </c>
      <c r="R321" s="21" t="b">
        <f t="shared" si="132"/>
        <v>0</v>
      </c>
      <c r="S321" s="21" t="str">
        <f t="shared" si="133"/>
        <v/>
      </c>
      <c r="T321" s="21" t="b">
        <f t="shared" si="134"/>
        <v>0</v>
      </c>
      <c r="U321" s="21" t="str">
        <f t="shared" si="135"/>
        <v/>
      </c>
      <c r="V321" s="6" t="b">
        <f t="shared" si="136"/>
        <v>0</v>
      </c>
      <c r="W321" s="21" t="str">
        <f t="shared" si="137"/>
        <v/>
      </c>
      <c r="X321" s="21" t="b">
        <f t="shared" si="138"/>
        <v>0</v>
      </c>
      <c r="Y321" s="21" t="str">
        <f t="shared" si="139"/>
        <v/>
      </c>
      <c r="Z321" s="21" t="b">
        <f t="shared" si="140"/>
        <v>0</v>
      </c>
      <c r="AA321" s="21" t="str">
        <f t="shared" si="141"/>
        <v/>
      </c>
      <c r="AB321" s="21" t="b">
        <f>IF(AND(LEN(B321)&gt;0,NOT(AF321),COUNTIF($AH$9:AH820,AH321)&gt;1),TRUE,FALSE)</f>
        <v>0</v>
      </c>
      <c r="AC321" s="21" t="str">
        <f t="shared" si="142"/>
        <v/>
      </c>
      <c r="AD321" s="21" t="b">
        <f>IF(AND(LEN(B321)&gt;0,NOT(AF321),NOT(AB321),COUNTIF(Intransporter!$B$9:'Intransporter'!B820,B321)&gt;0),TRUE,FALSE)</f>
        <v>0</v>
      </c>
      <c r="AE321" s="21" t="str">
        <f t="shared" si="143"/>
        <v/>
      </c>
      <c r="AF321" s="21" t="b">
        <f>IF(LEN(B321)&gt;Admin!$D$17,TRUE,FALSE)</f>
        <v>0</v>
      </c>
      <c r="AG321" s="21" t="str">
        <f t="shared" si="144"/>
        <v/>
      </c>
      <c r="AH321" s="21" t="str">
        <f t="shared" si="145"/>
        <v/>
      </c>
      <c r="AI321" s="21" t="b">
        <f t="shared" si="146"/>
        <v>0</v>
      </c>
      <c r="AJ321" s="21" t="str">
        <f t="shared" si="147"/>
        <v/>
      </c>
      <c r="AK321" s="21" t="b">
        <f>IF(AND(COUNTA(B321:I321)&gt;0,'Börja här'!KOMMUN="",NOT(L321),NOT(N321),NOT(P321),NOT(R321),NOT(T321),NOT(V321),NOT(X321),NOT(Z321),NOT(AB321),NOT(AD321),NOT(AF321)),TRUE,FALSE)</f>
        <v>0</v>
      </c>
      <c r="AL321" s="21" t="str">
        <f t="shared" si="148"/>
        <v/>
      </c>
      <c r="AM321" s="97">
        <f t="shared" si="149"/>
        <v>0</v>
      </c>
      <c r="AN321" s="97" t="str">
        <f t="shared" si="150"/>
        <v>Nej</v>
      </c>
      <c r="AO321" s="21" t="b">
        <f t="shared" si="151"/>
        <v>0</v>
      </c>
      <c r="AP321" s="21" t="str">
        <f t="shared" si="152"/>
        <v/>
      </c>
      <c r="AQ321" s="97" t="str">
        <f t="shared" si="153"/>
        <v>Nej</v>
      </c>
    </row>
    <row r="322" spans="1:43" s="13" customFormat="1" x14ac:dyDescent="0.35">
      <c r="A322" s="53">
        <v>314</v>
      </c>
      <c r="B322" s="10"/>
      <c r="C322" s="23"/>
      <c r="D322" s="41"/>
      <c r="E322" s="74"/>
      <c r="F322" s="82"/>
      <c r="G322" s="74"/>
      <c r="H322" s="75"/>
      <c r="I322" s="23"/>
      <c r="J322" s="50" t="str">
        <f t="shared" si="124"/>
        <v/>
      </c>
      <c r="K322" s="56" t="str">
        <f t="shared" si="125"/>
        <v/>
      </c>
      <c r="L322" s="6" t="b">
        <f t="shared" si="126"/>
        <v>0</v>
      </c>
      <c r="M322" s="21" t="str">
        <f t="shared" si="127"/>
        <v/>
      </c>
      <c r="N322" s="21" t="b">
        <f t="shared" si="128"/>
        <v>0</v>
      </c>
      <c r="O322" s="21" t="str">
        <f t="shared" si="129"/>
        <v/>
      </c>
      <c r="P322" s="21" t="b">
        <f t="shared" si="130"/>
        <v>0</v>
      </c>
      <c r="Q322" s="21" t="str">
        <f t="shared" si="131"/>
        <v/>
      </c>
      <c r="R322" s="21" t="b">
        <f t="shared" si="132"/>
        <v>0</v>
      </c>
      <c r="S322" s="21" t="str">
        <f t="shared" si="133"/>
        <v/>
      </c>
      <c r="T322" s="21" t="b">
        <f t="shared" si="134"/>
        <v>0</v>
      </c>
      <c r="U322" s="21" t="str">
        <f t="shared" si="135"/>
        <v/>
      </c>
      <c r="V322" s="6" t="b">
        <f t="shared" si="136"/>
        <v>0</v>
      </c>
      <c r="W322" s="21" t="str">
        <f t="shared" si="137"/>
        <v/>
      </c>
      <c r="X322" s="21" t="b">
        <f t="shared" si="138"/>
        <v>0</v>
      </c>
      <c r="Y322" s="21" t="str">
        <f t="shared" si="139"/>
        <v/>
      </c>
      <c r="Z322" s="21" t="b">
        <f t="shared" si="140"/>
        <v>0</v>
      </c>
      <c r="AA322" s="21" t="str">
        <f t="shared" si="141"/>
        <v/>
      </c>
      <c r="AB322" s="21" t="b">
        <f>IF(AND(LEN(B322)&gt;0,NOT(AF322),COUNTIF($AH$9:AH821,AH322)&gt;1),TRUE,FALSE)</f>
        <v>0</v>
      </c>
      <c r="AC322" s="21" t="str">
        <f t="shared" si="142"/>
        <v/>
      </c>
      <c r="AD322" s="21" t="b">
        <f>IF(AND(LEN(B322)&gt;0,NOT(AF322),NOT(AB322),COUNTIF(Intransporter!$B$9:'Intransporter'!B821,B322)&gt;0),TRUE,FALSE)</f>
        <v>0</v>
      </c>
      <c r="AE322" s="21" t="str">
        <f t="shared" si="143"/>
        <v/>
      </c>
      <c r="AF322" s="21" t="b">
        <f>IF(LEN(B322)&gt;Admin!$D$17,TRUE,FALSE)</f>
        <v>0</v>
      </c>
      <c r="AG322" s="21" t="str">
        <f t="shared" si="144"/>
        <v/>
      </c>
      <c r="AH322" s="21" t="str">
        <f t="shared" si="145"/>
        <v/>
      </c>
      <c r="AI322" s="21" t="b">
        <f t="shared" si="146"/>
        <v>0</v>
      </c>
      <c r="AJ322" s="21" t="str">
        <f t="shared" si="147"/>
        <v/>
      </c>
      <c r="AK322" s="21" t="b">
        <f>IF(AND(COUNTA(B322:I322)&gt;0,'Börja här'!KOMMUN="",NOT(L322),NOT(N322),NOT(P322),NOT(R322),NOT(T322),NOT(V322),NOT(X322),NOT(Z322),NOT(AB322),NOT(AD322),NOT(AF322)),TRUE,FALSE)</f>
        <v>0</v>
      </c>
      <c r="AL322" s="21" t="str">
        <f t="shared" si="148"/>
        <v/>
      </c>
      <c r="AM322" s="97">
        <f t="shared" si="149"/>
        <v>0</v>
      </c>
      <c r="AN322" s="97" t="str">
        <f t="shared" si="150"/>
        <v>Nej</v>
      </c>
      <c r="AO322" s="21" t="b">
        <f t="shared" si="151"/>
        <v>0</v>
      </c>
      <c r="AP322" s="21" t="str">
        <f t="shared" si="152"/>
        <v/>
      </c>
      <c r="AQ322" s="97" t="str">
        <f t="shared" si="153"/>
        <v>Nej</v>
      </c>
    </row>
    <row r="323" spans="1:43" s="13" customFormat="1" x14ac:dyDescent="0.35">
      <c r="A323" s="53">
        <v>315</v>
      </c>
      <c r="B323" s="10"/>
      <c r="C323" s="23"/>
      <c r="D323" s="41"/>
      <c r="E323" s="74"/>
      <c r="F323" s="82"/>
      <c r="G323" s="74"/>
      <c r="H323" s="75"/>
      <c r="I323" s="23"/>
      <c r="J323" s="50" t="str">
        <f t="shared" si="124"/>
        <v/>
      </c>
      <c r="K323" s="56" t="str">
        <f t="shared" si="125"/>
        <v/>
      </c>
      <c r="L323" s="6" t="b">
        <f t="shared" si="126"/>
        <v>0</v>
      </c>
      <c r="M323" s="21" t="str">
        <f t="shared" si="127"/>
        <v/>
      </c>
      <c r="N323" s="21" t="b">
        <f t="shared" si="128"/>
        <v>0</v>
      </c>
      <c r="O323" s="21" t="str">
        <f t="shared" si="129"/>
        <v/>
      </c>
      <c r="P323" s="21" t="b">
        <f t="shared" si="130"/>
        <v>0</v>
      </c>
      <c r="Q323" s="21" t="str">
        <f t="shared" si="131"/>
        <v/>
      </c>
      <c r="R323" s="21" t="b">
        <f t="shared" si="132"/>
        <v>0</v>
      </c>
      <c r="S323" s="21" t="str">
        <f t="shared" si="133"/>
        <v/>
      </c>
      <c r="T323" s="21" t="b">
        <f t="shared" si="134"/>
        <v>0</v>
      </c>
      <c r="U323" s="21" t="str">
        <f t="shared" si="135"/>
        <v/>
      </c>
      <c r="V323" s="6" t="b">
        <f t="shared" si="136"/>
        <v>0</v>
      </c>
      <c r="W323" s="21" t="str">
        <f t="shared" si="137"/>
        <v/>
      </c>
      <c r="X323" s="21" t="b">
        <f t="shared" si="138"/>
        <v>0</v>
      </c>
      <c r="Y323" s="21" t="str">
        <f t="shared" si="139"/>
        <v/>
      </c>
      <c r="Z323" s="21" t="b">
        <f t="shared" si="140"/>
        <v>0</v>
      </c>
      <c r="AA323" s="21" t="str">
        <f t="shared" si="141"/>
        <v/>
      </c>
      <c r="AB323" s="21" t="b">
        <f>IF(AND(LEN(B323)&gt;0,NOT(AF323),COUNTIF($AH$9:AH822,AH323)&gt;1),TRUE,FALSE)</f>
        <v>0</v>
      </c>
      <c r="AC323" s="21" t="str">
        <f t="shared" si="142"/>
        <v/>
      </c>
      <c r="AD323" s="21" t="b">
        <f>IF(AND(LEN(B323)&gt;0,NOT(AF323),NOT(AB323),COUNTIF(Intransporter!$B$9:'Intransporter'!B822,B323)&gt;0),TRUE,FALSE)</f>
        <v>0</v>
      </c>
      <c r="AE323" s="21" t="str">
        <f t="shared" si="143"/>
        <v/>
      </c>
      <c r="AF323" s="21" t="b">
        <f>IF(LEN(B323)&gt;Admin!$D$17,TRUE,FALSE)</f>
        <v>0</v>
      </c>
      <c r="AG323" s="21" t="str">
        <f t="shared" si="144"/>
        <v/>
      </c>
      <c r="AH323" s="21" t="str">
        <f t="shared" si="145"/>
        <v/>
      </c>
      <c r="AI323" s="21" t="b">
        <f t="shared" si="146"/>
        <v>0</v>
      </c>
      <c r="AJ323" s="21" t="str">
        <f t="shared" si="147"/>
        <v/>
      </c>
      <c r="AK323" s="21" t="b">
        <f>IF(AND(COUNTA(B323:I323)&gt;0,'Börja här'!KOMMUN="",NOT(L323),NOT(N323),NOT(P323),NOT(R323),NOT(T323),NOT(V323),NOT(X323),NOT(Z323),NOT(AB323),NOT(AD323),NOT(AF323)),TRUE,FALSE)</f>
        <v>0</v>
      </c>
      <c r="AL323" s="21" t="str">
        <f t="shared" si="148"/>
        <v/>
      </c>
      <c r="AM323" s="97">
        <f t="shared" si="149"/>
        <v>0</v>
      </c>
      <c r="AN323" s="97" t="str">
        <f t="shared" si="150"/>
        <v>Nej</v>
      </c>
      <c r="AO323" s="21" t="b">
        <f t="shared" si="151"/>
        <v>0</v>
      </c>
      <c r="AP323" s="21" t="str">
        <f t="shared" si="152"/>
        <v/>
      </c>
      <c r="AQ323" s="97" t="str">
        <f t="shared" si="153"/>
        <v>Nej</v>
      </c>
    </row>
    <row r="324" spans="1:43" s="13" customFormat="1" x14ac:dyDescent="0.35">
      <c r="A324" s="53">
        <v>316</v>
      </c>
      <c r="B324" s="10"/>
      <c r="C324" s="23"/>
      <c r="D324" s="41"/>
      <c r="E324" s="74"/>
      <c r="F324" s="82"/>
      <c r="G324" s="74"/>
      <c r="H324" s="75"/>
      <c r="I324" s="23"/>
      <c r="J324" s="50" t="str">
        <f t="shared" si="124"/>
        <v/>
      </c>
      <c r="K324" s="56" t="str">
        <f t="shared" si="125"/>
        <v/>
      </c>
      <c r="L324" s="6" t="b">
        <f t="shared" si="126"/>
        <v>0</v>
      </c>
      <c r="M324" s="21" t="str">
        <f t="shared" si="127"/>
        <v/>
      </c>
      <c r="N324" s="21" t="b">
        <f t="shared" si="128"/>
        <v>0</v>
      </c>
      <c r="O324" s="21" t="str">
        <f t="shared" si="129"/>
        <v/>
      </c>
      <c r="P324" s="21" t="b">
        <f t="shared" si="130"/>
        <v>0</v>
      </c>
      <c r="Q324" s="21" t="str">
        <f t="shared" si="131"/>
        <v/>
      </c>
      <c r="R324" s="21" t="b">
        <f t="shared" si="132"/>
        <v>0</v>
      </c>
      <c r="S324" s="21" t="str">
        <f t="shared" si="133"/>
        <v/>
      </c>
      <c r="T324" s="21" t="b">
        <f t="shared" si="134"/>
        <v>0</v>
      </c>
      <c r="U324" s="21" t="str">
        <f t="shared" si="135"/>
        <v/>
      </c>
      <c r="V324" s="6" t="b">
        <f t="shared" si="136"/>
        <v>0</v>
      </c>
      <c r="W324" s="21" t="str">
        <f t="shared" si="137"/>
        <v/>
      </c>
      <c r="X324" s="21" t="b">
        <f t="shared" si="138"/>
        <v>0</v>
      </c>
      <c r="Y324" s="21" t="str">
        <f t="shared" si="139"/>
        <v/>
      </c>
      <c r="Z324" s="21" t="b">
        <f t="shared" si="140"/>
        <v>0</v>
      </c>
      <c r="AA324" s="21" t="str">
        <f t="shared" si="141"/>
        <v/>
      </c>
      <c r="AB324" s="21" t="b">
        <f>IF(AND(LEN(B324)&gt;0,NOT(AF324),COUNTIF($AH$9:AH823,AH324)&gt;1),TRUE,FALSE)</f>
        <v>0</v>
      </c>
      <c r="AC324" s="21" t="str">
        <f t="shared" si="142"/>
        <v/>
      </c>
      <c r="AD324" s="21" t="b">
        <f>IF(AND(LEN(B324)&gt;0,NOT(AF324),NOT(AB324),COUNTIF(Intransporter!$B$9:'Intransporter'!B823,B324)&gt;0),TRUE,FALSE)</f>
        <v>0</v>
      </c>
      <c r="AE324" s="21" t="str">
        <f t="shared" si="143"/>
        <v/>
      </c>
      <c r="AF324" s="21" t="b">
        <f>IF(LEN(B324)&gt;Admin!$D$17,TRUE,FALSE)</f>
        <v>0</v>
      </c>
      <c r="AG324" s="21" t="str">
        <f t="shared" si="144"/>
        <v/>
      </c>
      <c r="AH324" s="21" t="str">
        <f t="shared" si="145"/>
        <v/>
      </c>
      <c r="AI324" s="21" t="b">
        <f t="shared" si="146"/>
        <v>0</v>
      </c>
      <c r="AJ324" s="21" t="str">
        <f t="shared" si="147"/>
        <v/>
      </c>
      <c r="AK324" s="21" t="b">
        <f>IF(AND(COUNTA(B324:I324)&gt;0,'Börja här'!KOMMUN="",NOT(L324),NOT(N324),NOT(P324),NOT(R324),NOT(T324),NOT(V324),NOT(X324),NOT(Z324),NOT(AB324),NOT(AD324),NOT(AF324)),TRUE,FALSE)</f>
        <v>0</v>
      </c>
      <c r="AL324" s="21" t="str">
        <f t="shared" si="148"/>
        <v/>
      </c>
      <c r="AM324" s="97">
        <f t="shared" si="149"/>
        <v>0</v>
      </c>
      <c r="AN324" s="97" t="str">
        <f t="shared" si="150"/>
        <v>Nej</v>
      </c>
      <c r="AO324" s="21" t="b">
        <f t="shared" si="151"/>
        <v>0</v>
      </c>
      <c r="AP324" s="21" t="str">
        <f t="shared" si="152"/>
        <v/>
      </c>
      <c r="AQ324" s="97" t="str">
        <f t="shared" si="153"/>
        <v>Nej</v>
      </c>
    </row>
    <row r="325" spans="1:43" s="13" customFormat="1" x14ac:dyDescent="0.35">
      <c r="A325" s="53">
        <v>317</v>
      </c>
      <c r="B325" s="10"/>
      <c r="C325" s="23"/>
      <c r="D325" s="41"/>
      <c r="E325" s="74"/>
      <c r="F325" s="82"/>
      <c r="G325" s="74"/>
      <c r="H325" s="75"/>
      <c r="I325" s="23"/>
      <c r="J325" s="50" t="str">
        <f t="shared" si="124"/>
        <v/>
      </c>
      <c r="K325" s="56" t="str">
        <f t="shared" si="125"/>
        <v/>
      </c>
      <c r="L325" s="6" t="b">
        <f t="shared" si="126"/>
        <v>0</v>
      </c>
      <c r="M325" s="21" t="str">
        <f t="shared" si="127"/>
        <v/>
      </c>
      <c r="N325" s="21" t="b">
        <f t="shared" si="128"/>
        <v>0</v>
      </c>
      <c r="O325" s="21" t="str">
        <f t="shared" si="129"/>
        <v/>
      </c>
      <c r="P325" s="21" t="b">
        <f t="shared" si="130"/>
        <v>0</v>
      </c>
      <c r="Q325" s="21" t="str">
        <f t="shared" si="131"/>
        <v/>
      </c>
      <c r="R325" s="21" t="b">
        <f t="shared" si="132"/>
        <v>0</v>
      </c>
      <c r="S325" s="21" t="str">
        <f t="shared" si="133"/>
        <v/>
      </c>
      <c r="T325" s="21" t="b">
        <f t="shared" si="134"/>
        <v>0</v>
      </c>
      <c r="U325" s="21" t="str">
        <f t="shared" si="135"/>
        <v/>
      </c>
      <c r="V325" s="6" t="b">
        <f t="shared" si="136"/>
        <v>0</v>
      </c>
      <c r="W325" s="21" t="str">
        <f t="shared" si="137"/>
        <v/>
      </c>
      <c r="X325" s="21" t="b">
        <f t="shared" si="138"/>
        <v>0</v>
      </c>
      <c r="Y325" s="21" t="str">
        <f t="shared" si="139"/>
        <v/>
      </c>
      <c r="Z325" s="21" t="b">
        <f t="shared" si="140"/>
        <v>0</v>
      </c>
      <c r="AA325" s="21" t="str">
        <f t="shared" si="141"/>
        <v/>
      </c>
      <c r="AB325" s="21" t="b">
        <f>IF(AND(LEN(B325)&gt;0,NOT(AF325),COUNTIF($AH$9:AH824,AH325)&gt;1),TRUE,FALSE)</f>
        <v>0</v>
      </c>
      <c r="AC325" s="21" t="str">
        <f t="shared" si="142"/>
        <v/>
      </c>
      <c r="AD325" s="21" t="b">
        <f>IF(AND(LEN(B325)&gt;0,NOT(AF325),NOT(AB325),COUNTIF(Intransporter!$B$9:'Intransporter'!B824,B325)&gt;0),TRUE,FALSE)</f>
        <v>0</v>
      </c>
      <c r="AE325" s="21" t="str">
        <f t="shared" si="143"/>
        <v/>
      </c>
      <c r="AF325" s="21" t="b">
        <f>IF(LEN(B325)&gt;Admin!$D$17,TRUE,FALSE)</f>
        <v>0</v>
      </c>
      <c r="AG325" s="21" t="str">
        <f t="shared" si="144"/>
        <v/>
      </c>
      <c r="AH325" s="21" t="str">
        <f t="shared" si="145"/>
        <v/>
      </c>
      <c r="AI325" s="21" t="b">
        <f t="shared" si="146"/>
        <v>0</v>
      </c>
      <c r="AJ325" s="21" t="str">
        <f t="shared" si="147"/>
        <v/>
      </c>
      <c r="AK325" s="21" t="b">
        <f>IF(AND(COUNTA(B325:I325)&gt;0,'Börja här'!KOMMUN="",NOT(L325),NOT(N325),NOT(P325),NOT(R325),NOT(T325),NOT(V325),NOT(X325),NOT(Z325),NOT(AB325),NOT(AD325),NOT(AF325)),TRUE,FALSE)</f>
        <v>0</v>
      </c>
      <c r="AL325" s="21" t="str">
        <f t="shared" si="148"/>
        <v/>
      </c>
      <c r="AM325" s="97">
        <f t="shared" si="149"/>
        <v>0</v>
      </c>
      <c r="AN325" s="97" t="str">
        <f t="shared" si="150"/>
        <v>Nej</v>
      </c>
      <c r="AO325" s="21" t="b">
        <f t="shared" si="151"/>
        <v>0</v>
      </c>
      <c r="AP325" s="21" t="str">
        <f t="shared" si="152"/>
        <v/>
      </c>
      <c r="AQ325" s="97" t="str">
        <f t="shared" si="153"/>
        <v>Nej</v>
      </c>
    </row>
    <row r="326" spans="1:43" s="13" customFormat="1" x14ac:dyDescent="0.35">
      <c r="A326" s="53">
        <v>318</v>
      </c>
      <c r="B326" s="10"/>
      <c r="C326" s="23"/>
      <c r="D326" s="41"/>
      <c r="E326" s="74"/>
      <c r="F326" s="82"/>
      <c r="G326" s="74"/>
      <c r="H326" s="75"/>
      <c r="I326" s="23"/>
      <c r="J326" s="50" t="str">
        <f t="shared" si="124"/>
        <v/>
      </c>
      <c r="K326" s="56" t="str">
        <f t="shared" si="125"/>
        <v/>
      </c>
      <c r="L326" s="6" t="b">
        <f t="shared" si="126"/>
        <v>0</v>
      </c>
      <c r="M326" s="21" t="str">
        <f t="shared" si="127"/>
        <v/>
      </c>
      <c r="N326" s="21" t="b">
        <f t="shared" si="128"/>
        <v>0</v>
      </c>
      <c r="O326" s="21" t="str">
        <f t="shared" si="129"/>
        <v/>
      </c>
      <c r="P326" s="21" t="b">
        <f t="shared" si="130"/>
        <v>0</v>
      </c>
      <c r="Q326" s="21" t="str">
        <f t="shared" si="131"/>
        <v/>
      </c>
      <c r="R326" s="21" t="b">
        <f t="shared" si="132"/>
        <v>0</v>
      </c>
      <c r="S326" s="21" t="str">
        <f t="shared" si="133"/>
        <v/>
      </c>
      <c r="T326" s="21" t="b">
        <f t="shared" si="134"/>
        <v>0</v>
      </c>
      <c r="U326" s="21" t="str">
        <f t="shared" si="135"/>
        <v/>
      </c>
      <c r="V326" s="6" t="b">
        <f t="shared" si="136"/>
        <v>0</v>
      </c>
      <c r="W326" s="21" t="str">
        <f t="shared" si="137"/>
        <v/>
      </c>
      <c r="X326" s="21" t="b">
        <f t="shared" si="138"/>
        <v>0</v>
      </c>
      <c r="Y326" s="21" t="str">
        <f t="shared" si="139"/>
        <v/>
      </c>
      <c r="Z326" s="21" t="b">
        <f t="shared" si="140"/>
        <v>0</v>
      </c>
      <c r="AA326" s="21" t="str">
        <f t="shared" si="141"/>
        <v/>
      </c>
      <c r="AB326" s="21" t="b">
        <f>IF(AND(LEN(B326)&gt;0,NOT(AF326),COUNTIF($AH$9:AH825,AH326)&gt;1),TRUE,FALSE)</f>
        <v>0</v>
      </c>
      <c r="AC326" s="21" t="str">
        <f t="shared" si="142"/>
        <v/>
      </c>
      <c r="AD326" s="21" t="b">
        <f>IF(AND(LEN(B326)&gt;0,NOT(AF326),NOT(AB326),COUNTIF(Intransporter!$B$9:'Intransporter'!B825,B326)&gt;0),TRUE,FALSE)</f>
        <v>0</v>
      </c>
      <c r="AE326" s="21" t="str">
        <f t="shared" si="143"/>
        <v/>
      </c>
      <c r="AF326" s="21" t="b">
        <f>IF(LEN(B326)&gt;Admin!$D$17,TRUE,FALSE)</f>
        <v>0</v>
      </c>
      <c r="AG326" s="21" t="str">
        <f t="shared" si="144"/>
        <v/>
      </c>
      <c r="AH326" s="21" t="str">
        <f t="shared" si="145"/>
        <v/>
      </c>
      <c r="AI326" s="21" t="b">
        <f t="shared" si="146"/>
        <v>0</v>
      </c>
      <c r="AJ326" s="21" t="str">
        <f t="shared" si="147"/>
        <v/>
      </c>
      <c r="AK326" s="21" t="b">
        <f>IF(AND(COUNTA(B326:I326)&gt;0,'Börja här'!KOMMUN="",NOT(L326),NOT(N326),NOT(P326),NOT(R326),NOT(T326),NOT(V326),NOT(X326),NOT(Z326),NOT(AB326),NOT(AD326),NOT(AF326)),TRUE,FALSE)</f>
        <v>0</v>
      </c>
      <c r="AL326" s="21" t="str">
        <f t="shared" si="148"/>
        <v/>
      </c>
      <c r="AM326" s="97">
        <f t="shared" si="149"/>
        <v>0</v>
      </c>
      <c r="AN326" s="97" t="str">
        <f t="shared" si="150"/>
        <v>Nej</v>
      </c>
      <c r="AO326" s="21" t="b">
        <f t="shared" si="151"/>
        <v>0</v>
      </c>
      <c r="AP326" s="21" t="str">
        <f t="shared" si="152"/>
        <v/>
      </c>
      <c r="AQ326" s="97" t="str">
        <f t="shared" si="153"/>
        <v>Nej</v>
      </c>
    </row>
    <row r="327" spans="1:43" s="13" customFormat="1" x14ac:dyDescent="0.35">
      <c r="A327" s="53">
        <v>319</v>
      </c>
      <c r="B327" s="10"/>
      <c r="C327" s="23"/>
      <c r="D327" s="41"/>
      <c r="E327" s="74"/>
      <c r="F327" s="82"/>
      <c r="G327" s="74"/>
      <c r="H327" s="75"/>
      <c r="I327" s="23"/>
      <c r="J327" s="50" t="str">
        <f t="shared" si="124"/>
        <v/>
      </c>
      <c r="K327" s="56" t="str">
        <f t="shared" si="125"/>
        <v/>
      </c>
      <c r="L327" s="6" t="b">
        <f t="shared" si="126"/>
        <v>0</v>
      </c>
      <c r="M327" s="21" t="str">
        <f t="shared" si="127"/>
        <v/>
      </c>
      <c r="N327" s="21" t="b">
        <f t="shared" si="128"/>
        <v>0</v>
      </c>
      <c r="O327" s="21" t="str">
        <f t="shared" si="129"/>
        <v/>
      </c>
      <c r="P327" s="21" t="b">
        <f t="shared" si="130"/>
        <v>0</v>
      </c>
      <c r="Q327" s="21" t="str">
        <f t="shared" si="131"/>
        <v/>
      </c>
      <c r="R327" s="21" t="b">
        <f t="shared" si="132"/>
        <v>0</v>
      </c>
      <c r="S327" s="21" t="str">
        <f t="shared" si="133"/>
        <v/>
      </c>
      <c r="T327" s="21" t="b">
        <f t="shared" si="134"/>
        <v>0</v>
      </c>
      <c r="U327" s="21" t="str">
        <f t="shared" si="135"/>
        <v/>
      </c>
      <c r="V327" s="6" t="b">
        <f t="shared" si="136"/>
        <v>0</v>
      </c>
      <c r="W327" s="21" t="str">
        <f t="shared" si="137"/>
        <v/>
      </c>
      <c r="X327" s="21" t="b">
        <f t="shared" si="138"/>
        <v>0</v>
      </c>
      <c r="Y327" s="21" t="str">
        <f t="shared" si="139"/>
        <v/>
      </c>
      <c r="Z327" s="21" t="b">
        <f t="shared" si="140"/>
        <v>0</v>
      </c>
      <c r="AA327" s="21" t="str">
        <f t="shared" si="141"/>
        <v/>
      </c>
      <c r="AB327" s="21" t="b">
        <f>IF(AND(LEN(B327)&gt;0,NOT(AF327),COUNTIF($AH$9:AH826,AH327)&gt;1),TRUE,FALSE)</f>
        <v>0</v>
      </c>
      <c r="AC327" s="21" t="str">
        <f t="shared" si="142"/>
        <v/>
      </c>
      <c r="AD327" s="21" t="b">
        <f>IF(AND(LEN(B327)&gt;0,NOT(AF327),NOT(AB327),COUNTIF(Intransporter!$B$9:'Intransporter'!B826,B327)&gt;0),TRUE,FALSE)</f>
        <v>0</v>
      </c>
      <c r="AE327" s="21" t="str">
        <f t="shared" si="143"/>
        <v/>
      </c>
      <c r="AF327" s="21" t="b">
        <f>IF(LEN(B327)&gt;Admin!$D$17,TRUE,FALSE)</f>
        <v>0</v>
      </c>
      <c r="AG327" s="21" t="str">
        <f t="shared" si="144"/>
        <v/>
      </c>
      <c r="AH327" s="21" t="str">
        <f t="shared" si="145"/>
        <v/>
      </c>
      <c r="AI327" s="21" t="b">
        <f t="shared" si="146"/>
        <v>0</v>
      </c>
      <c r="AJ327" s="21" t="str">
        <f t="shared" si="147"/>
        <v/>
      </c>
      <c r="AK327" s="21" t="b">
        <f>IF(AND(COUNTA(B327:I327)&gt;0,'Börja här'!KOMMUN="",NOT(L327),NOT(N327),NOT(P327),NOT(R327),NOT(T327),NOT(V327),NOT(X327),NOT(Z327),NOT(AB327),NOT(AD327),NOT(AF327)),TRUE,FALSE)</f>
        <v>0</v>
      </c>
      <c r="AL327" s="21" t="str">
        <f t="shared" si="148"/>
        <v/>
      </c>
      <c r="AM327" s="97">
        <f t="shared" si="149"/>
        <v>0</v>
      </c>
      <c r="AN327" s="97" t="str">
        <f t="shared" si="150"/>
        <v>Nej</v>
      </c>
      <c r="AO327" s="21" t="b">
        <f t="shared" si="151"/>
        <v>0</v>
      </c>
      <c r="AP327" s="21" t="str">
        <f t="shared" si="152"/>
        <v/>
      </c>
      <c r="AQ327" s="97" t="str">
        <f t="shared" si="153"/>
        <v>Nej</v>
      </c>
    </row>
    <row r="328" spans="1:43" s="13" customFormat="1" x14ac:dyDescent="0.35">
      <c r="A328" s="53">
        <v>320</v>
      </c>
      <c r="B328" s="10"/>
      <c r="C328" s="23"/>
      <c r="D328" s="41"/>
      <c r="E328" s="74"/>
      <c r="F328" s="82"/>
      <c r="G328" s="74"/>
      <c r="H328" s="75"/>
      <c r="I328" s="23"/>
      <c r="J328" s="50" t="str">
        <f t="shared" si="124"/>
        <v/>
      </c>
      <c r="K328" s="56" t="str">
        <f t="shared" si="125"/>
        <v/>
      </c>
      <c r="L328" s="6" t="b">
        <f t="shared" si="126"/>
        <v>0</v>
      </c>
      <c r="M328" s="21" t="str">
        <f t="shared" si="127"/>
        <v/>
      </c>
      <c r="N328" s="21" t="b">
        <f t="shared" si="128"/>
        <v>0</v>
      </c>
      <c r="O328" s="21" t="str">
        <f t="shared" si="129"/>
        <v/>
      </c>
      <c r="P328" s="21" t="b">
        <f t="shared" si="130"/>
        <v>0</v>
      </c>
      <c r="Q328" s="21" t="str">
        <f t="shared" si="131"/>
        <v/>
      </c>
      <c r="R328" s="21" t="b">
        <f t="shared" si="132"/>
        <v>0</v>
      </c>
      <c r="S328" s="21" t="str">
        <f t="shared" si="133"/>
        <v/>
      </c>
      <c r="T328" s="21" t="b">
        <f t="shared" si="134"/>
        <v>0</v>
      </c>
      <c r="U328" s="21" t="str">
        <f t="shared" si="135"/>
        <v/>
      </c>
      <c r="V328" s="6" t="b">
        <f t="shared" si="136"/>
        <v>0</v>
      </c>
      <c r="W328" s="21" t="str">
        <f t="shared" si="137"/>
        <v/>
      </c>
      <c r="X328" s="21" t="b">
        <f t="shared" si="138"/>
        <v>0</v>
      </c>
      <c r="Y328" s="21" t="str">
        <f t="shared" si="139"/>
        <v/>
      </c>
      <c r="Z328" s="21" t="b">
        <f t="shared" si="140"/>
        <v>0</v>
      </c>
      <c r="AA328" s="21" t="str">
        <f t="shared" si="141"/>
        <v/>
      </c>
      <c r="AB328" s="21" t="b">
        <f>IF(AND(LEN(B328)&gt;0,NOT(AF328),COUNTIF($AH$9:AH827,AH328)&gt;1),TRUE,FALSE)</f>
        <v>0</v>
      </c>
      <c r="AC328" s="21" t="str">
        <f t="shared" si="142"/>
        <v/>
      </c>
      <c r="AD328" s="21" t="b">
        <f>IF(AND(LEN(B328)&gt;0,NOT(AF328),NOT(AB328),COUNTIF(Intransporter!$B$9:'Intransporter'!B827,B328)&gt;0),TRUE,FALSE)</f>
        <v>0</v>
      </c>
      <c r="AE328" s="21" t="str">
        <f t="shared" si="143"/>
        <v/>
      </c>
      <c r="AF328" s="21" t="b">
        <f>IF(LEN(B328)&gt;Admin!$D$17,TRUE,FALSE)</f>
        <v>0</v>
      </c>
      <c r="AG328" s="21" t="str">
        <f t="shared" si="144"/>
        <v/>
      </c>
      <c r="AH328" s="21" t="str">
        <f t="shared" si="145"/>
        <v/>
      </c>
      <c r="AI328" s="21" t="b">
        <f t="shared" si="146"/>
        <v>0</v>
      </c>
      <c r="AJ328" s="21" t="str">
        <f t="shared" si="147"/>
        <v/>
      </c>
      <c r="AK328" s="21" t="b">
        <f>IF(AND(COUNTA(B328:I328)&gt;0,'Börja här'!KOMMUN="",NOT(L328),NOT(N328),NOT(P328),NOT(R328),NOT(T328),NOT(V328),NOT(X328),NOT(Z328),NOT(AB328),NOT(AD328),NOT(AF328)),TRUE,FALSE)</f>
        <v>0</v>
      </c>
      <c r="AL328" s="21" t="str">
        <f t="shared" si="148"/>
        <v/>
      </c>
      <c r="AM328" s="97">
        <f t="shared" si="149"/>
        <v>0</v>
      </c>
      <c r="AN328" s="97" t="str">
        <f t="shared" si="150"/>
        <v>Nej</v>
      </c>
      <c r="AO328" s="21" t="b">
        <f t="shared" si="151"/>
        <v>0</v>
      </c>
      <c r="AP328" s="21" t="str">
        <f t="shared" si="152"/>
        <v/>
      </c>
      <c r="AQ328" s="97" t="str">
        <f t="shared" si="153"/>
        <v>Nej</v>
      </c>
    </row>
    <row r="329" spans="1:43" s="13" customFormat="1" x14ac:dyDescent="0.35">
      <c r="A329" s="53">
        <v>321</v>
      </c>
      <c r="B329" s="10"/>
      <c r="C329" s="23"/>
      <c r="D329" s="41"/>
      <c r="E329" s="74"/>
      <c r="F329" s="82"/>
      <c r="G329" s="74"/>
      <c r="H329" s="75"/>
      <c r="I329" s="23"/>
      <c r="J329" s="50" t="str">
        <f t="shared" si="124"/>
        <v/>
      </c>
      <c r="K329" s="56" t="str">
        <f t="shared" si="125"/>
        <v/>
      </c>
      <c r="L329" s="6" t="b">
        <f t="shared" si="126"/>
        <v>0</v>
      </c>
      <c r="M329" s="21" t="str">
        <f t="shared" si="127"/>
        <v/>
      </c>
      <c r="N329" s="21" t="b">
        <f t="shared" si="128"/>
        <v>0</v>
      </c>
      <c r="O329" s="21" t="str">
        <f t="shared" si="129"/>
        <v/>
      </c>
      <c r="P329" s="21" t="b">
        <f t="shared" si="130"/>
        <v>0</v>
      </c>
      <c r="Q329" s="21" t="str">
        <f t="shared" si="131"/>
        <v/>
      </c>
      <c r="R329" s="21" t="b">
        <f t="shared" si="132"/>
        <v>0</v>
      </c>
      <c r="S329" s="21" t="str">
        <f t="shared" si="133"/>
        <v/>
      </c>
      <c r="T329" s="21" t="b">
        <f t="shared" si="134"/>
        <v>0</v>
      </c>
      <c r="U329" s="21" t="str">
        <f t="shared" si="135"/>
        <v/>
      </c>
      <c r="V329" s="6" t="b">
        <f t="shared" si="136"/>
        <v>0</v>
      </c>
      <c r="W329" s="21" t="str">
        <f t="shared" si="137"/>
        <v/>
      </c>
      <c r="X329" s="21" t="b">
        <f t="shared" si="138"/>
        <v>0</v>
      </c>
      <c r="Y329" s="21" t="str">
        <f t="shared" si="139"/>
        <v/>
      </c>
      <c r="Z329" s="21" t="b">
        <f t="shared" si="140"/>
        <v>0</v>
      </c>
      <c r="AA329" s="21" t="str">
        <f t="shared" si="141"/>
        <v/>
      </c>
      <c r="AB329" s="21" t="b">
        <f>IF(AND(LEN(B329)&gt;0,NOT(AF329),COUNTIF($AH$9:AH828,AH329)&gt;1),TRUE,FALSE)</f>
        <v>0</v>
      </c>
      <c r="AC329" s="21" t="str">
        <f t="shared" si="142"/>
        <v/>
      </c>
      <c r="AD329" s="21" t="b">
        <f>IF(AND(LEN(B329)&gt;0,NOT(AF329),NOT(AB329),COUNTIF(Intransporter!$B$9:'Intransporter'!B828,B329)&gt;0),TRUE,FALSE)</f>
        <v>0</v>
      </c>
      <c r="AE329" s="21" t="str">
        <f t="shared" si="143"/>
        <v/>
      </c>
      <c r="AF329" s="21" t="b">
        <f>IF(LEN(B329)&gt;Admin!$D$17,TRUE,FALSE)</f>
        <v>0</v>
      </c>
      <c r="AG329" s="21" t="str">
        <f t="shared" si="144"/>
        <v/>
      </c>
      <c r="AH329" s="21" t="str">
        <f t="shared" si="145"/>
        <v/>
      </c>
      <c r="AI329" s="21" t="b">
        <f t="shared" si="146"/>
        <v>0</v>
      </c>
      <c r="AJ329" s="21" t="str">
        <f t="shared" si="147"/>
        <v/>
      </c>
      <c r="AK329" s="21" t="b">
        <f>IF(AND(COUNTA(B329:I329)&gt;0,'Börja här'!KOMMUN="",NOT(L329),NOT(N329),NOT(P329),NOT(R329),NOT(T329),NOT(V329),NOT(X329),NOT(Z329),NOT(AB329),NOT(AD329),NOT(AF329)),TRUE,FALSE)</f>
        <v>0</v>
      </c>
      <c r="AL329" s="21" t="str">
        <f t="shared" si="148"/>
        <v/>
      </c>
      <c r="AM329" s="97">
        <f t="shared" si="149"/>
        <v>0</v>
      </c>
      <c r="AN329" s="97" t="str">
        <f t="shared" si="150"/>
        <v>Nej</v>
      </c>
      <c r="AO329" s="21" t="b">
        <f t="shared" si="151"/>
        <v>0</v>
      </c>
      <c r="AP329" s="21" t="str">
        <f t="shared" si="152"/>
        <v/>
      </c>
      <c r="AQ329" s="97" t="str">
        <f t="shared" si="153"/>
        <v>Nej</v>
      </c>
    </row>
    <row r="330" spans="1:43" s="13" customFormat="1" x14ac:dyDescent="0.35">
      <c r="A330" s="53">
        <v>322</v>
      </c>
      <c r="B330" s="10"/>
      <c r="C330" s="23"/>
      <c r="D330" s="41"/>
      <c r="E330" s="74"/>
      <c r="F330" s="82"/>
      <c r="G330" s="74"/>
      <c r="H330" s="75"/>
      <c r="I330" s="23"/>
      <c r="J330" s="50" t="str">
        <f t="shared" ref="J330:J393" si="154">IF(OR(L330,N330,P330,R330,T330,V330,X330,Z330,AB330,AD330,AF330,AO330),"",IF(ISNUMBER($J$4),ROUNDUP($J$4*ROUNDUP(G330,0),0),""))</f>
        <v/>
      </c>
      <c r="K330" s="56" t="str">
        <f t="shared" ref="K330:K393" si="155">IF(O330="","",O330&amp;". ")&amp;IF(Q330="","",Q330&amp;". ")&amp;IF(S330="","",S330&amp;". ")&amp;IF(U330="","",U330&amp;". ")&amp;IF(Y330="","",Y330&amp;". ")&amp;IF(AA330="","",AA330&amp;". ")&amp;IF(M330="","",M330&amp;". ")&amp;IF(W330="","",W330&amp;". ")&amp;IF(AC330="","",AC330&amp;". ")&amp;IF(AE330="","",AE330&amp;". ")&amp;IF(AG330="","",AG330&amp;". ")&amp;IF(AL330="","",AL330&amp;". ")&amp;IF(AP330="","",AP330&amp;". ")</f>
        <v/>
      </c>
      <c r="L330" s="6" t="b">
        <f t="shared" ref="L330:L393" si="156">AND(COUNTA(B330:I330)&gt;0,AND(NOT(N330),NOT(X330)),OR(B330="",C330="",D330="",E330="",F330="",G330=""))</f>
        <v>0</v>
      </c>
      <c r="M330" s="21" t="str">
        <f t="shared" ref="M330:M393" si="157">IF(L330,M$7,"")</f>
        <v/>
      </c>
      <c r="N330" s="21" t="b">
        <f t="shared" ref="N330:N393" si="158">IF(C330&lt;&gt;"",IF(COUNTIF(TblVarukoderEXT,C330),FALSE,TRUE),FALSE)</f>
        <v>0</v>
      </c>
      <c r="O330" s="21" t="str">
        <f t="shared" ref="O330:O393" si="159">IF(N330,O$7,"")</f>
        <v/>
      </c>
      <c r="P330" s="21" t="b">
        <f t="shared" ref="P330:P393" si="160">IF(F330&lt;&gt;"",IF(AND(ISNUMBER(F330),F330&gt;0),FALSE,TRUE),FALSE)</f>
        <v>0</v>
      </c>
      <c r="Q330" s="21" t="str">
        <f t="shared" ref="Q330:Q393" si="161">IF(P330,Q$7,"")</f>
        <v/>
      </c>
      <c r="R330" s="21" t="b">
        <f t="shared" ref="R330:R393" si="162">IF(G330&lt;&gt;"",IF(ISNUMBER(G330),IF(G330&gt;=0.01,FALSE,TRUE),TRUE))</f>
        <v>0</v>
      </c>
      <c r="S330" s="21" t="str">
        <f t="shared" ref="S330:S393" si="163">IF(R330,S$7,"")</f>
        <v/>
      </c>
      <c r="T330" s="21" t="b">
        <f t="shared" ref="T330:T393" si="164">IF(H330&lt;&gt;"",IF(COUNTIF(TblUtomlandsEXT,H330),FALSE,TRUE),FALSE)</f>
        <v>0</v>
      </c>
      <c r="U330" s="21" t="str">
        <f t="shared" ref="U330:U393" si="165">IF(T330,U$7,"")</f>
        <v/>
      </c>
      <c r="V330" s="6" t="b">
        <f t="shared" ref="V330:V393" si="166">IF(AND($D330&lt;&gt;"",NOT(L330)),IF(AND(ISNUMBER(SEARCH("Sjö",$D330)),I330=""),TRUE,FALSE),FALSE)</f>
        <v>0</v>
      </c>
      <c r="W330" s="21" t="str">
        <f t="shared" ref="W330:W393" si="167">IF(V330,W$7,"")</f>
        <v/>
      </c>
      <c r="X330" s="21" t="b">
        <f t="shared" ref="X330:X393" si="168">IF(D330&lt;&gt;"",IF(COUNTIF(TblTransportsätt,D330),FALSE,TRUE),FALSE)</f>
        <v>0</v>
      </c>
      <c r="Y330" s="21" t="str">
        <f t="shared" ref="Y330:Y393" si="169">IF(X330,Y$7,"")</f>
        <v/>
      </c>
      <c r="Z330" s="21" t="b">
        <f t="shared" ref="Z330:Z393" si="170">IF(E330&lt;&gt;"",IF(ISNUMBER(E330),IF(AND(E330&gt;0,E330-INT(E330)=0),FALSE,TRUE),TRUE))</f>
        <v>0</v>
      </c>
      <c r="AA330" s="21" t="str">
        <f t="shared" ref="AA330:AA393" si="171">IF(Z330,AA$7,"")</f>
        <v/>
      </c>
      <c r="AB330" s="21" t="b">
        <f>IF(AND(LEN(B330)&gt;0,NOT(AF330),COUNTIF($AH$9:AH829,AH330)&gt;1),TRUE,FALSE)</f>
        <v>0</v>
      </c>
      <c r="AC330" s="21" t="str">
        <f t="shared" ref="AC330:AC393" si="172">IF(AB330,AC$7,"")</f>
        <v/>
      </c>
      <c r="AD330" s="21" t="b">
        <f>IF(AND(LEN(B330)&gt;0,NOT(AF330),NOT(AB330),COUNTIF(Intransporter!$B$9:'Intransporter'!B829,B330)&gt;0),TRUE,FALSE)</f>
        <v>0</v>
      </c>
      <c r="AE330" s="21" t="str">
        <f t="shared" ref="AE330:AE393" si="173">IF(AD330,AE$7,"")</f>
        <v/>
      </c>
      <c r="AF330" s="21" t="b">
        <f>IF(LEN(B330)&gt;Admin!$D$17,TRUE,FALSE)</f>
        <v>0</v>
      </c>
      <c r="AG330" s="21" t="str">
        <f t="shared" ref="AG330:AG393" si="174">IF(AF330,AG$7,"")</f>
        <v/>
      </c>
      <c r="AH330" s="21" t="str">
        <f t="shared" ref="AH330:AH393" si="175">TRIM(B330)</f>
        <v/>
      </c>
      <c r="AI330" s="21" t="b">
        <f t="shared" ref="AI330:AI393" si="176">IF(AND(COUNTA(C330:I330)&gt;0,B330=""),TRUE,FALSE)</f>
        <v>0</v>
      </c>
      <c r="AJ330" s="21" t="str">
        <f t="shared" ref="AJ330:AJ393" si="177">IF(AI330,AJ$7,"")</f>
        <v/>
      </c>
      <c r="AK330" s="21" t="b">
        <f>IF(AND(COUNTA(B330:I330)&gt;0,'Börja här'!KOMMUN="",NOT(L330),NOT(N330),NOT(P330),NOT(R330),NOT(T330),NOT(V330),NOT(X330),NOT(Z330),NOT(AB330),NOT(AD330),NOT(AF330)),TRUE,FALSE)</f>
        <v>0</v>
      </c>
      <c r="AL330" s="21" t="str">
        <f t="shared" ref="AL330:AL393" si="178">IF(AK330,AL$7,"")</f>
        <v/>
      </c>
      <c r="AM330" s="97">
        <f t="shared" ref="AM330:AM393" si="179">ROUNDUP(G330,0)</f>
        <v>0</v>
      </c>
      <c r="AN330" s="97" t="str">
        <f t="shared" ref="AN330:AN393" si="180">IF(AND(J330&lt;&gt;"",J330&gt;0),"Ja","Nej")</f>
        <v>Nej</v>
      </c>
      <c r="AO330" s="21" t="b">
        <f t="shared" ref="AO330:AO393" si="181">IF(I330&lt;&gt;"",IF(COUNTIF(TblHamnkoder,I330),FALSE,TRUE),FALSE)</f>
        <v>0</v>
      </c>
      <c r="AP330" s="21" t="str">
        <f t="shared" ref="AP330:AP393" si="182">IF(AO330,AP$7,"")</f>
        <v/>
      </c>
      <c r="AQ330" s="97" t="str">
        <f t="shared" ref="AQ330:AQ393" si="183">IF(AND(K330&lt;&gt;"",K330&gt;0),"Ja","Nej")</f>
        <v>Nej</v>
      </c>
    </row>
    <row r="331" spans="1:43" s="13" customFormat="1" x14ac:dyDescent="0.35">
      <c r="A331" s="53">
        <v>323</v>
      </c>
      <c r="B331" s="10"/>
      <c r="C331" s="23"/>
      <c r="D331" s="41"/>
      <c r="E331" s="74"/>
      <c r="F331" s="82"/>
      <c r="G331" s="74"/>
      <c r="H331" s="75"/>
      <c r="I331" s="23"/>
      <c r="J331" s="50" t="str">
        <f t="shared" si="154"/>
        <v/>
      </c>
      <c r="K331" s="56" t="str">
        <f t="shared" si="155"/>
        <v/>
      </c>
      <c r="L331" s="6" t="b">
        <f t="shared" si="156"/>
        <v>0</v>
      </c>
      <c r="M331" s="21" t="str">
        <f t="shared" si="157"/>
        <v/>
      </c>
      <c r="N331" s="21" t="b">
        <f t="shared" si="158"/>
        <v>0</v>
      </c>
      <c r="O331" s="21" t="str">
        <f t="shared" si="159"/>
        <v/>
      </c>
      <c r="P331" s="21" t="b">
        <f t="shared" si="160"/>
        <v>0</v>
      </c>
      <c r="Q331" s="21" t="str">
        <f t="shared" si="161"/>
        <v/>
      </c>
      <c r="R331" s="21" t="b">
        <f t="shared" si="162"/>
        <v>0</v>
      </c>
      <c r="S331" s="21" t="str">
        <f t="shared" si="163"/>
        <v/>
      </c>
      <c r="T331" s="21" t="b">
        <f t="shared" si="164"/>
        <v>0</v>
      </c>
      <c r="U331" s="21" t="str">
        <f t="shared" si="165"/>
        <v/>
      </c>
      <c r="V331" s="6" t="b">
        <f t="shared" si="166"/>
        <v>0</v>
      </c>
      <c r="W331" s="21" t="str">
        <f t="shared" si="167"/>
        <v/>
      </c>
      <c r="X331" s="21" t="b">
        <f t="shared" si="168"/>
        <v>0</v>
      </c>
      <c r="Y331" s="21" t="str">
        <f t="shared" si="169"/>
        <v/>
      </c>
      <c r="Z331" s="21" t="b">
        <f t="shared" si="170"/>
        <v>0</v>
      </c>
      <c r="AA331" s="21" t="str">
        <f t="shared" si="171"/>
        <v/>
      </c>
      <c r="AB331" s="21" t="b">
        <f>IF(AND(LEN(B331)&gt;0,NOT(AF331),COUNTIF($AH$9:AH830,AH331)&gt;1),TRUE,FALSE)</f>
        <v>0</v>
      </c>
      <c r="AC331" s="21" t="str">
        <f t="shared" si="172"/>
        <v/>
      </c>
      <c r="AD331" s="21" t="b">
        <f>IF(AND(LEN(B331)&gt;0,NOT(AF331),NOT(AB331),COUNTIF(Intransporter!$B$9:'Intransporter'!B830,B331)&gt;0),TRUE,FALSE)</f>
        <v>0</v>
      </c>
      <c r="AE331" s="21" t="str">
        <f t="shared" si="173"/>
        <v/>
      </c>
      <c r="AF331" s="21" t="b">
        <f>IF(LEN(B331)&gt;Admin!$D$17,TRUE,FALSE)</f>
        <v>0</v>
      </c>
      <c r="AG331" s="21" t="str">
        <f t="shared" si="174"/>
        <v/>
      </c>
      <c r="AH331" s="21" t="str">
        <f t="shared" si="175"/>
        <v/>
      </c>
      <c r="AI331" s="21" t="b">
        <f t="shared" si="176"/>
        <v>0</v>
      </c>
      <c r="AJ331" s="21" t="str">
        <f t="shared" si="177"/>
        <v/>
      </c>
      <c r="AK331" s="21" t="b">
        <f>IF(AND(COUNTA(B331:I331)&gt;0,'Börja här'!KOMMUN="",NOT(L331),NOT(N331),NOT(P331),NOT(R331),NOT(T331),NOT(V331),NOT(X331),NOT(Z331),NOT(AB331),NOT(AD331),NOT(AF331)),TRUE,FALSE)</f>
        <v>0</v>
      </c>
      <c r="AL331" s="21" t="str">
        <f t="shared" si="178"/>
        <v/>
      </c>
      <c r="AM331" s="97">
        <f t="shared" si="179"/>
        <v>0</v>
      </c>
      <c r="AN331" s="97" t="str">
        <f t="shared" si="180"/>
        <v>Nej</v>
      </c>
      <c r="AO331" s="21" t="b">
        <f t="shared" si="181"/>
        <v>0</v>
      </c>
      <c r="AP331" s="21" t="str">
        <f t="shared" si="182"/>
        <v/>
      </c>
      <c r="AQ331" s="97" t="str">
        <f t="shared" si="183"/>
        <v>Nej</v>
      </c>
    </row>
    <row r="332" spans="1:43" s="13" customFormat="1" x14ac:dyDescent="0.35">
      <c r="A332" s="53">
        <v>324</v>
      </c>
      <c r="B332" s="10"/>
      <c r="C332" s="23"/>
      <c r="D332" s="41"/>
      <c r="E332" s="74"/>
      <c r="F332" s="82"/>
      <c r="G332" s="74"/>
      <c r="H332" s="75"/>
      <c r="I332" s="23"/>
      <c r="J332" s="50" t="str">
        <f t="shared" si="154"/>
        <v/>
      </c>
      <c r="K332" s="56" t="str">
        <f t="shared" si="155"/>
        <v/>
      </c>
      <c r="L332" s="6" t="b">
        <f t="shared" si="156"/>
        <v>0</v>
      </c>
      <c r="M332" s="21" t="str">
        <f t="shared" si="157"/>
        <v/>
      </c>
      <c r="N332" s="21" t="b">
        <f t="shared" si="158"/>
        <v>0</v>
      </c>
      <c r="O332" s="21" t="str">
        <f t="shared" si="159"/>
        <v/>
      </c>
      <c r="P332" s="21" t="b">
        <f t="shared" si="160"/>
        <v>0</v>
      </c>
      <c r="Q332" s="21" t="str">
        <f t="shared" si="161"/>
        <v/>
      </c>
      <c r="R332" s="21" t="b">
        <f t="shared" si="162"/>
        <v>0</v>
      </c>
      <c r="S332" s="21" t="str">
        <f t="shared" si="163"/>
        <v/>
      </c>
      <c r="T332" s="21" t="b">
        <f t="shared" si="164"/>
        <v>0</v>
      </c>
      <c r="U332" s="21" t="str">
        <f t="shared" si="165"/>
        <v/>
      </c>
      <c r="V332" s="6" t="b">
        <f t="shared" si="166"/>
        <v>0</v>
      </c>
      <c r="W332" s="21" t="str">
        <f t="shared" si="167"/>
        <v/>
      </c>
      <c r="X332" s="21" t="b">
        <f t="shared" si="168"/>
        <v>0</v>
      </c>
      <c r="Y332" s="21" t="str">
        <f t="shared" si="169"/>
        <v/>
      </c>
      <c r="Z332" s="21" t="b">
        <f t="shared" si="170"/>
        <v>0</v>
      </c>
      <c r="AA332" s="21" t="str">
        <f t="shared" si="171"/>
        <v/>
      </c>
      <c r="AB332" s="21" t="b">
        <f>IF(AND(LEN(B332)&gt;0,NOT(AF332),COUNTIF($AH$9:AH831,AH332)&gt;1),TRUE,FALSE)</f>
        <v>0</v>
      </c>
      <c r="AC332" s="21" t="str">
        <f t="shared" si="172"/>
        <v/>
      </c>
      <c r="AD332" s="21" t="b">
        <f>IF(AND(LEN(B332)&gt;0,NOT(AF332),NOT(AB332),COUNTIF(Intransporter!$B$9:'Intransporter'!B831,B332)&gt;0),TRUE,FALSE)</f>
        <v>0</v>
      </c>
      <c r="AE332" s="21" t="str">
        <f t="shared" si="173"/>
        <v/>
      </c>
      <c r="AF332" s="21" t="b">
        <f>IF(LEN(B332)&gt;Admin!$D$17,TRUE,FALSE)</f>
        <v>0</v>
      </c>
      <c r="AG332" s="21" t="str">
        <f t="shared" si="174"/>
        <v/>
      </c>
      <c r="AH332" s="21" t="str">
        <f t="shared" si="175"/>
        <v/>
      </c>
      <c r="AI332" s="21" t="b">
        <f t="shared" si="176"/>
        <v>0</v>
      </c>
      <c r="AJ332" s="21" t="str">
        <f t="shared" si="177"/>
        <v/>
      </c>
      <c r="AK332" s="21" t="b">
        <f>IF(AND(COUNTA(B332:I332)&gt;0,'Börja här'!KOMMUN="",NOT(L332),NOT(N332),NOT(P332),NOT(R332),NOT(T332),NOT(V332),NOT(X332),NOT(Z332),NOT(AB332),NOT(AD332),NOT(AF332)),TRUE,FALSE)</f>
        <v>0</v>
      </c>
      <c r="AL332" s="21" t="str">
        <f t="shared" si="178"/>
        <v/>
      </c>
      <c r="AM332" s="97">
        <f t="shared" si="179"/>
        <v>0</v>
      </c>
      <c r="AN332" s="97" t="str">
        <f t="shared" si="180"/>
        <v>Nej</v>
      </c>
      <c r="AO332" s="21" t="b">
        <f t="shared" si="181"/>
        <v>0</v>
      </c>
      <c r="AP332" s="21" t="str">
        <f t="shared" si="182"/>
        <v/>
      </c>
      <c r="AQ332" s="97" t="str">
        <f t="shared" si="183"/>
        <v>Nej</v>
      </c>
    </row>
    <row r="333" spans="1:43" s="13" customFormat="1" x14ac:dyDescent="0.35">
      <c r="A333" s="53">
        <v>325</v>
      </c>
      <c r="B333" s="10"/>
      <c r="C333" s="23"/>
      <c r="D333" s="41"/>
      <c r="E333" s="74"/>
      <c r="F333" s="82"/>
      <c r="G333" s="74"/>
      <c r="H333" s="75"/>
      <c r="I333" s="23"/>
      <c r="J333" s="50" t="str">
        <f t="shared" si="154"/>
        <v/>
      </c>
      <c r="K333" s="56" t="str">
        <f t="shared" si="155"/>
        <v/>
      </c>
      <c r="L333" s="6" t="b">
        <f t="shared" si="156"/>
        <v>0</v>
      </c>
      <c r="M333" s="21" t="str">
        <f t="shared" si="157"/>
        <v/>
      </c>
      <c r="N333" s="21" t="b">
        <f t="shared" si="158"/>
        <v>0</v>
      </c>
      <c r="O333" s="21" t="str">
        <f t="shared" si="159"/>
        <v/>
      </c>
      <c r="P333" s="21" t="b">
        <f t="shared" si="160"/>
        <v>0</v>
      </c>
      <c r="Q333" s="21" t="str">
        <f t="shared" si="161"/>
        <v/>
      </c>
      <c r="R333" s="21" t="b">
        <f t="shared" si="162"/>
        <v>0</v>
      </c>
      <c r="S333" s="21" t="str">
        <f t="shared" si="163"/>
        <v/>
      </c>
      <c r="T333" s="21" t="b">
        <f t="shared" si="164"/>
        <v>0</v>
      </c>
      <c r="U333" s="21" t="str">
        <f t="shared" si="165"/>
        <v/>
      </c>
      <c r="V333" s="6" t="b">
        <f t="shared" si="166"/>
        <v>0</v>
      </c>
      <c r="W333" s="21" t="str">
        <f t="shared" si="167"/>
        <v/>
      </c>
      <c r="X333" s="21" t="b">
        <f t="shared" si="168"/>
        <v>0</v>
      </c>
      <c r="Y333" s="21" t="str">
        <f t="shared" si="169"/>
        <v/>
      </c>
      <c r="Z333" s="21" t="b">
        <f t="shared" si="170"/>
        <v>0</v>
      </c>
      <c r="AA333" s="21" t="str">
        <f t="shared" si="171"/>
        <v/>
      </c>
      <c r="AB333" s="21" t="b">
        <f>IF(AND(LEN(B333)&gt;0,NOT(AF333),COUNTIF($AH$9:AH832,AH333)&gt;1),TRUE,FALSE)</f>
        <v>0</v>
      </c>
      <c r="AC333" s="21" t="str">
        <f t="shared" si="172"/>
        <v/>
      </c>
      <c r="AD333" s="21" t="b">
        <f>IF(AND(LEN(B333)&gt;0,NOT(AF333),NOT(AB333),COUNTIF(Intransporter!$B$9:'Intransporter'!B832,B333)&gt;0),TRUE,FALSE)</f>
        <v>0</v>
      </c>
      <c r="AE333" s="21" t="str">
        <f t="shared" si="173"/>
        <v/>
      </c>
      <c r="AF333" s="21" t="b">
        <f>IF(LEN(B333)&gt;Admin!$D$17,TRUE,FALSE)</f>
        <v>0</v>
      </c>
      <c r="AG333" s="21" t="str">
        <f t="shared" si="174"/>
        <v/>
      </c>
      <c r="AH333" s="21" t="str">
        <f t="shared" si="175"/>
        <v/>
      </c>
      <c r="AI333" s="21" t="b">
        <f t="shared" si="176"/>
        <v>0</v>
      </c>
      <c r="AJ333" s="21" t="str">
        <f t="shared" si="177"/>
        <v/>
      </c>
      <c r="AK333" s="21" t="b">
        <f>IF(AND(COUNTA(B333:I333)&gt;0,'Börja här'!KOMMUN="",NOT(L333),NOT(N333),NOT(P333),NOT(R333),NOT(T333),NOT(V333),NOT(X333),NOT(Z333),NOT(AB333),NOT(AD333),NOT(AF333)),TRUE,FALSE)</f>
        <v>0</v>
      </c>
      <c r="AL333" s="21" t="str">
        <f t="shared" si="178"/>
        <v/>
      </c>
      <c r="AM333" s="97">
        <f t="shared" si="179"/>
        <v>0</v>
      </c>
      <c r="AN333" s="97" t="str">
        <f t="shared" si="180"/>
        <v>Nej</v>
      </c>
      <c r="AO333" s="21" t="b">
        <f t="shared" si="181"/>
        <v>0</v>
      </c>
      <c r="AP333" s="21" t="str">
        <f t="shared" si="182"/>
        <v/>
      </c>
      <c r="AQ333" s="97" t="str">
        <f t="shared" si="183"/>
        <v>Nej</v>
      </c>
    </row>
    <row r="334" spans="1:43" s="13" customFormat="1" x14ac:dyDescent="0.35">
      <c r="A334" s="53">
        <v>326</v>
      </c>
      <c r="B334" s="10"/>
      <c r="C334" s="23"/>
      <c r="D334" s="41"/>
      <c r="E334" s="74"/>
      <c r="F334" s="82"/>
      <c r="G334" s="74"/>
      <c r="H334" s="75"/>
      <c r="I334" s="23"/>
      <c r="J334" s="50" t="str">
        <f t="shared" si="154"/>
        <v/>
      </c>
      <c r="K334" s="56" t="str">
        <f t="shared" si="155"/>
        <v/>
      </c>
      <c r="L334" s="6" t="b">
        <f t="shared" si="156"/>
        <v>0</v>
      </c>
      <c r="M334" s="21" t="str">
        <f t="shared" si="157"/>
        <v/>
      </c>
      <c r="N334" s="21" t="b">
        <f t="shared" si="158"/>
        <v>0</v>
      </c>
      <c r="O334" s="21" t="str">
        <f t="shared" si="159"/>
        <v/>
      </c>
      <c r="P334" s="21" t="b">
        <f t="shared" si="160"/>
        <v>0</v>
      </c>
      <c r="Q334" s="21" t="str">
        <f t="shared" si="161"/>
        <v/>
      </c>
      <c r="R334" s="21" t="b">
        <f t="shared" si="162"/>
        <v>0</v>
      </c>
      <c r="S334" s="21" t="str">
        <f t="shared" si="163"/>
        <v/>
      </c>
      <c r="T334" s="21" t="b">
        <f t="shared" si="164"/>
        <v>0</v>
      </c>
      <c r="U334" s="21" t="str">
        <f t="shared" si="165"/>
        <v/>
      </c>
      <c r="V334" s="6" t="b">
        <f t="shared" si="166"/>
        <v>0</v>
      </c>
      <c r="W334" s="21" t="str">
        <f t="shared" si="167"/>
        <v/>
      </c>
      <c r="X334" s="21" t="b">
        <f t="shared" si="168"/>
        <v>0</v>
      </c>
      <c r="Y334" s="21" t="str">
        <f t="shared" si="169"/>
        <v/>
      </c>
      <c r="Z334" s="21" t="b">
        <f t="shared" si="170"/>
        <v>0</v>
      </c>
      <c r="AA334" s="21" t="str">
        <f t="shared" si="171"/>
        <v/>
      </c>
      <c r="AB334" s="21" t="b">
        <f>IF(AND(LEN(B334)&gt;0,NOT(AF334),COUNTIF($AH$9:AH833,AH334)&gt;1),TRUE,FALSE)</f>
        <v>0</v>
      </c>
      <c r="AC334" s="21" t="str">
        <f t="shared" si="172"/>
        <v/>
      </c>
      <c r="AD334" s="21" t="b">
        <f>IF(AND(LEN(B334)&gt;0,NOT(AF334),NOT(AB334),COUNTIF(Intransporter!$B$9:'Intransporter'!B833,B334)&gt;0),TRUE,FALSE)</f>
        <v>0</v>
      </c>
      <c r="AE334" s="21" t="str">
        <f t="shared" si="173"/>
        <v/>
      </c>
      <c r="AF334" s="21" t="b">
        <f>IF(LEN(B334)&gt;Admin!$D$17,TRUE,FALSE)</f>
        <v>0</v>
      </c>
      <c r="AG334" s="21" t="str">
        <f t="shared" si="174"/>
        <v/>
      </c>
      <c r="AH334" s="21" t="str">
        <f t="shared" si="175"/>
        <v/>
      </c>
      <c r="AI334" s="21" t="b">
        <f t="shared" si="176"/>
        <v>0</v>
      </c>
      <c r="AJ334" s="21" t="str">
        <f t="shared" si="177"/>
        <v/>
      </c>
      <c r="AK334" s="21" t="b">
        <f>IF(AND(COUNTA(B334:I334)&gt;0,'Börja här'!KOMMUN="",NOT(L334),NOT(N334),NOT(P334),NOT(R334),NOT(T334),NOT(V334),NOT(X334),NOT(Z334),NOT(AB334),NOT(AD334),NOT(AF334)),TRUE,FALSE)</f>
        <v>0</v>
      </c>
      <c r="AL334" s="21" t="str">
        <f t="shared" si="178"/>
        <v/>
      </c>
      <c r="AM334" s="97">
        <f t="shared" si="179"/>
        <v>0</v>
      </c>
      <c r="AN334" s="97" t="str">
        <f t="shared" si="180"/>
        <v>Nej</v>
      </c>
      <c r="AO334" s="21" t="b">
        <f t="shared" si="181"/>
        <v>0</v>
      </c>
      <c r="AP334" s="21" t="str">
        <f t="shared" si="182"/>
        <v/>
      </c>
      <c r="AQ334" s="97" t="str">
        <f t="shared" si="183"/>
        <v>Nej</v>
      </c>
    </row>
    <row r="335" spans="1:43" s="13" customFormat="1" x14ac:dyDescent="0.35">
      <c r="A335" s="53">
        <v>327</v>
      </c>
      <c r="B335" s="10"/>
      <c r="C335" s="23"/>
      <c r="D335" s="41"/>
      <c r="E335" s="74"/>
      <c r="F335" s="82"/>
      <c r="G335" s="74"/>
      <c r="H335" s="75"/>
      <c r="I335" s="23"/>
      <c r="J335" s="50" t="str">
        <f t="shared" si="154"/>
        <v/>
      </c>
      <c r="K335" s="56" t="str">
        <f t="shared" si="155"/>
        <v/>
      </c>
      <c r="L335" s="6" t="b">
        <f t="shared" si="156"/>
        <v>0</v>
      </c>
      <c r="M335" s="21" t="str">
        <f t="shared" si="157"/>
        <v/>
      </c>
      <c r="N335" s="21" t="b">
        <f t="shared" si="158"/>
        <v>0</v>
      </c>
      <c r="O335" s="21" t="str">
        <f t="shared" si="159"/>
        <v/>
      </c>
      <c r="P335" s="21" t="b">
        <f t="shared" si="160"/>
        <v>0</v>
      </c>
      <c r="Q335" s="21" t="str">
        <f t="shared" si="161"/>
        <v/>
      </c>
      <c r="R335" s="21" t="b">
        <f t="shared" si="162"/>
        <v>0</v>
      </c>
      <c r="S335" s="21" t="str">
        <f t="shared" si="163"/>
        <v/>
      </c>
      <c r="T335" s="21" t="b">
        <f t="shared" si="164"/>
        <v>0</v>
      </c>
      <c r="U335" s="21" t="str">
        <f t="shared" si="165"/>
        <v/>
      </c>
      <c r="V335" s="6" t="b">
        <f t="shared" si="166"/>
        <v>0</v>
      </c>
      <c r="W335" s="21" t="str">
        <f t="shared" si="167"/>
        <v/>
      </c>
      <c r="X335" s="21" t="b">
        <f t="shared" si="168"/>
        <v>0</v>
      </c>
      <c r="Y335" s="21" t="str">
        <f t="shared" si="169"/>
        <v/>
      </c>
      <c r="Z335" s="21" t="b">
        <f t="shared" si="170"/>
        <v>0</v>
      </c>
      <c r="AA335" s="21" t="str">
        <f t="shared" si="171"/>
        <v/>
      </c>
      <c r="AB335" s="21" t="b">
        <f>IF(AND(LEN(B335)&gt;0,NOT(AF335),COUNTIF($AH$9:AH834,AH335)&gt;1),TRUE,FALSE)</f>
        <v>0</v>
      </c>
      <c r="AC335" s="21" t="str">
        <f t="shared" si="172"/>
        <v/>
      </c>
      <c r="AD335" s="21" t="b">
        <f>IF(AND(LEN(B335)&gt;0,NOT(AF335),NOT(AB335),COUNTIF(Intransporter!$B$9:'Intransporter'!B834,B335)&gt;0),TRUE,FALSE)</f>
        <v>0</v>
      </c>
      <c r="AE335" s="21" t="str">
        <f t="shared" si="173"/>
        <v/>
      </c>
      <c r="AF335" s="21" t="b">
        <f>IF(LEN(B335)&gt;Admin!$D$17,TRUE,FALSE)</f>
        <v>0</v>
      </c>
      <c r="AG335" s="21" t="str">
        <f t="shared" si="174"/>
        <v/>
      </c>
      <c r="AH335" s="21" t="str">
        <f t="shared" si="175"/>
        <v/>
      </c>
      <c r="AI335" s="21" t="b">
        <f t="shared" si="176"/>
        <v>0</v>
      </c>
      <c r="AJ335" s="21" t="str">
        <f t="shared" si="177"/>
        <v/>
      </c>
      <c r="AK335" s="21" t="b">
        <f>IF(AND(COUNTA(B335:I335)&gt;0,'Börja här'!KOMMUN="",NOT(L335),NOT(N335),NOT(P335),NOT(R335),NOT(T335),NOT(V335),NOT(X335),NOT(Z335),NOT(AB335),NOT(AD335),NOT(AF335)),TRUE,FALSE)</f>
        <v>0</v>
      </c>
      <c r="AL335" s="21" t="str">
        <f t="shared" si="178"/>
        <v/>
      </c>
      <c r="AM335" s="97">
        <f t="shared" si="179"/>
        <v>0</v>
      </c>
      <c r="AN335" s="97" t="str">
        <f t="shared" si="180"/>
        <v>Nej</v>
      </c>
      <c r="AO335" s="21" t="b">
        <f t="shared" si="181"/>
        <v>0</v>
      </c>
      <c r="AP335" s="21" t="str">
        <f t="shared" si="182"/>
        <v/>
      </c>
      <c r="AQ335" s="97" t="str">
        <f t="shared" si="183"/>
        <v>Nej</v>
      </c>
    </row>
    <row r="336" spans="1:43" s="13" customFormat="1" x14ac:dyDescent="0.35">
      <c r="A336" s="53">
        <v>328</v>
      </c>
      <c r="B336" s="10"/>
      <c r="C336" s="23"/>
      <c r="D336" s="41"/>
      <c r="E336" s="74"/>
      <c r="F336" s="82"/>
      <c r="G336" s="74"/>
      <c r="H336" s="75"/>
      <c r="I336" s="23"/>
      <c r="J336" s="50" t="str">
        <f t="shared" si="154"/>
        <v/>
      </c>
      <c r="K336" s="56" t="str">
        <f t="shared" si="155"/>
        <v/>
      </c>
      <c r="L336" s="6" t="b">
        <f t="shared" si="156"/>
        <v>0</v>
      </c>
      <c r="M336" s="21" t="str">
        <f t="shared" si="157"/>
        <v/>
      </c>
      <c r="N336" s="21" t="b">
        <f t="shared" si="158"/>
        <v>0</v>
      </c>
      <c r="O336" s="21" t="str">
        <f t="shared" si="159"/>
        <v/>
      </c>
      <c r="P336" s="21" t="b">
        <f t="shared" si="160"/>
        <v>0</v>
      </c>
      <c r="Q336" s="21" t="str">
        <f t="shared" si="161"/>
        <v/>
      </c>
      <c r="R336" s="21" t="b">
        <f t="shared" si="162"/>
        <v>0</v>
      </c>
      <c r="S336" s="21" t="str">
        <f t="shared" si="163"/>
        <v/>
      </c>
      <c r="T336" s="21" t="b">
        <f t="shared" si="164"/>
        <v>0</v>
      </c>
      <c r="U336" s="21" t="str">
        <f t="shared" si="165"/>
        <v/>
      </c>
      <c r="V336" s="6" t="b">
        <f t="shared" si="166"/>
        <v>0</v>
      </c>
      <c r="W336" s="21" t="str">
        <f t="shared" si="167"/>
        <v/>
      </c>
      <c r="X336" s="21" t="b">
        <f t="shared" si="168"/>
        <v>0</v>
      </c>
      <c r="Y336" s="21" t="str">
        <f t="shared" si="169"/>
        <v/>
      </c>
      <c r="Z336" s="21" t="b">
        <f t="shared" si="170"/>
        <v>0</v>
      </c>
      <c r="AA336" s="21" t="str">
        <f t="shared" si="171"/>
        <v/>
      </c>
      <c r="AB336" s="21" t="b">
        <f>IF(AND(LEN(B336)&gt;0,NOT(AF336),COUNTIF($AH$9:AH835,AH336)&gt;1),TRUE,FALSE)</f>
        <v>0</v>
      </c>
      <c r="AC336" s="21" t="str">
        <f t="shared" si="172"/>
        <v/>
      </c>
      <c r="AD336" s="21" t="b">
        <f>IF(AND(LEN(B336)&gt;0,NOT(AF336),NOT(AB336),COUNTIF(Intransporter!$B$9:'Intransporter'!B835,B336)&gt;0),TRUE,FALSE)</f>
        <v>0</v>
      </c>
      <c r="AE336" s="21" t="str">
        <f t="shared" si="173"/>
        <v/>
      </c>
      <c r="AF336" s="21" t="b">
        <f>IF(LEN(B336)&gt;Admin!$D$17,TRUE,FALSE)</f>
        <v>0</v>
      </c>
      <c r="AG336" s="21" t="str">
        <f t="shared" si="174"/>
        <v/>
      </c>
      <c r="AH336" s="21" t="str">
        <f t="shared" si="175"/>
        <v/>
      </c>
      <c r="AI336" s="21" t="b">
        <f t="shared" si="176"/>
        <v>0</v>
      </c>
      <c r="AJ336" s="21" t="str">
        <f t="shared" si="177"/>
        <v/>
      </c>
      <c r="AK336" s="21" t="b">
        <f>IF(AND(COUNTA(B336:I336)&gt;0,'Börja här'!KOMMUN="",NOT(L336),NOT(N336),NOT(P336),NOT(R336),NOT(T336),NOT(V336),NOT(X336),NOT(Z336),NOT(AB336),NOT(AD336),NOT(AF336)),TRUE,FALSE)</f>
        <v>0</v>
      </c>
      <c r="AL336" s="21" t="str">
        <f t="shared" si="178"/>
        <v/>
      </c>
      <c r="AM336" s="97">
        <f t="shared" si="179"/>
        <v>0</v>
      </c>
      <c r="AN336" s="97" t="str">
        <f t="shared" si="180"/>
        <v>Nej</v>
      </c>
      <c r="AO336" s="21" t="b">
        <f t="shared" si="181"/>
        <v>0</v>
      </c>
      <c r="AP336" s="21" t="str">
        <f t="shared" si="182"/>
        <v/>
      </c>
      <c r="AQ336" s="97" t="str">
        <f t="shared" si="183"/>
        <v>Nej</v>
      </c>
    </row>
    <row r="337" spans="1:43" s="13" customFormat="1" x14ac:dyDescent="0.35">
      <c r="A337" s="53">
        <v>329</v>
      </c>
      <c r="B337" s="10"/>
      <c r="C337" s="23"/>
      <c r="D337" s="41"/>
      <c r="E337" s="74"/>
      <c r="F337" s="82"/>
      <c r="G337" s="74"/>
      <c r="H337" s="75"/>
      <c r="I337" s="23"/>
      <c r="J337" s="50" t="str">
        <f t="shared" si="154"/>
        <v/>
      </c>
      <c r="K337" s="56" t="str">
        <f t="shared" si="155"/>
        <v/>
      </c>
      <c r="L337" s="6" t="b">
        <f t="shared" si="156"/>
        <v>0</v>
      </c>
      <c r="M337" s="21" t="str">
        <f t="shared" si="157"/>
        <v/>
      </c>
      <c r="N337" s="21" t="b">
        <f t="shared" si="158"/>
        <v>0</v>
      </c>
      <c r="O337" s="21" t="str">
        <f t="shared" si="159"/>
        <v/>
      </c>
      <c r="P337" s="21" t="b">
        <f t="shared" si="160"/>
        <v>0</v>
      </c>
      <c r="Q337" s="21" t="str">
        <f t="shared" si="161"/>
        <v/>
      </c>
      <c r="R337" s="21" t="b">
        <f t="shared" si="162"/>
        <v>0</v>
      </c>
      <c r="S337" s="21" t="str">
        <f t="shared" si="163"/>
        <v/>
      </c>
      <c r="T337" s="21" t="b">
        <f t="shared" si="164"/>
        <v>0</v>
      </c>
      <c r="U337" s="21" t="str">
        <f t="shared" si="165"/>
        <v/>
      </c>
      <c r="V337" s="6" t="b">
        <f t="shared" si="166"/>
        <v>0</v>
      </c>
      <c r="W337" s="21" t="str">
        <f t="shared" si="167"/>
        <v/>
      </c>
      <c r="X337" s="21" t="b">
        <f t="shared" si="168"/>
        <v>0</v>
      </c>
      <c r="Y337" s="21" t="str">
        <f t="shared" si="169"/>
        <v/>
      </c>
      <c r="Z337" s="21" t="b">
        <f t="shared" si="170"/>
        <v>0</v>
      </c>
      <c r="AA337" s="21" t="str">
        <f t="shared" si="171"/>
        <v/>
      </c>
      <c r="AB337" s="21" t="b">
        <f>IF(AND(LEN(B337)&gt;0,NOT(AF337),COUNTIF($AH$9:AH836,AH337)&gt;1),TRUE,FALSE)</f>
        <v>0</v>
      </c>
      <c r="AC337" s="21" t="str">
        <f t="shared" si="172"/>
        <v/>
      </c>
      <c r="AD337" s="21" t="b">
        <f>IF(AND(LEN(B337)&gt;0,NOT(AF337),NOT(AB337),COUNTIF(Intransporter!$B$9:'Intransporter'!B836,B337)&gt;0),TRUE,FALSE)</f>
        <v>0</v>
      </c>
      <c r="AE337" s="21" t="str">
        <f t="shared" si="173"/>
        <v/>
      </c>
      <c r="AF337" s="21" t="b">
        <f>IF(LEN(B337)&gt;Admin!$D$17,TRUE,FALSE)</f>
        <v>0</v>
      </c>
      <c r="AG337" s="21" t="str">
        <f t="shared" si="174"/>
        <v/>
      </c>
      <c r="AH337" s="21" t="str">
        <f t="shared" si="175"/>
        <v/>
      </c>
      <c r="AI337" s="21" t="b">
        <f t="shared" si="176"/>
        <v>0</v>
      </c>
      <c r="AJ337" s="21" t="str">
        <f t="shared" si="177"/>
        <v/>
      </c>
      <c r="AK337" s="21" t="b">
        <f>IF(AND(COUNTA(B337:I337)&gt;0,'Börja här'!KOMMUN="",NOT(L337),NOT(N337),NOT(P337),NOT(R337),NOT(T337),NOT(V337),NOT(X337),NOT(Z337),NOT(AB337),NOT(AD337),NOT(AF337)),TRUE,FALSE)</f>
        <v>0</v>
      </c>
      <c r="AL337" s="21" t="str">
        <f t="shared" si="178"/>
        <v/>
      </c>
      <c r="AM337" s="97">
        <f t="shared" si="179"/>
        <v>0</v>
      </c>
      <c r="AN337" s="97" t="str">
        <f t="shared" si="180"/>
        <v>Nej</v>
      </c>
      <c r="AO337" s="21" t="b">
        <f t="shared" si="181"/>
        <v>0</v>
      </c>
      <c r="AP337" s="21" t="str">
        <f t="shared" si="182"/>
        <v/>
      </c>
      <c r="AQ337" s="97" t="str">
        <f t="shared" si="183"/>
        <v>Nej</v>
      </c>
    </row>
    <row r="338" spans="1:43" s="13" customFormat="1" x14ac:dyDescent="0.35">
      <c r="A338" s="53">
        <v>330</v>
      </c>
      <c r="B338" s="10"/>
      <c r="C338" s="23"/>
      <c r="D338" s="41"/>
      <c r="E338" s="74"/>
      <c r="F338" s="82"/>
      <c r="G338" s="74"/>
      <c r="H338" s="75"/>
      <c r="I338" s="23"/>
      <c r="J338" s="50" t="str">
        <f t="shared" si="154"/>
        <v/>
      </c>
      <c r="K338" s="56" t="str">
        <f t="shared" si="155"/>
        <v/>
      </c>
      <c r="L338" s="6" t="b">
        <f t="shared" si="156"/>
        <v>0</v>
      </c>
      <c r="M338" s="21" t="str">
        <f t="shared" si="157"/>
        <v/>
      </c>
      <c r="N338" s="21" t="b">
        <f t="shared" si="158"/>
        <v>0</v>
      </c>
      <c r="O338" s="21" t="str">
        <f t="shared" si="159"/>
        <v/>
      </c>
      <c r="P338" s="21" t="b">
        <f t="shared" si="160"/>
        <v>0</v>
      </c>
      <c r="Q338" s="21" t="str">
        <f t="shared" si="161"/>
        <v/>
      </c>
      <c r="R338" s="21" t="b">
        <f t="shared" si="162"/>
        <v>0</v>
      </c>
      <c r="S338" s="21" t="str">
        <f t="shared" si="163"/>
        <v/>
      </c>
      <c r="T338" s="21" t="b">
        <f t="shared" si="164"/>
        <v>0</v>
      </c>
      <c r="U338" s="21" t="str">
        <f t="shared" si="165"/>
        <v/>
      </c>
      <c r="V338" s="6" t="b">
        <f t="shared" si="166"/>
        <v>0</v>
      </c>
      <c r="W338" s="21" t="str">
        <f t="shared" si="167"/>
        <v/>
      </c>
      <c r="X338" s="21" t="b">
        <f t="shared" si="168"/>
        <v>0</v>
      </c>
      <c r="Y338" s="21" t="str">
        <f t="shared" si="169"/>
        <v/>
      </c>
      <c r="Z338" s="21" t="b">
        <f t="shared" si="170"/>
        <v>0</v>
      </c>
      <c r="AA338" s="21" t="str">
        <f t="shared" si="171"/>
        <v/>
      </c>
      <c r="AB338" s="21" t="b">
        <f>IF(AND(LEN(B338)&gt;0,NOT(AF338),COUNTIF($AH$9:AH837,AH338)&gt;1),TRUE,FALSE)</f>
        <v>0</v>
      </c>
      <c r="AC338" s="21" t="str">
        <f t="shared" si="172"/>
        <v/>
      </c>
      <c r="AD338" s="21" t="b">
        <f>IF(AND(LEN(B338)&gt;0,NOT(AF338),NOT(AB338),COUNTIF(Intransporter!$B$9:'Intransporter'!B837,B338)&gt;0),TRUE,FALSE)</f>
        <v>0</v>
      </c>
      <c r="AE338" s="21" t="str">
        <f t="shared" si="173"/>
        <v/>
      </c>
      <c r="AF338" s="21" t="b">
        <f>IF(LEN(B338)&gt;Admin!$D$17,TRUE,FALSE)</f>
        <v>0</v>
      </c>
      <c r="AG338" s="21" t="str">
        <f t="shared" si="174"/>
        <v/>
      </c>
      <c r="AH338" s="21" t="str">
        <f t="shared" si="175"/>
        <v/>
      </c>
      <c r="AI338" s="21" t="b">
        <f t="shared" si="176"/>
        <v>0</v>
      </c>
      <c r="AJ338" s="21" t="str">
        <f t="shared" si="177"/>
        <v/>
      </c>
      <c r="AK338" s="21" t="b">
        <f>IF(AND(COUNTA(B338:I338)&gt;0,'Börja här'!KOMMUN="",NOT(L338),NOT(N338),NOT(P338),NOT(R338),NOT(T338),NOT(V338),NOT(X338),NOT(Z338),NOT(AB338),NOT(AD338),NOT(AF338)),TRUE,FALSE)</f>
        <v>0</v>
      </c>
      <c r="AL338" s="21" t="str">
        <f t="shared" si="178"/>
        <v/>
      </c>
      <c r="AM338" s="97">
        <f t="shared" si="179"/>
        <v>0</v>
      </c>
      <c r="AN338" s="97" t="str">
        <f t="shared" si="180"/>
        <v>Nej</v>
      </c>
      <c r="AO338" s="21" t="b">
        <f t="shared" si="181"/>
        <v>0</v>
      </c>
      <c r="AP338" s="21" t="str">
        <f t="shared" si="182"/>
        <v/>
      </c>
      <c r="AQ338" s="97" t="str">
        <f t="shared" si="183"/>
        <v>Nej</v>
      </c>
    </row>
    <row r="339" spans="1:43" s="13" customFormat="1" x14ac:dyDescent="0.35">
      <c r="A339" s="53">
        <v>331</v>
      </c>
      <c r="B339" s="10"/>
      <c r="C339" s="23"/>
      <c r="D339" s="41"/>
      <c r="E339" s="74"/>
      <c r="F339" s="82"/>
      <c r="G339" s="74"/>
      <c r="H339" s="75"/>
      <c r="I339" s="23"/>
      <c r="J339" s="50" t="str">
        <f t="shared" si="154"/>
        <v/>
      </c>
      <c r="K339" s="56" t="str">
        <f t="shared" si="155"/>
        <v/>
      </c>
      <c r="L339" s="6" t="b">
        <f t="shared" si="156"/>
        <v>0</v>
      </c>
      <c r="M339" s="21" t="str">
        <f t="shared" si="157"/>
        <v/>
      </c>
      <c r="N339" s="21" t="b">
        <f t="shared" si="158"/>
        <v>0</v>
      </c>
      <c r="O339" s="21" t="str">
        <f t="shared" si="159"/>
        <v/>
      </c>
      <c r="P339" s="21" t="b">
        <f t="shared" si="160"/>
        <v>0</v>
      </c>
      <c r="Q339" s="21" t="str">
        <f t="shared" si="161"/>
        <v/>
      </c>
      <c r="R339" s="21" t="b">
        <f t="shared" si="162"/>
        <v>0</v>
      </c>
      <c r="S339" s="21" t="str">
        <f t="shared" si="163"/>
        <v/>
      </c>
      <c r="T339" s="21" t="b">
        <f t="shared" si="164"/>
        <v>0</v>
      </c>
      <c r="U339" s="21" t="str">
        <f t="shared" si="165"/>
        <v/>
      </c>
      <c r="V339" s="6" t="b">
        <f t="shared" si="166"/>
        <v>0</v>
      </c>
      <c r="W339" s="21" t="str">
        <f t="shared" si="167"/>
        <v/>
      </c>
      <c r="X339" s="21" t="b">
        <f t="shared" si="168"/>
        <v>0</v>
      </c>
      <c r="Y339" s="21" t="str">
        <f t="shared" si="169"/>
        <v/>
      </c>
      <c r="Z339" s="21" t="b">
        <f t="shared" si="170"/>
        <v>0</v>
      </c>
      <c r="AA339" s="21" t="str">
        <f t="shared" si="171"/>
        <v/>
      </c>
      <c r="AB339" s="21" t="b">
        <f>IF(AND(LEN(B339)&gt;0,NOT(AF339),COUNTIF($AH$9:AH838,AH339)&gt;1),TRUE,FALSE)</f>
        <v>0</v>
      </c>
      <c r="AC339" s="21" t="str">
        <f t="shared" si="172"/>
        <v/>
      </c>
      <c r="AD339" s="21" t="b">
        <f>IF(AND(LEN(B339)&gt;0,NOT(AF339),NOT(AB339),COUNTIF(Intransporter!$B$9:'Intransporter'!B838,B339)&gt;0),TRUE,FALSE)</f>
        <v>0</v>
      </c>
      <c r="AE339" s="21" t="str">
        <f t="shared" si="173"/>
        <v/>
      </c>
      <c r="AF339" s="21" t="b">
        <f>IF(LEN(B339)&gt;Admin!$D$17,TRUE,FALSE)</f>
        <v>0</v>
      </c>
      <c r="AG339" s="21" t="str">
        <f t="shared" si="174"/>
        <v/>
      </c>
      <c r="AH339" s="21" t="str">
        <f t="shared" si="175"/>
        <v/>
      </c>
      <c r="AI339" s="21" t="b">
        <f t="shared" si="176"/>
        <v>0</v>
      </c>
      <c r="AJ339" s="21" t="str">
        <f t="shared" si="177"/>
        <v/>
      </c>
      <c r="AK339" s="21" t="b">
        <f>IF(AND(COUNTA(B339:I339)&gt;0,'Börja här'!KOMMUN="",NOT(L339),NOT(N339),NOT(P339),NOT(R339),NOT(T339),NOT(V339),NOT(X339),NOT(Z339),NOT(AB339),NOT(AD339),NOT(AF339)),TRUE,FALSE)</f>
        <v>0</v>
      </c>
      <c r="AL339" s="21" t="str">
        <f t="shared" si="178"/>
        <v/>
      </c>
      <c r="AM339" s="97">
        <f t="shared" si="179"/>
        <v>0</v>
      </c>
      <c r="AN339" s="97" t="str">
        <f t="shared" si="180"/>
        <v>Nej</v>
      </c>
      <c r="AO339" s="21" t="b">
        <f t="shared" si="181"/>
        <v>0</v>
      </c>
      <c r="AP339" s="21" t="str">
        <f t="shared" si="182"/>
        <v/>
      </c>
      <c r="AQ339" s="97" t="str">
        <f t="shared" si="183"/>
        <v>Nej</v>
      </c>
    </row>
    <row r="340" spans="1:43" s="13" customFormat="1" x14ac:dyDescent="0.35">
      <c r="A340" s="53">
        <v>332</v>
      </c>
      <c r="B340" s="10"/>
      <c r="C340" s="23"/>
      <c r="D340" s="41"/>
      <c r="E340" s="74"/>
      <c r="F340" s="82"/>
      <c r="G340" s="74"/>
      <c r="H340" s="75"/>
      <c r="I340" s="23"/>
      <c r="J340" s="50" t="str">
        <f t="shared" si="154"/>
        <v/>
      </c>
      <c r="K340" s="56" t="str">
        <f t="shared" si="155"/>
        <v/>
      </c>
      <c r="L340" s="6" t="b">
        <f t="shared" si="156"/>
        <v>0</v>
      </c>
      <c r="M340" s="21" t="str">
        <f t="shared" si="157"/>
        <v/>
      </c>
      <c r="N340" s="21" t="b">
        <f t="shared" si="158"/>
        <v>0</v>
      </c>
      <c r="O340" s="21" t="str">
        <f t="shared" si="159"/>
        <v/>
      </c>
      <c r="P340" s="21" t="b">
        <f t="shared" si="160"/>
        <v>0</v>
      </c>
      <c r="Q340" s="21" t="str">
        <f t="shared" si="161"/>
        <v/>
      </c>
      <c r="R340" s="21" t="b">
        <f t="shared" si="162"/>
        <v>0</v>
      </c>
      <c r="S340" s="21" t="str">
        <f t="shared" si="163"/>
        <v/>
      </c>
      <c r="T340" s="21" t="b">
        <f t="shared" si="164"/>
        <v>0</v>
      </c>
      <c r="U340" s="21" t="str">
        <f t="shared" si="165"/>
        <v/>
      </c>
      <c r="V340" s="6" t="b">
        <f t="shared" si="166"/>
        <v>0</v>
      </c>
      <c r="W340" s="21" t="str">
        <f t="shared" si="167"/>
        <v/>
      </c>
      <c r="X340" s="21" t="b">
        <f t="shared" si="168"/>
        <v>0</v>
      </c>
      <c r="Y340" s="21" t="str">
        <f t="shared" si="169"/>
        <v/>
      </c>
      <c r="Z340" s="21" t="b">
        <f t="shared" si="170"/>
        <v>0</v>
      </c>
      <c r="AA340" s="21" t="str">
        <f t="shared" si="171"/>
        <v/>
      </c>
      <c r="AB340" s="21" t="b">
        <f>IF(AND(LEN(B340)&gt;0,NOT(AF340),COUNTIF($AH$9:AH839,AH340)&gt;1),TRUE,FALSE)</f>
        <v>0</v>
      </c>
      <c r="AC340" s="21" t="str">
        <f t="shared" si="172"/>
        <v/>
      </c>
      <c r="AD340" s="21" t="b">
        <f>IF(AND(LEN(B340)&gt;0,NOT(AF340),NOT(AB340),COUNTIF(Intransporter!$B$9:'Intransporter'!B839,B340)&gt;0),TRUE,FALSE)</f>
        <v>0</v>
      </c>
      <c r="AE340" s="21" t="str">
        <f t="shared" si="173"/>
        <v/>
      </c>
      <c r="AF340" s="21" t="b">
        <f>IF(LEN(B340)&gt;Admin!$D$17,TRUE,FALSE)</f>
        <v>0</v>
      </c>
      <c r="AG340" s="21" t="str">
        <f t="shared" si="174"/>
        <v/>
      </c>
      <c r="AH340" s="21" t="str">
        <f t="shared" si="175"/>
        <v/>
      </c>
      <c r="AI340" s="21" t="b">
        <f t="shared" si="176"/>
        <v>0</v>
      </c>
      <c r="AJ340" s="21" t="str">
        <f t="shared" si="177"/>
        <v/>
      </c>
      <c r="AK340" s="21" t="b">
        <f>IF(AND(COUNTA(B340:I340)&gt;0,'Börja här'!KOMMUN="",NOT(L340),NOT(N340),NOT(P340),NOT(R340),NOT(T340),NOT(V340),NOT(X340),NOT(Z340),NOT(AB340),NOT(AD340),NOT(AF340)),TRUE,FALSE)</f>
        <v>0</v>
      </c>
      <c r="AL340" s="21" t="str">
        <f t="shared" si="178"/>
        <v/>
      </c>
      <c r="AM340" s="97">
        <f t="shared" si="179"/>
        <v>0</v>
      </c>
      <c r="AN340" s="97" t="str">
        <f t="shared" si="180"/>
        <v>Nej</v>
      </c>
      <c r="AO340" s="21" t="b">
        <f t="shared" si="181"/>
        <v>0</v>
      </c>
      <c r="AP340" s="21" t="str">
        <f t="shared" si="182"/>
        <v/>
      </c>
      <c r="AQ340" s="97" t="str">
        <f t="shared" si="183"/>
        <v>Nej</v>
      </c>
    </row>
    <row r="341" spans="1:43" s="13" customFormat="1" x14ac:dyDescent="0.35">
      <c r="A341" s="53">
        <v>333</v>
      </c>
      <c r="B341" s="10"/>
      <c r="C341" s="23"/>
      <c r="D341" s="41"/>
      <c r="E341" s="74"/>
      <c r="F341" s="82"/>
      <c r="G341" s="74"/>
      <c r="H341" s="75"/>
      <c r="I341" s="23"/>
      <c r="J341" s="50" t="str">
        <f t="shared" si="154"/>
        <v/>
      </c>
      <c r="K341" s="56" t="str">
        <f t="shared" si="155"/>
        <v/>
      </c>
      <c r="L341" s="6" t="b">
        <f t="shared" si="156"/>
        <v>0</v>
      </c>
      <c r="M341" s="21" t="str">
        <f t="shared" si="157"/>
        <v/>
      </c>
      <c r="N341" s="21" t="b">
        <f t="shared" si="158"/>
        <v>0</v>
      </c>
      <c r="O341" s="21" t="str">
        <f t="shared" si="159"/>
        <v/>
      </c>
      <c r="P341" s="21" t="b">
        <f t="shared" si="160"/>
        <v>0</v>
      </c>
      <c r="Q341" s="21" t="str">
        <f t="shared" si="161"/>
        <v/>
      </c>
      <c r="R341" s="21" t="b">
        <f t="shared" si="162"/>
        <v>0</v>
      </c>
      <c r="S341" s="21" t="str">
        <f t="shared" si="163"/>
        <v/>
      </c>
      <c r="T341" s="21" t="b">
        <f t="shared" si="164"/>
        <v>0</v>
      </c>
      <c r="U341" s="21" t="str">
        <f t="shared" si="165"/>
        <v/>
      </c>
      <c r="V341" s="6" t="b">
        <f t="shared" si="166"/>
        <v>0</v>
      </c>
      <c r="W341" s="21" t="str">
        <f t="shared" si="167"/>
        <v/>
      </c>
      <c r="X341" s="21" t="b">
        <f t="shared" si="168"/>
        <v>0</v>
      </c>
      <c r="Y341" s="21" t="str">
        <f t="shared" si="169"/>
        <v/>
      </c>
      <c r="Z341" s="21" t="b">
        <f t="shared" si="170"/>
        <v>0</v>
      </c>
      <c r="AA341" s="21" t="str">
        <f t="shared" si="171"/>
        <v/>
      </c>
      <c r="AB341" s="21" t="b">
        <f>IF(AND(LEN(B341)&gt;0,NOT(AF341),COUNTIF($AH$9:AH840,AH341)&gt;1),TRUE,FALSE)</f>
        <v>0</v>
      </c>
      <c r="AC341" s="21" t="str">
        <f t="shared" si="172"/>
        <v/>
      </c>
      <c r="AD341" s="21" t="b">
        <f>IF(AND(LEN(B341)&gt;0,NOT(AF341),NOT(AB341),COUNTIF(Intransporter!$B$9:'Intransporter'!B840,B341)&gt;0),TRUE,FALSE)</f>
        <v>0</v>
      </c>
      <c r="AE341" s="21" t="str">
        <f t="shared" si="173"/>
        <v/>
      </c>
      <c r="AF341" s="21" t="b">
        <f>IF(LEN(B341)&gt;Admin!$D$17,TRUE,FALSE)</f>
        <v>0</v>
      </c>
      <c r="AG341" s="21" t="str">
        <f t="shared" si="174"/>
        <v/>
      </c>
      <c r="AH341" s="21" t="str">
        <f t="shared" si="175"/>
        <v/>
      </c>
      <c r="AI341" s="21" t="b">
        <f t="shared" si="176"/>
        <v>0</v>
      </c>
      <c r="AJ341" s="21" t="str">
        <f t="shared" si="177"/>
        <v/>
      </c>
      <c r="AK341" s="21" t="b">
        <f>IF(AND(COUNTA(B341:I341)&gt;0,'Börja här'!KOMMUN="",NOT(L341),NOT(N341),NOT(P341),NOT(R341),NOT(T341),NOT(V341),NOT(X341),NOT(Z341),NOT(AB341),NOT(AD341),NOT(AF341)),TRUE,FALSE)</f>
        <v>0</v>
      </c>
      <c r="AL341" s="21" t="str">
        <f t="shared" si="178"/>
        <v/>
      </c>
      <c r="AM341" s="97">
        <f t="shared" si="179"/>
        <v>0</v>
      </c>
      <c r="AN341" s="97" t="str">
        <f t="shared" si="180"/>
        <v>Nej</v>
      </c>
      <c r="AO341" s="21" t="b">
        <f t="shared" si="181"/>
        <v>0</v>
      </c>
      <c r="AP341" s="21" t="str">
        <f t="shared" si="182"/>
        <v/>
      </c>
      <c r="AQ341" s="97" t="str">
        <f t="shared" si="183"/>
        <v>Nej</v>
      </c>
    </row>
    <row r="342" spans="1:43" s="13" customFormat="1" x14ac:dyDescent="0.35">
      <c r="A342" s="53">
        <v>334</v>
      </c>
      <c r="B342" s="10"/>
      <c r="C342" s="23"/>
      <c r="D342" s="41"/>
      <c r="E342" s="74"/>
      <c r="F342" s="82"/>
      <c r="G342" s="74"/>
      <c r="H342" s="75"/>
      <c r="I342" s="23"/>
      <c r="J342" s="50" t="str">
        <f t="shared" si="154"/>
        <v/>
      </c>
      <c r="K342" s="56" t="str">
        <f t="shared" si="155"/>
        <v/>
      </c>
      <c r="L342" s="6" t="b">
        <f t="shared" si="156"/>
        <v>0</v>
      </c>
      <c r="M342" s="21" t="str">
        <f t="shared" si="157"/>
        <v/>
      </c>
      <c r="N342" s="21" t="b">
        <f t="shared" si="158"/>
        <v>0</v>
      </c>
      <c r="O342" s="21" t="str">
        <f t="shared" si="159"/>
        <v/>
      </c>
      <c r="P342" s="21" t="b">
        <f t="shared" si="160"/>
        <v>0</v>
      </c>
      <c r="Q342" s="21" t="str">
        <f t="shared" si="161"/>
        <v/>
      </c>
      <c r="R342" s="21" t="b">
        <f t="shared" si="162"/>
        <v>0</v>
      </c>
      <c r="S342" s="21" t="str">
        <f t="shared" si="163"/>
        <v/>
      </c>
      <c r="T342" s="21" t="b">
        <f t="shared" si="164"/>
        <v>0</v>
      </c>
      <c r="U342" s="21" t="str">
        <f t="shared" si="165"/>
        <v/>
      </c>
      <c r="V342" s="6" t="b">
        <f t="shared" si="166"/>
        <v>0</v>
      </c>
      <c r="W342" s="21" t="str">
        <f t="shared" si="167"/>
        <v/>
      </c>
      <c r="X342" s="21" t="b">
        <f t="shared" si="168"/>
        <v>0</v>
      </c>
      <c r="Y342" s="21" t="str">
        <f t="shared" si="169"/>
        <v/>
      </c>
      <c r="Z342" s="21" t="b">
        <f t="shared" si="170"/>
        <v>0</v>
      </c>
      <c r="AA342" s="21" t="str">
        <f t="shared" si="171"/>
        <v/>
      </c>
      <c r="AB342" s="21" t="b">
        <f>IF(AND(LEN(B342)&gt;0,NOT(AF342),COUNTIF($AH$9:AH841,AH342)&gt;1),TRUE,FALSE)</f>
        <v>0</v>
      </c>
      <c r="AC342" s="21" t="str">
        <f t="shared" si="172"/>
        <v/>
      </c>
      <c r="AD342" s="21" t="b">
        <f>IF(AND(LEN(B342)&gt;0,NOT(AF342),NOT(AB342),COUNTIF(Intransporter!$B$9:'Intransporter'!B841,B342)&gt;0),TRUE,FALSE)</f>
        <v>0</v>
      </c>
      <c r="AE342" s="21" t="str">
        <f t="shared" si="173"/>
        <v/>
      </c>
      <c r="AF342" s="21" t="b">
        <f>IF(LEN(B342)&gt;Admin!$D$17,TRUE,FALSE)</f>
        <v>0</v>
      </c>
      <c r="AG342" s="21" t="str">
        <f t="shared" si="174"/>
        <v/>
      </c>
      <c r="AH342" s="21" t="str">
        <f t="shared" si="175"/>
        <v/>
      </c>
      <c r="AI342" s="21" t="b">
        <f t="shared" si="176"/>
        <v>0</v>
      </c>
      <c r="AJ342" s="21" t="str">
        <f t="shared" si="177"/>
        <v/>
      </c>
      <c r="AK342" s="21" t="b">
        <f>IF(AND(COUNTA(B342:I342)&gt;0,'Börja här'!KOMMUN="",NOT(L342),NOT(N342),NOT(P342),NOT(R342),NOT(T342),NOT(V342),NOT(X342),NOT(Z342),NOT(AB342),NOT(AD342),NOT(AF342)),TRUE,FALSE)</f>
        <v>0</v>
      </c>
      <c r="AL342" s="21" t="str">
        <f t="shared" si="178"/>
        <v/>
      </c>
      <c r="AM342" s="97">
        <f t="shared" si="179"/>
        <v>0</v>
      </c>
      <c r="AN342" s="97" t="str">
        <f t="shared" si="180"/>
        <v>Nej</v>
      </c>
      <c r="AO342" s="21" t="b">
        <f t="shared" si="181"/>
        <v>0</v>
      </c>
      <c r="AP342" s="21" t="str">
        <f t="shared" si="182"/>
        <v/>
      </c>
      <c r="AQ342" s="97" t="str">
        <f t="shared" si="183"/>
        <v>Nej</v>
      </c>
    </row>
    <row r="343" spans="1:43" s="13" customFormat="1" x14ac:dyDescent="0.35">
      <c r="A343" s="53">
        <v>335</v>
      </c>
      <c r="B343" s="10"/>
      <c r="C343" s="23"/>
      <c r="D343" s="41"/>
      <c r="E343" s="74"/>
      <c r="F343" s="82"/>
      <c r="G343" s="74"/>
      <c r="H343" s="75"/>
      <c r="I343" s="23"/>
      <c r="J343" s="50" t="str">
        <f t="shared" si="154"/>
        <v/>
      </c>
      <c r="K343" s="56" t="str">
        <f t="shared" si="155"/>
        <v/>
      </c>
      <c r="L343" s="6" t="b">
        <f t="shared" si="156"/>
        <v>0</v>
      </c>
      <c r="M343" s="21" t="str">
        <f t="shared" si="157"/>
        <v/>
      </c>
      <c r="N343" s="21" t="b">
        <f t="shared" si="158"/>
        <v>0</v>
      </c>
      <c r="O343" s="21" t="str">
        <f t="shared" si="159"/>
        <v/>
      </c>
      <c r="P343" s="21" t="b">
        <f t="shared" si="160"/>
        <v>0</v>
      </c>
      <c r="Q343" s="21" t="str">
        <f t="shared" si="161"/>
        <v/>
      </c>
      <c r="R343" s="21" t="b">
        <f t="shared" si="162"/>
        <v>0</v>
      </c>
      <c r="S343" s="21" t="str">
        <f t="shared" si="163"/>
        <v/>
      </c>
      <c r="T343" s="21" t="b">
        <f t="shared" si="164"/>
        <v>0</v>
      </c>
      <c r="U343" s="21" t="str">
        <f t="shared" si="165"/>
        <v/>
      </c>
      <c r="V343" s="6" t="b">
        <f t="shared" si="166"/>
        <v>0</v>
      </c>
      <c r="W343" s="21" t="str">
        <f t="shared" si="167"/>
        <v/>
      </c>
      <c r="X343" s="21" t="b">
        <f t="shared" si="168"/>
        <v>0</v>
      </c>
      <c r="Y343" s="21" t="str">
        <f t="shared" si="169"/>
        <v/>
      </c>
      <c r="Z343" s="21" t="b">
        <f t="shared" si="170"/>
        <v>0</v>
      </c>
      <c r="AA343" s="21" t="str">
        <f t="shared" si="171"/>
        <v/>
      </c>
      <c r="AB343" s="21" t="b">
        <f>IF(AND(LEN(B343)&gt;0,NOT(AF343),COUNTIF($AH$9:AH842,AH343)&gt;1),TRUE,FALSE)</f>
        <v>0</v>
      </c>
      <c r="AC343" s="21" t="str">
        <f t="shared" si="172"/>
        <v/>
      </c>
      <c r="AD343" s="21" t="b">
        <f>IF(AND(LEN(B343)&gt;0,NOT(AF343),NOT(AB343),COUNTIF(Intransporter!$B$9:'Intransporter'!B842,B343)&gt;0),TRUE,FALSE)</f>
        <v>0</v>
      </c>
      <c r="AE343" s="21" t="str">
        <f t="shared" si="173"/>
        <v/>
      </c>
      <c r="AF343" s="21" t="b">
        <f>IF(LEN(B343)&gt;Admin!$D$17,TRUE,FALSE)</f>
        <v>0</v>
      </c>
      <c r="AG343" s="21" t="str">
        <f t="shared" si="174"/>
        <v/>
      </c>
      <c r="AH343" s="21" t="str">
        <f t="shared" si="175"/>
        <v/>
      </c>
      <c r="AI343" s="21" t="b">
        <f t="shared" si="176"/>
        <v>0</v>
      </c>
      <c r="AJ343" s="21" t="str">
        <f t="shared" si="177"/>
        <v/>
      </c>
      <c r="AK343" s="21" t="b">
        <f>IF(AND(COUNTA(B343:I343)&gt;0,'Börja här'!KOMMUN="",NOT(L343),NOT(N343),NOT(P343),NOT(R343),NOT(T343),NOT(V343),NOT(X343),NOT(Z343),NOT(AB343),NOT(AD343),NOT(AF343)),TRUE,FALSE)</f>
        <v>0</v>
      </c>
      <c r="AL343" s="21" t="str">
        <f t="shared" si="178"/>
        <v/>
      </c>
      <c r="AM343" s="97">
        <f t="shared" si="179"/>
        <v>0</v>
      </c>
      <c r="AN343" s="97" t="str">
        <f t="shared" si="180"/>
        <v>Nej</v>
      </c>
      <c r="AO343" s="21" t="b">
        <f t="shared" si="181"/>
        <v>0</v>
      </c>
      <c r="AP343" s="21" t="str">
        <f t="shared" si="182"/>
        <v/>
      </c>
      <c r="AQ343" s="97" t="str">
        <f t="shared" si="183"/>
        <v>Nej</v>
      </c>
    </row>
    <row r="344" spans="1:43" s="13" customFormat="1" x14ac:dyDescent="0.35">
      <c r="A344" s="53">
        <v>336</v>
      </c>
      <c r="B344" s="10"/>
      <c r="C344" s="23"/>
      <c r="D344" s="41"/>
      <c r="E344" s="74"/>
      <c r="F344" s="82"/>
      <c r="G344" s="74"/>
      <c r="H344" s="75"/>
      <c r="I344" s="23"/>
      <c r="J344" s="50" t="str">
        <f t="shared" si="154"/>
        <v/>
      </c>
      <c r="K344" s="56" t="str">
        <f t="shared" si="155"/>
        <v/>
      </c>
      <c r="L344" s="6" t="b">
        <f t="shared" si="156"/>
        <v>0</v>
      </c>
      <c r="M344" s="21" t="str">
        <f t="shared" si="157"/>
        <v/>
      </c>
      <c r="N344" s="21" t="b">
        <f t="shared" si="158"/>
        <v>0</v>
      </c>
      <c r="O344" s="21" t="str">
        <f t="shared" si="159"/>
        <v/>
      </c>
      <c r="P344" s="21" t="b">
        <f t="shared" si="160"/>
        <v>0</v>
      </c>
      <c r="Q344" s="21" t="str">
        <f t="shared" si="161"/>
        <v/>
      </c>
      <c r="R344" s="21" t="b">
        <f t="shared" si="162"/>
        <v>0</v>
      </c>
      <c r="S344" s="21" t="str">
        <f t="shared" si="163"/>
        <v/>
      </c>
      <c r="T344" s="21" t="b">
        <f t="shared" si="164"/>
        <v>0</v>
      </c>
      <c r="U344" s="21" t="str">
        <f t="shared" si="165"/>
        <v/>
      </c>
      <c r="V344" s="6" t="b">
        <f t="shared" si="166"/>
        <v>0</v>
      </c>
      <c r="W344" s="21" t="str">
        <f t="shared" si="167"/>
        <v/>
      </c>
      <c r="X344" s="21" t="b">
        <f t="shared" si="168"/>
        <v>0</v>
      </c>
      <c r="Y344" s="21" t="str">
        <f t="shared" si="169"/>
        <v/>
      </c>
      <c r="Z344" s="21" t="b">
        <f t="shared" si="170"/>
        <v>0</v>
      </c>
      <c r="AA344" s="21" t="str">
        <f t="shared" si="171"/>
        <v/>
      </c>
      <c r="AB344" s="21" t="b">
        <f>IF(AND(LEN(B344)&gt;0,NOT(AF344),COUNTIF($AH$9:AH843,AH344)&gt;1),TRUE,FALSE)</f>
        <v>0</v>
      </c>
      <c r="AC344" s="21" t="str">
        <f t="shared" si="172"/>
        <v/>
      </c>
      <c r="AD344" s="21" t="b">
        <f>IF(AND(LEN(B344)&gt;0,NOT(AF344),NOT(AB344),COUNTIF(Intransporter!$B$9:'Intransporter'!B843,B344)&gt;0),TRUE,FALSE)</f>
        <v>0</v>
      </c>
      <c r="AE344" s="21" t="str">
        <f t="shared" si="173"/>
        <v/>
      </c>
      <c r="AF344" s="21" t="b">
        <f>IF(LEN(B344)&gt;Admin!$D$17,TRUE,FALSE)</f>
        <v>0</v>
      </c>
      <c r="AG344" s="21" t="str">
        <f t="shared" si="174"/>
        <v/>
      </c>
      <c r="AH344" s="21" t="str">
        <f t="shared" si="175"/>
        <v/>
      </c>
      <c r="AI344" s="21" t="b">
        <f t="shared" si="176"/>
        <v>0</v>
      </c>
      <c r="AJ344" s="21" t="str">
        <f t="shared" si="177"/>
        <v/>
      </c>
      <c r="AK344" s="21" t="b">
        <f>IF(AND(COUNTA(B344:I344)&gt;0,'Börja här'!KOMMUN="",NOT(L344),NOT(N344),NOT(P344),NOT(R344),NOT(T344),NOT(V344),NOT(X344),NOT(Z344),NOT(AB344),NOT(AD344),NOT(AF344)),TRUE,FALSE)</f>
        <v>0</v>
      </c>
      <c r="AL344" s="21" t="str">
        <f t="shared" si="178"/>
        <v/>
      </c>
      <c r="AM344" s="97">
        <f t="shared" si="179"/>
        <v>0</v>
      </c>
      <c r="AN344" s="97" t="str">
        <f t="shared" si="180"/>
        <v>Nej</v>
      </c>
      <c r="AO344" s="21" t="b">
        <f t="shared" si="181"/>
        <v>0</v>
      </c>
      <c r="AP344" s="21" t="str">
        <f t="shared" si="182"/>
        <v/>
      </c>
      <c r="AQ344" s="97" t="str">
        <f t="shared" si="183"/>
        <v>Nej</v>
      </c>
    </row>
    <row r="345" spans="1:43" s="13" customFormat="1" x14ac:dyDescent="0.35">
      <c r="A345" s="53">
        <v>337</v>
      </c>
      <c r="B345" s="10"/>
      <c r="C345" s="23"/>
      <c r="D345" s="41"/>
      <c r="E345" s="74"/>
      <c r="F345" s="82"/>
      <c r="G345" s="74"/>
      <c r="H345" s="75"/>
      <c r="I345" s="23"/>
      <c r="J345" s="50" t="str">
        <f t="shared" si="154"/>
        <v/>
      </c>
      <c r="K345" s="56" t="str">
        <f t="shared" si="155"/>
        <v/>
      </c>
      <c r="L345" s="6" t="b">
        <f t="shared" si="156"/>
        <v>0</v>
      </c>
      <c r="M345" s="21" t="str">
        <f t="shared" si="157"/>
        <v/>
      </c>
      <c r="N345" s="21" t="b">
        <f t="shared" si="158"/>
        <v>0</v>
      </c>
      <c r="O345" s="21" t="str">
        <f t="shared" si="159"/>
        <v/>
      </c>
      <c r="P345" s="21" t="b">
        <f t="shared" si="160"/>
        <v>0</v>
      </c>
      <c r="Q345" s="21" t="str">
        <f t="shared" si="161"/>
        <v/>
      </c>
      <c r="R345" s="21" t="b">
        <f t="shared" si="162"/>
        <v>0</v>
      </c>
      <c r="S345" s="21" t="str">
        <f t="shared" si="163"/>
        <v/>
      </c>
      <c r="T345" s="21" t="b">
        <f t="shared" si="164"/>
        <v>0</v>
      </c>
      <c r="U345" s="21" t="str">
        <f t="shared" si="165"/>
        <v/>
      </c>
      <c r="V345" s="6" t="b">
        <f t="shared" si="166"/>
        <v>0</v>
      </c>
      <c r="W345" s="21" t="str">
        <f t="shared" si="167"/>
        <v/>
      </c>
      <c r="X345" s="21" t="b">
        <f t="shared" si="168"/>
        <v>0</v>
      </c>
      <c r="Y345" s="21" t="str">
        <f t="shared" si="169"/>
        <v/>
      </c>
      <c r="Z345" s="21" t="b">
        <f t="shared" si="170"/>
        <v>0</v>
      </c>
      <c r="AA345" s="21" t="str">
        <f t="shared" si="171"/>
        <v/>
      </c>
      <c r="AB345" s="21" t="b">
        <f>IF(AND(LEN(B345)&gt;0,NOT(AF345),COUNTIF($AH$9:AH844,AH345)&gt;1),TRUE,FALSE)</f>
        <v>0</v>
      </c>
      <c r="AC345" s="21" t="str">
        <f t="shared" si="172"/>
        <v/>
      </c>
      <c r="AD345" s="21" t="b">
        <f>IF(AND(LEN(B345)&gt;0,NOT(AF345),NOT(AB345),COUNTIF(Intransporter!$B$9:'Intransporter'!B844,B345)&gt;0),TRUE,FALSE)</f>
        <v>0</v>
      </c>
      <c r="AE345" s="21" t="str">
        <f t="shared" si="173"/>
        <v/>
      </c>
      <c r="AF345" s="21" t="b">
        <f>IF(LEN(B345)&gt;Admin!$D$17,TRUE,FALSE)</f>
        <v>0</v>
      </c>
      <c r="AG345" s="21" t="str">
        <f t="shared" si="174"/>
        <v/>
      </c>
      <c r="AH345" s="21" t="str">
        <f t="shared" si="175"/>
        <v/>
      </c>
      <c r="AI345" s="21" t="b">
        <f t="shared" si="176"/>
        <v>0</v>
      </c>
      <c r="AJ345" s="21" t="str">
        <f t="shared" si="177"/>
        <v/>
      </c>
      <c r="AK345" s="21" t="b">
        <f>IF(AND(COUNTA(B345:I345)&gt;0,'Börja här'!KOMMUN="",NOT(L345),NOT(N345),NOT(P345),NOT(R345),NOT(T345),NOT(V345),NOT(X345),NOT(Z345),NOT(AB345),NOT(AD345),NOT(AF345)),TRUE,FALSE)</f>
        <v>0</v>
      </c>
      <c r="AL345" s="21" t="str">
        <f t="shared" si="178"/>
        <v/>
      </c>
      <c r="AM345" s="97">
        <f t="shared" si="179"/>
        <v>0</v>
      </c>
      <c r="AN345" s="97" t="str">
        <f t="shared" si="180"/>
        <v>Nej</v>
      </c>
      <c r="AO345" s="21" t="b">
        <f t="shared" si="181"/>
        <v>0</v>
      </c>
      <c r="AP345" s="21" t="str">
        <f t="shared" si="182"/>
        <v/>
      </c>
      <c r="AQ345" s="97" t="str">
        <f t="shared" si="183"/>
        <v>Nej</v>
      </c>
    </row>
    <row r="346" spans="1:43" s="13" customFormat="1" x14ac:dyDescent="0.35">
      <c r="A346" s="53">
        <v>338</v>
      </c>
      <c r="B346" s="10"/>
      <c r="C346" s="23"/>
      <c r="D346" s="41"/>
      <c r="E346" s="74"/>
      <c r="F346" s="82"/>
      <c r="G346" s="74"/>
      <c r="H346" s="75"/>
      <c r="I346" s="23"/>
      <c r="J346" s="50" t="str">
        <f t="shared" si="154"/>
        <v/>
      </c>
      <c r="K346" s="56" t="str">
        <f t="shared" si="155"/>
        <v/>
      </c>
      <c r="L346" s="6" t="b">
        <f t="shared" si="156"/>
        <v>0</v>
      </c>
      <c r="M346" s="21" t="str">
        <f t="shared" si="157"/>
        <v/>
      </c>
      <c r="N346" s="21" t="b">
        <f t="shared" si="158"/>
        <v>0</v>
      </c>
      <c r="O346" s="21" t="str">
        <f t="shared" si="159"/>
        <v/>
      </c>
      <c r="P346" s="21" t="b">
        <f t="shared" si="160"/>
        <v>0</v>
      </c>
      <c r="Q346" s="21" t="str">
        <f t="shared" si="161"/>
        <v/>
      </c>
      <c r="R346" s="21" t="b">
        <f t="shared" si="162"/>
        <v>0</v>
      </c>
      <c r="S346" s="21" t="str">
        <f t="shared" si="163"/>
        <v/>
      </c>
      <c r="T346" s="21" t="b">
        <f t="shared" si="164"/>
        <v>0</v>
      </c>
      <c r="U346" s="21" t="str">
        <f t="shared" si="165"/>
        <v/>
      </c>
      <c r="V346" s="6" t="b">
        <f t="shared" si="166"/>
        <v>0</v>
      </c>
      <c r="W346" s="21" t="str">
        <f t="shared" si="167"/>
        <v/>
      </c>
      <c r="X346" s="21" t="b">
        <f t="shared" si="168"/>
        <v>0</v>
      </c>
      <c r="Y346" s="21" t="str">
        <f t="shared" si="169"/>
        <v/>
      </c>
      <c r="Z346" s="21" t="b">
        <f t="shared" si="170"/>
        <v>0</v>
      </c>
      <c r="AA346" s="21" t="str">
        <f t="shared" si="171"/>
        <v/>
      </c>
      <c r="AB346" s="21" t="b">
        <f>IF(AND(LEN(B346)&gt;0,NOT(AF346),COUNTIF($AH$9:AH845,AH346)&gt;1),TRUE,FALSE)</f>
        <v>0</v>
      </c>
      <c r="AC346" s="21" t="str">
        <f t="shared" si="172"/>
        <v/>
      </c>
      <c r="AD346" s="21" t="b">
        <f>IF(AND(LEN(B346)&gt;0,NOT(AF346),NOT(AB346),COUNTIF(Intransporter!$B$9:'Intransporter'!B845,B346)&gt;0),TRUE,FALSE)</f>
        <v>0</v>
      </c>
      <c r="AE346" s="21" t="str">
        <f t="shared" si="173"/>
        <v/>
      </c>
      <c r="AF346" s="21" t="b">
        <f>IF(LEN(B346)&gt;Admin!$D$17,TRUE,FALSE)</f>
        <v>0</v>
      </c>
      <c r="AG346" s="21" t="str">
        <f t="shared" si="174"/>
        <v/>
      </c>
      <c r="AH346" s="21" t="str">
        <f t="shared" si="175"/>
        <v/>
      </c>
      <c r="AI346" s="21" t="b">
        <f t="shared" si="176"/>
        <v>0</v>
      </c>
      <c r="AJ346" s="21" t="str">
        <f t="shared" si="177"/>
        <v/>
      </c>
      <c r="AK346" s="21" t="b">
        <f>IF(AND(COUNTA(B346:I346)&gt;0,'Börja här'!KOMMUN="",NOT(L346),NOT(N346),NOT(P346),NOT(R346),NOT(T346),NOT(V346),NOT(X346),NOT(Z346),NOT(AB346),NOT(AD346),NOT(AF346)),TRUE,FALSE)</f>
        <v>0</v>
      </c>
      <c r="AL346" s="21" t="str">
        <f t="shared" si="178"/>
        <v/>
      </c>
      <c r="AM346" s="97">
        <f t="shared" si="179"/>
        <v>0</v>
      </c>
      <c r="AN346" s="97" t="str">
        <f t="shared" si="180"/>
        <v>Nej</v>
      </c>
      <c r="AO346" s="21" t="b">
        <f t="shared" si="181"/>
        <v>0</v>
      </c>
      <c r="AP346" s="21" t="str">
        <f t="shared" si="182"/>
        <v/>
      </c>
      <c r="AQ346" s="97" t="str">
        <f t="shared" si="183"/>
        <v>Nej</v>
      </c>
    </row>
    <row r="347" spans="1:43" s="13" customFormat="1" x14ac:dyDescent="0.35">
      <c r="A347" s="53">
        <v>339</v>
      </c>
      <c r="B347" s="10"/>
      <c r="C347" s="23"/>
      <c r="D347" s="41"/>
      <c r="E347" s="74"/>
      <c r="F347" s="82"/>
      <c r="G347" s="74"/>
      <c r="H347" s="75"/>
      <c r="I347" s="23"/>
      <c r="J347" s="50" t="str">
        <f t="shared" si="154"/>
        <v/>
      </c>
      <c r="K347" s="56" t="str">
        <f t="shared" si="155"/>
        <v/>
      </c>
      <c r="L347" s="6" t="b">
        <f t="shared" si="156"/>
        <v>0</v>
      </c>
      <c r="M347" s="21" t="str">
        <f t="shared" si="157"/>
        <v/>
      </c>
      <c r="N347" s="21" t="b">
        <f t="shared" si="158"/>
        <v>0</v>
      </c>
      <c r="O347" s="21" t="str">
        <f t="shared" si="159"/>
        <v/>
      </c>
      <c r="P347" s="21" t="b">
        <f t="shared" si="160"/>
        <v>0</v>
      </c>
      <c r="Q347" s="21" t="str">
        <f t="shared" si="161"/>
        <v/>
      </c>
      <c r="R347" s="21" t="b">
        <f t="shared" si="162"/>
        <v>0</v>
      </c>
      <c r="S347" s="21" t="str">
        <f t="shared" si="163"/>
        <v/>
      </c>
      <c r="T347" s="21" t="b">
        <f t="shared" si="164"/>
        <v>0</v>
      </c>
      <c r="U347" s="21" t="str">
        <f t="shared" si="165"/>
        <v/>
      </c>
      <c r="V347" s="6" t="b">
        <f t="shared" si="166"/>
        <v>0</v>
      </c>
      <c r="W347" s="21" t="str">
        <f t="shared" si="167"/>
        <v/>
      </c>
      <c r="X347" s="21" t="b">
        <f t="shared" si="168"/>
        <v>0</v>
      </c>
      <c r="Y347" s="21" t="str">
        <f t="shared" si="169"/>
        <v/>
      </c>
      <c r="Z347" s="21" t="b">
        <f t="shared" si="170"/>
        <v>0</v>
      </c>
      <c r="AA347" s="21" t="str">
        <f t="shared" si="171"/>
        <v/>
      </c>
      <c r="AB347" s="21" t="b">
        <f>IF(AND(LEN(B347)&gt;0,NOT(AF347),COUNTIF($AH$9:AH846,AH347)&gt;1),TRUE,FALSE)</f>
        <v>0</v>
      </c>
      <c r="AC347" s="21" t="str">
        <f t="shared" si="172"/>
        <v/>
      </c>
      <c r="AD347" s="21" t="b">
        <f>IF(AND(LEN(B347)&gt;0,NOT(AF347),NOT(AB347),COUNTIF(Intransporter!$B$9:'Intransporter'!B846,B347)&gt;0),TRUE,FALSE)</f>
        <v>0</v>
      </c>
      <c r="AE347" s="21" t="str">
        <f t="shared" si="173"/>
        <v/>
      </c>
      <c r="AF347" s="21" t="b">
        <f>IF(LEN(B347)&gt;Admin!$D$17,TRUE,FALSE)</f>
        <v>0</v>
      </c>
      <c r="AG347" s="21" t="str">
        <f t="shared" si="174"/>
        <v/>
      </c>
      <c r="AH347" s="21" t="str">
        <f t="shared" si="175"/>
        <v/>
      </c>
      <c r="AI347" s="21" t="b">
        <f t="shared" si="176"/>
        <v>0</v>
      </c>
      <c r="AJ347" s="21" t="str">
        <f t="shared" si="177"/>
        <v/>
      </c>
      <c r="AK347" s="21" t="b">
        <f>IF(AND(COUNTA(B347:I347)&gt;0,'Börja här'!KOMMUN="",NOT(L347),NOT(N347),NOT(P347),NOT(R347),NOT(T347),NOT(V347),NOT(X347),NOT(Z347),NOT(AB347),NOT(AD347),NOT(AF347)),TRUE,FALSE)</f>
        <v>0</v>
      </c>
      <c r="AL347" s="21" t="str">
        <f t="shared" si="178"/>
        <v/>
      </c>
      <c r="AM347" s="97">
        <f t="shared" si="179"/>
        <v>0</v>
      </c>
      <c r="AN347" s="97" t="str">
        <f t="shared" si="180"/>
        <v>Nej</v>
      </c>
      <c r="AO347" s="21" t="b">
        <f t="shared" si="181"/>
        <v>0</v>
      </c>
      <c r="AP347" s="21" t="str">
        <f t="shared" si="182"/>
        <v/>
      </c>
      <c r="AQ347" s="97" t="str">
        <f t="shared" si="183"/>
        <v>Nej</v>
      </c>
    </row>
    <row r="348" spans="1:43" s="13" customFormat="1" x14ac:dyDescent="0.35">
      <c r="A348" s="53">
        <v>340</v>
      </c>
      <c r="B348" s="10"/>
      <c r="C348" s="23"/>
      <c r="D348" s="41"/>
      <c r="E348" s="74"/>
      <c r="F348" s="82"/>
      <c r="G348" s="74"/>
      <c r="H348" s="75"/>
      <c r="I348" s="23"/>
      <c r="J348" s="50" t="str">
        <f t="shared" si="154"/>
        <v/>
      </c>
      <c r="K348" s="56" t="str">
        <f t="shared" si="155"/>
        <v/>
      </c>
      <c r="L348" s="6" t="b">
        <f t="shared" si="156"/>
        <v>0</v>
      </c>
      <c r="M348" s="21" t="str">
        <f t="shared" si="157"/>
        <v/>
      </c>
      <c r="N348" s="21" t="b">
        <f t="shared" si="158"/>
        <v>0</v>
      </c>
      <c r="O348" s="21" t="str">
        <f t="shared" si="159"/>
        <v/>
      </c>
      <c r="P348" s="21" t="b">
        <f t="shared" si="160"/>
        <v>0</v>
      </c>
      <c r="Q348" s="21" t="str">
        <f t="shared" si="161"/>
        <v/>
      </c>
      <c r="R348" s="21" t="b">
        <f t="shared" si="162"/>
        <v>0</v>
      </c>
      <c r="S348" s="21" t="str">
        <f t="shared" si="163"/>
        <v/>
      </c>
      <c r="T348" s="21" t="b">
        <f t="shared" si="164"/>
        <v>0</v>
      </c>
      <c r="U348" s="21" t="str">
        <f t="shared" si="165"/>
        <v/>
      </c>
      <c r="V348" s="6" t="b">
        <f t="shared" si="166"/>
        <v>0</v>
      </c>
      <c r="W348" s="21" t="str">
        <f t="shared" si="167"/>
        <v/>
      </c>
      <c r="X348" s="21" t="b">
        <f t="shared" si="168"/>
        <v>0</v>
      </c>
      <c r="Y348" s="21" t="str">
        <f t="shared" si="169"/>
        <v/>
      </c>
      <c r="Z348" s="21" t="b">
        <f t="shared" si="170"/>
        <v>0</v>
      </c>
      <c r="AA348" s="21" t="str">
        <f t="shared" si="171"/>
        <v/>
      </c>
      <c r="AB348" s="21" t="b">
        <f>IF(AND(LEN(B348)&gt;0,NOT(AF348),COUNTIF($AH$9:AH847,AH348)&gt;1),TRUE,FALSE)</f>
        <v>0</v>
      </c>
      <c r="AC348" s="21" t="str">
        <f t="shared" si="172"/>
        <v/>
      </c>
      <c r="AD348" s="21" t="b">
        <f>IF(AND(LEN(B348)&gt;0,NOT(AF348),NOT(AB348),COUNTIF(Intransporter!$B$9:'Intransporter'!B847,B348)&gt;0),TRUE,FALSE)</f>
        <v>0</v>
      </c>
      <c r="AE348" s="21" t="str">
        <f t="shared" si="173"/>
        <v/>
      </c>
      <c r="AF348" s="21" t="b">
        <f>IF(LEN(B348)&gt;Admin!$D$17,TRUE,FALSE)</f>
        <v>0</v>
      </c>
      <c r="AG348" s="21" t="str">
        <f t="shared" si="174"/>
        <v/>
      </c>
      <c r="AH348" s="21" t="str">
        <f t="shared" si="175"/>
        <v/>
      </c>
      <c r="AI348" s="21" t="b">
        <f t="shared" si="176"/>
        <v>0</v>
      </c>
      <c r="AJ348" s="21" t="str">
        <f t="shared" si="177"/>
        <v/>
      </c>
      <c r="AK348" s="21" t="b">
        <f>IF(AND(COUNTA(B348:I348)&gt;0,'Börja här'!KOMMUN="",NOT(L348),NOT(N348),NOT(P348),NOT(R348),NOT(T348),NOT(V348),NOT(X348),NOT(Z348),NOT(AB348),NOT(AD348),NOT(AF348)),TRUE,FALSE)</f>
        <v>0</v>
      </c>
      <c r="AL348" s="21" t="str">
        <f t="shared" si="178"/>
        <v/>
      </c>
      <c r="AM348" s="97">
        <f t="shared" si="179"/>
        <v>0</v>
      </c>
      <c r="AN348" s="97" t="str">
        <f t="shared" si="180"/>
        <v>Nej</v>
      </c>
      <c r="AO348" s="21" t="b">
        <f t="shared" si="181"/>
        <v>0</v>
      </c>
      <c r="AP348" s="21" t="str">
        <f t="shared" si="182"/>
        <v/>
      </c>
      <c r="AQ348" s="97" t="str">
        <f t="shared" si="183"/>
        <v>Nej</v>
      </c>
    </row>
    <row r="349" spans="1:43" s="13" customFormat="1" x14ac:dyDescent="0.35">
      <c r="A349" s="53">
        <v>341</v>
      </c>
      <c r="B349" s="10"/>
      <c r="C349" s="23"/>
      <c r="D349" s="41"/>
      <c r="E349" s="74"/>
      <c r="F349" s="82"/>
      <c r="G349" s="74"/>
      <c r="H349" s="75"/>
      <c r="I349" s="23"/>
      <c r="J349" s="50" t="str">
        <f t="shared" si="154"/>
        <v/>
      </c>
      <c r="K349" s="56" t="str">
        <f t="shared" si="155"/>
        <v/>
      </c>
      <c r="L349" s="6" t="b">
        <f t="shared" si="156"/>
        <v>0</v>
      </c>
      <c r="M349" s="21" t="str">
        <f t="shared" si="157"/>
        <v/>
      </c>
      <c r="N349" s="21" t="b">
        <f t="shared" si="158"/>
        <v>0</v>
      </c>
      <c r="O349" s="21" t="str">
        <f t="shared" si="159"/>
        <v/>
      </c>
      <c r="P349" s="21" t="b">
        <f t="shared" si="160"/>
        <v>0</v>
      </c>
      <c r="Q349" s="21" t="str">
        <f t="shared" si="161"/>
        <v/>
      </c>
      <c r="R349" s="21" t="b">
        <f t="shared" si="162"/>
        <v>0</v>
      </c>
      <c r="S349" s="21" t="str">
        <f t="shared" si="163"/>
        <v/>
      </c>
      <c r="T349" s="21" t="b">
        <f t="shared" si="164"/>
        <v>0</v>
      </c>
      <c r="U349" s="21" t="str">
        <f t="shared" si="165"/>
        <v/>
      </c>
      <c r="V349" s="6" t="b">
        <f t="shared" si="166"/>
        <v>0</v>
      </c>
      <c r="W349" s="21" t="str">
        <f t="shared" si="167"/>
        <v/>
      </c>
      <c r="X349" s="21" t="b">
        <f t="shared" si="168"/>
        <v>0</v>
      </c>
      <c r="Y349" s="21" t="str">
        <f t="shared" si="169"/>
        <v/>
      </c>
      <c r="Z349" s="21" t="b">
        <f t="shared" si="170"/>
        <v>0</v>
      </c>
      <c r="AA349" s="21" t="str">
        <f t="shared" si="171"/>
        <v/>
      </c>
      <c r="AB349" s="21" t="b">
        <f>IF(AND(LEN(B349)&gt;0,NOT(AF349),COUNTIF($AH$9:AH848,AH349)&gt;1),TRUE,FALSE)</f>
        <v>0</v>
      </c>
      <c r="AC349" s="21" t="str">
        <f t="shared" si="172"/>
        <v/>
      </c>
      <c r="AD349" s="21" t="b">
        <f>IF(AND(LEN(B349)&gt;0,NOT(AF349),NOT(AB349),COUNTIF(Intransporter!$B$9:'Intransporter'!B848,B349)&gt;0),TRUE,FALSE)</f>
        <v>0</v>
      </c>
      <c r="AE349" s="21" t="str">
        <f t="shared" si="173"/>
        <v/>
      </c>
      <c r="AF349" s="21" t="b">
        <f>IF(LEN(B349)&gt;Admin!$D$17,TRUE,FALSE)</f>
        <v>0</v>
      </c>
      <c r="AG349" s="21" t="str">
        <f t="shared" si="174"/>
        <v/>
      </c>
      <c r="AH349" s="21" t="str">
        <f t="shared" si="175"/>
        <v/>
      </c>
      <c r="AI349" s="21" t="b">
        <f t="shared" si="176"/>
        <v>0</v>
      </c>
      <c r="AJ349" s="21" t="str">
        <f t="shared" si="177"/>
        <v/>
      </c>
      <c r="AK349" s="21" t="b">
        <f>IF(AND(COUNTA(B349:I349)&gt;0,'Börja här'!KOMMUN="",NOT(L349),NOT(N349),NOT(P349),NOT(R349),NOT(T349),NOT(V349),NOT(X349),NOT(Z349),NOT(AB349),NOT(AD349),NOT(AF349)),TRUE,FALSE)</f>
        <v>0</v>
      </c>
      <c r="AL349" s="21" t="str">
        <f t="shared" si="178"/>
        <v/>
      </c>
      <c r="AM349" s="97">
        <f t="shared" si="179"/>
        <v>0</v>
      </c>
      <c r="AN349" s="97" t="str">
        <f t="shared" si="180"/>
        <v>Nej</v>
      </c>
      <c r="AO349" s="21" t="b">
        <f t="shared" si="181"/>
        <v>0</v>
      </c>
      <c r="AP349" s="21" t="str">
        <f t="shared" si="182"/>
        <v/>
      </c>
      <c r="AQ349" s="97" t="str">
        <f t="shared" si="183"/>
        <v>Nej</v>
      </c>
    </row>
    <row r="350" spans="1:43" s="13" customFormat="1" x14ac:dyDescent="0.35">
      <c r="A350" s="53">
        <v>342</v>
      </c>
      <c r="B350" s="10"/>
      <c r="C350" s="23"/>
      <c r="D350" s="41"/>
      <c r="E350" s="74"/>
      <c r="F350" s="82"/>
      <c r="G350" s="74"/>
      <c r="H350" s="75"/>
      <c r="I350" s="23"/>
      <c r="J350" s="50" t="str">
        <f t="shared" si="154"/>
        <v/>
      </c>
      <c r="K350" s="56" t="str">
        <f t="shared" si="155"/>
        <v/>
      </c>
      <c r="L350" s="6" t="b">
        <f t="shared" si="156"/>
        <v>0</v>
      </c>
      <c r="M350" s="21" t="str">
        <f t="shared" si="157"/>
        <v/>
      </c>
      <c r="N350" s="21" t="b">
        <f t="shared" si="158"/>
        <v>0</v>
      </c>
      <c r="O350" s="21" t="str">
        <f t="shared" si="159"/>
        <v/>
      </c>
      <c r="P350" s="21" t="b">
        <f t="shared" si="160"/>
        <v>0</v>
      </c>
      <c r="Q350" s="21" t="str">
        <f t="shared" si="161"/>
        <v/>
      </c>
      <c r="R350" s="21" t="b">
        <f t="shared" si="162"/>
        <v>0</v>
      </c>
      <c r="S350" s="21" t="str">
        <f t="shared" si="163"/>
        <v/>
      </c>
      <c r="T350" s="21" t="b">
        <f t="shared" si="164"/>
        <v>0</v>
      </c>
      <c r="U350" s="21" t="str">
        <f t="shared" si="165"/>
        <v/>
      </c>
      <c r="V350" s="6" t="b">
        <f t="shared" si="166"/>
        <v>0</v>
      </c>
      <c r="W350" s="21" t="str">
        <f t="shared" si="167"/>
        <v/>
      </c>
      <c r="X350" s="21" t="b">
        <f t="shared" si="168"/>
        <v>0</v>
      </c>
      <c r="Y350" s="21" t="str">
        <f t="shared" si="169"/>
        <v/>
      </c>
      <c r="Z350" s="21" t="b">
        <f t="shared" si="170"/>
        <v>0</v>
      </c>
      <c r="AA350" s="21" t="str">
        <f t="shared" si="171"/>
        <v/>
      </c>
      <c r="AB350" s="21" t="b">
        <f>IF(AND(LEN(B350)&gt;0,NOT(AF350),COUNTIF($AH$9:AH849,AH350)&gt;1),TRUE,FALSE)</f>
        <v>0</v>
      </c>
      <c r="AC350" s="21" t="str">
        <f t="shared" si="172"/>
        <v/>
      </c>
      <c r="AD350" s="21" t="b">
        <f>IF(AND(LEN(B350)&gt;0,NOT(AF350),NOT(AB350),COUNTIF(Intransporter!$B$9:'Intransporter'!B849,B350)&gt;0),TRUE,FALSE)</f>
        <v>0</v>
      </c>
      <c r="AE350" s="21" t="str">
        <f t="shared" si="173"/>
        <v/>
      </c>
      <c r="AF350" s="21" t="b">
        <f>IF(LEN(B350)&gt;Admin!$D$17,TRUE,FALSE)</f>
        <v>0</v>
      </c>
      <c r="AG350" s="21" t="str">
        <f t="shared" si="174"/>
        <v/>
      </c>
      <c r="AH350" s="21" t="str">
        <f t="shared" si="175"/>
        <v/>
      </c>
      <c r="AI350" s="21" t="b">
        <f t="shared" si="176"/>
        <v>0</v>
      </c>
      <c r="AJ350" s="21" t="str">
        <f t="shared" si="177"/>
        <v/>
      </c>
      <c r="AK350" s="21" t="b">
        <f>IF(AND(COUNTA(B350:I350)&gt;0,'Börja här'!KOMMUN="",NOT(L350),NOT(N350),NOT(P350),NOT(R350),NOT(T350),NOT(V350),NOT(X350),NOT(Z350),NOT(AB350),NOT(AD350),NOT(AF350)),TRUE,FALSE)</f>
        <v>0</v>
      </c>
      <c r="AL350" s="21" t="str">
        <f t="shared" si="178"/>
        <v/>
      </c>
      <c r="AM350" s="97">
        <f t="shared" si="179"/>
        <v>0</v>
      </c>
      <c r="AN350" s="97" t="str">
        <f t="shared" si="180"/>
        <v>Nej</v>
      </c>
      <c r="AO350" s="21" t="b">
        <f t="shared" si="181"/>
        <v>0</v>
      </c>
      <c r="AP350" s="21" t="str">
        <f t="shared" si="182"/>
        <v/>
      </c>
      <c r="AQ350" s="97" t="str">
        <f t="shared" si="183"/>
        <v>Nej</v>
      </c>
    </row>
    <row r="351" spans="1:43" s="13" customFormat="1" x14ac:dyDescent="0.35">
      <c r="A351" s="53">
        <v>343</v>
      </c>
      <c r="B351" s="10"/>
      <c r="C351" s="23"/>
      <c r="D351" s="41"/>
      <c r="E351" s="74"/>
      <c r="F351" s="82"/>
      <c r="G351" s="74"/>
      <c r="H351" s="75"/>
      <c r="I351" s="23"/>
      <c r="J351" s="50" t="str">
        <f t="shared" si="154"/>
        <v/>
      </c>
      <c r="K351" s="56" t="str">
        <f t="shared" si="155"/>
        <v/>
      </c>
      <c r="L351" s="6" t="b">
        <f t="shared" si="156"/>
        <v>0</v>
      </c>
      <c r="M351" s="21" t="str">
        <f t="shared" si="157"/>
        <v/>
      </c>
      <c r="N351" s="21" t="b">
        <f t="shared" si="158"/>
        <v>0</v>
      </c>
      <c r="O351" s="21" t="str">
        <f t="shared" si="159"/>
        <v/>
      </c>
      <c r="P351" s="21" t="b">
        <f t="shared" si="160"/>
        <v>0</v>
      </c>
      <c r="Q351" s="21" t="str">
        <f t="shared" si="161"/>
        <v/>
      </c>
      <c r="R351" s="21" t="b">
        <f t="shared" si="162"/>
        <v>0</v>
      </c>
      <c r="S351" s="21" t="str">
        <f t="shared" si="163"/>
        <v/>
      </c>
      <c r="T351" s="21" t="b">
        <f t="shared" si="164"/>
        <v>0</v>
      </c>
      <c r="U351" s="21" t="str">
        <f t="shared" si="165"/>
        <v/>
      </c>
      <c r="V351" s="6" t="b">
        <f t="shared" si="166"/>
        <v>0</v>
      </c>
      <c r="W351" s="21" t="str">
        <f t="shared" si="167"/>
        <v/>
      </c>
      <c r="X351" s="21" t="b">
        <f t="shared" si="168"/>
        <v>0</v>
      </c>
      <c r="Y351" s="21" t="str">
        <f t="shared" si="169"/>
        <v/>
      </c>
      <c r="Z351" s="21" t="b">
        <f t="shared" si="170"/>
        <v>0</v>
      </c>
      <c r="AA351" s="21" t="str">
        <f t="shared" si="171"/>
        <v/>
      </c>
      <c r="AB351" s="21" t="b">
        <f>IF(AND(LEN(B351)&gt;0,NOT(AF351),COUNTIF($AH$9:AH850,AH351)&gt;1),TRUE,FALSE)</f>
        <v>0</v>
      </c>
      <c r="AC351" s="21" t="str">
        <f t="shared" si="172"/>
        <v/>
      </c>
      <c r="AD351" s="21" t="b">
        <f>IF(AND(LEN(B351)&gt;0,NOT(AF351),NOT(AB351),COUNTIF(Intransporter!$B$9:'Intransporter'!B850,B351)&gt;0),TRUE,FALSE)</f>
        <v>0</v>
      </c>
      <c r="AE351" s="21" t="str">
        <f t="shared" si="173"/>
        <v/>
      </c>
      <c r="AF351" s="21" t="b">
        <f>IF(LEN(B351)&gt;Admin!$D$17,TRUE,FALSE)</f>
        <v>0</v>
      </c>
      <c r="AG351" s="21" t="str">
        <f t="shared" si="174"/>
        <v/>
      </c>
      <c r="AH351" s="21" t="str">
        <f t="shared" si="175"/>
        <v/>
      </c>
      <c r="AI351" s="21" t="b">
        <f t="shared" si="176"/>
        <v>0</v>
      </c>
      <c r="AJ351" s="21" t="str">
        <f t="shared" si="177"/>
        <v/>
      </c>
      <c r="AK351" s="21" t="b">
        <f>IF(AND(COUNTA(B351:I351)&gt;0,'Börja här'!KOMMUN="",NOT(L351),NOT(N351),NOT(P351),NOT(R351),NOT(T351),NOT(V351),NOT(X351),NOT(Z351),NOT(AB351),NOT(AD351),NOT(AF351)),TRUE,FALSE)</f>
        <v>0</v>
      </c>
      <c r="AL351" s="21" t="str">
        <f t="shared" si="178"/>
        <v/>
      </c>
      <c r="AM351" s="97">
        <f t="shared" si="179"/>
        <v>0</v>
      </c>
      <c r="AN351" s="97" t="str">
        <f t="shared" si="180"/>
        <v>Nej</v>
      </c>
      <c r="AO351" s="21" t="b">
        <f t="shared" si="181"/>
        <v>0</v>
      </c>
      <c r="AP351" s="21" t="str">
        <f t="shared" si="182"/>
        <v/>
      </c>
      <c r="AQ351" s="97" t="str">
        <f t="shared" si="183"/>
        <v>Nej</v>
      </c>
    </row>
    <row r="352" spans="1:43" s="13" customFormat="1" x14ac:dyDescent="0.35">
      <c r="A352" s="53">
        <v>344</v>
      </c>
      <c r="B352" s="10"/>
      <c r="C352" s="23"/>
      <c r="D352" s="41"/>
      <c r="E352" s="74"/>
      <c r="F352" s="82"/>
      <c r="G352" s="74"/>
      <c r="H352" s="75"/>
      <c r="I352" s="23"/>
      <c r="J352" s="50" t="str">
        <f t="shared" si="154"/>
        <v/>
      </c>
      <c r="K352" s="56" t="str">
        <f t="shared" si="155"/>
        <v/>
      </c>
      <c r="L352" s="6" t="b">
        <f t="shared" si="156"/>
        <v>0</v>
      </c>
      <c r="M352" s="21" t="str">
        <f t="shared" si="157"/>
        <v/>
      </c>
      <c r="N352" s="21" t="b">
        <f t="shared" si="158"/>
        <v>0</v>
      </c>
      <c r="O352" s="21" t="str">
        <f t="shared" si="159"/>
        <v/>
      </c>
      <c r="P352" s="21" t="b">
        <f t="shared" si="160"/>
        <v>0</v>
      </c>
      <c r="Q352" s="21" t="str">
        <f t="shared" si="161"/>
        <v/>
      </c>
      <c r="R352" s="21" t="b">
        <f t="shared" si="162"/>
        <v>0</v>
      </c>
      <c r="S352" s="21" t="str">
        <f t="shared" si="163"/>
        <v/>
      </c>
      <c r="T352" s="21" t="b">
        <f t="shared" si="164"/>
        <v>0</v>
      </c>
      <c r="U352" s="21" t="str">
        <f t="shared" si="165"/>
        <v/>
      </c>
      <c r="V352" s="6" t="b">
        <f t="shared" si="166"/>
        <v>0</v>
      </c>
      <c r="W352" s="21" t="str">
        <f t="shared" si="167"/>
        <v/>
      </c>
      <c r="X352" s="21" t="b">
        <f t="shared" si="168"/>
        <v>0</v>
      </c>
      <c r="Y352" s="21" t="str">
        <f t="shared" si="169"/>
        <v/>
      </c>
      <c r="Z352" s="21" t="b">
        <f t="shared" si="170"/>
        <v>0</v>
      </c>
      <c r="AA352" s="21" t="str">
        <f t="shared" si="171"/>
        <v/>
      </c>
      <c r="AB352" s="21" t="b">
        <f>IF(AND(LEN(B352)&gt;0,NOT(AF352),COUNTIF($AH$9:AH851,AH352)&gt;1),TRUE,FALSE)</f>
        <v>0</v>
      </c>
      <c r="AC352" s="21" t="str">
        <f t="shared" si="172"/>
        <v/>
      </c>
      <c r="AD352" s="21" t="b">
        <f>IF(AND(LEN(B352)&gt;0,NOT(AF352),NOT(AB352),COUNTIF(Intransporter!$B$9:'Intransporter'!B851,B352)&gt;0),TRUE,FALSE)</f>
        <v>0</v>
      </c>
      <c r="AE352" s="21" t="str">
        <f t="shared" si="173"/>
        <v/>
      </c>
      <c r="AF352" s="21" t="b">
        <f>IF(LEN(B352)&gt;Admin!$D$17,TRUE,FALSE)</f>
        <v>0</v>
      </c>
      <c r="AG352" s="21" t="str">
        <f t="shared" si="174"/>
        <v/>
      </c>
      <c r="AH352" s="21" t="str">
        <f t="shared" si="175"/>
        <v/>
      </c>
      <c r="AI352" s="21" t="b">
        <f t="shared" si="176"/>
        <v>0</v>
      </c>
      <c r="AJ352" s="21" t="str">
        <f t="shared" si="177"/>
        <v/>
      </c>
      <c r="AK352" s="21" t="b">
        <f>IF(AND(COUNTA(B352:I352)&gt;0,'Börja här'!KOMMUN="",NOT(L352),NOT(N352),NOT(P352),NOT(R352),NOT(T352),NOT(V352),NOT(X352),NOT(Z352),NOT(AB352),NOT(AD352),NOT(AF352)),TRUE,FALSE)</f>
        <v>0</v>
      </c>
      <c r="AL352" s="21" t="str">
        <f t="shared" si="178"/>
        <v/>
      </c>
      <c r="AM352" s="97">
        <f t="shared" si="179"/>
        <v>0</v>
      </c>
      <c r="AN352" s="97" t="str">
        <f t="shared" si="180"/>
        <v>Nej</v>
      </c>
      <c r="AO352" s="21" t="b">
        <f t="shared" si="181"/>
        <v>0</v>
      </c>
      <c r="AP352" s="21" t="str">
        <f t="shared" si="182"/>
        <v/>
      </c>
      <c r="AQ352" s="97" t="str">
        <f t="shared" si="183"/>
        <v>Nej</v>
      </c>
    </row>
    <row r="353" spans="1:43" s="13" customFormat="1" x14ac:dyDescent="0.35">
      <c r="A353" s="53">
        <v>345</v>
      </c>
      <c r="B353" s="10"/>
      <c r="C353" s="23"/>
      <c r="D353" s="41"/>
      <c r="E353" s="74"/>
      <c r="F353" s="82"/>
      <c r="G353" s="74"/>
      <c r="H353" s="75"/>
      <c r="I353" s="23"/>
      <c r="J353" s="50" t="str">
        <f t="shared" si="154"/>
        <v/>
      </c>
      <c r="K353" s="56" t="str">
        <f t="shared" si="155"/>
        <v/>
      </c>
      <c r="L353" s="6" t="b">
        <f t="shared" si="156"/>
        <v>0</v>
      </c>
      <c r="M353" s="21" t="str">
        <f t="shared" si="157"/>
        <v/>
      </c>
      <c r="N353" s="21" t="b">
        <f t="shared" si="158"/>
        <v>0</v>
      </c>
      <c r="O353" s="21" t="str">
        <f t="shared" si="159"/>
        <v/>
      </c>
      <c r="P353" s="21" t="b">
        <f t="shared" si="160"/>
        <v>0</v>
      </c>
      <c r="Q353" s="21" t="str">
        <f t="shared" si="161"/>
        <v/>
      </c>
      <c r="R353" s="21" t="b">
        <f t="shared" si="162"/>
        <v>0</v>
      </c>
      <c r="S353" s="21" t="str">
        <f t="shared" si="163"/>
        <v/>
      </c>
      <c r="T353" s="21" t="b">
        <f t="shared" si="164"/>
        <v>0</v>
      </c>
      <c r="U353" s="21" t="str">
        <f t="shared" si="165"/>
        <v/>
      </c>
      <c r="V353" s="6" t="b">
        <f t="shared" si="166"/>
        <v>0</v>
      </c>
      <c r="W353" s="21" t="str">
        <f t="shared" si="167"/>
        <v/>
      </c>
      <c r="X353" s="21" t="b">
        <f t="shared" si="168"/>
        <v>0</v>
      </c>
      <c r="Y353" s="21" t="str">
        <f t="shared" si="169"/>
        <v/>
      </c>
      <c r="Z353" s="21" t="b">
        <f t="shared" si="170"/>
        <v>0</v>
      </c>
      <c r="AA353" s="21" t="str">
        <f t="shared" si="171"/>
        <v/>
      </c>
      <c r="AB353" s="21" t="b">
        <f>IF(AND(LEN(B353)&gt;0,NOT(AF353),COUNTIF($AH$9:AH852,AH353)&gt;1),TRUE,FALSE)</f>
        <v>0</v>
      </c>
      <c r="AC353" s="21" t="str">
        <f t="shared" si="172"/>
        <v/>
      </c>
      <c r="AD353" s="21" t="b">
        <f>IF(AND(LEN(B353)&gt;0,NOT(AF353),NOT(AB353),COUNTIF(Intransporter!$B$9:'Intransporter'!B852,B353)&gt;0),TRUE,FALSE)</f>
        <v>0</v>
      </c>
      <c r="AE353" s="21" t="str">
        <f t="shared" si="173"/>
        <v/>
      </c>
      <c r="AF353" s="21" t="b">
        <f>IF(LEN(B353)&gt;Admin!$D$17,TRUE,FALSE)</f>
        <v>0</v>
      </c>
      <c r="AG353" s="21" t="str">
        <f t="shared" si="174"/>
        <v/>
      </c>
      <c r="AH353" s="21" t="str">
        <f t="shared" si="175"/>
        <v/>
      </c>
      <c r="AI353" s="21" t="b">
        <f t="shared" si="176"/>
        <v>0</v>
      </c>
      <c r="AJ353" s="21" t="str">
        <f t="shared" si="177"/>
        <v/>
      </c>
      <c r="AK353" s="21" t="b">
        <f>IF(AND(COUNTA(B353:I353)&gt;0,'Börja här'!KOMMUN="",NOT(L353),NOT(N353),NOT(P353),NOT(R353),NOT(T353),NOT(V353),NOT(X353),NOT(Z353),NOT(AB353),NOT(AD353),NOT(AF353)),TRUE,FALSE)</f>
        <v>0</v>
      </c>
      <c r="AL353" s="21" t="str">
        <f t="shared" si="178"/>
        <v/>
      </c>
      <c r="AM353" s="97">
        <f t="shared" si="179"/>
        <v>0</v>
      </c>
      <c r="AN353" s="97" t="str">
        <f t="shared" si="180"/>
        <v>Nej</v>
      </c>
      <c r="AO353" s="21" t="b">
        <f t="shared" si="181"/>
        <v>0</v>
      </c>
      <c r="AP353" s="21" t="str">
        <f t="shared" si="182"/>
        <v/>
      </c>
      <c r="AQ353" s="97" t="str">
        <f t="shared" si="183"/>
        <v>Nej</v>
      </c>
    </row>
    <row r="354" spans="1:43" s="13" customFormat="1" x14ac:dyDescent="0.35">
      <c r="A354" s="53">
        <v>346</v>
      </c>
      <c r="B354" s="10"/>
      <c r="C354" s="23"/>
      <c r="D354" s="41"/>
      <c r="E354" s="74"/>
      <c r="F354" s="82"/>
      <c r="G354" s="74"/>
      <c r="H354" s="75"/>
      <c r="I354" s="23"/>
      <c r="J354" s="50" t="str">
        <f t="shared" si="154"/>
        <v/>
      </c>
      <c r="K354" s="56" t="str">
        <f t="shared" si="155"/>
        <v/>
      </c>
      <c r="L354" s="6" t="b">
        <f t="shared" si="156"/>
        <v>0</v>
      </c>
      <c r="M354" s="21" t="str">
        <f t="shared" si="157"/>
        <v/>
      </c>
      <c r="N354" s="21" t="b">
        <f t="shared" si="158"/>
        <v>0</v>
      </c>
      <c r="O354" s="21" t="str">
        <f t="shared" si="159"/>
        <v/>
      </c>
      <c r="P354" s="21" t="b">
        <f t="shared" si="160"/>
        <v>0</v>
      </c>
      <c r="Q354" s="21" t="str">
        <f t="shared" si="161"/>
        <v/>
      </c>
      <c r="R354" s="21" t="b">
        <f t="shared" si="162"/>
        <v>0</v>
      </c>
      <c r="S354" s="21" t="str">
        <f t="shared" si="163"/>
        <v/>
      </c>
      <c r="T354" s="21" t="b">
        <f t="shared" si="164"/>
        <v>0</v>
      </c>
      <c r="U354" s="21" t="str">
        <f t="shared" si="165"/>
        <v/>
      </c>
      <c r="V354" s="6" t="b">
        <f t="shared" si="166"/>
        <v>0</v>
      </c>
      <c r="W354" s="21" t="str">
        <f t="shared" si="167"/>
        <v/>
      </c>
      <c r="X354" s="21" t="b">
        <f t="shared" si="168"/>
        <v>0</v>
      </c>
      <c r="Y354" s="21" t="str">
        <f t="shared" si="169"/>
        <v/>
      </c>
      <c r="Z354" s="21" t="b">
        <f t="shared" si="170"/>
        <v>0</v>
      </c>
      <c r="AA354" s="21" t="str">
        <f t="shared" si="171"/>
        <v/>
      </c>
      <c r="AB354" s="21" t="b">
        <f>IF(AND(LEN(B354)&gt;0,NOT(AF354),COUNTIF($AH$9:AH853,AH354)&gt;1),TRUE,FALSE)</f>
        <v>0</v>
      </c>
      <c r="AC354" s="21" t="str">
        <f t="shared" si="172"/>
        <v/>
      </c>
      <c r="AD354" s="21" t="b">
        <f>IF(AND(LEN(B354)&gt;0,NOT(AF354),NOT(AB354),COUNTIF(Intransporter!$B$9:'Intransporter'!B853,B354)&gt;0),TRUE,FALSE)</f>
        <v>0</v>
      </c>
      <c r="AE354" s="21" t="str">
        <f t="shared" si="173"/>
        <v/>
      </c>
      <c r="AF354" s="21" t="b">
        <f>IF(LEN(B354)&gt;Admin!$D$17,TRUE,FALSE)</f>
        <v>0</v>
      </c>
      <c r="AG354" s="21" t="str">
        <f t="shared" si="174"/>
        <v/>
      </c>
      <c r="AH354" s="21" t="str">
        <f t="shared" si="175"/>
        <v/>
      </c>
      <c r="AI354" s="21" t="b">
        <f t="shared" si="176"/>
        <v>0</v>
      </c>
      <c r="AJ354" s="21" t="str">
        <f t="shared" si="177"/>
        <v/>
      </c>
      <c r="AK354" s="21" t="b">
        <f>IF(AND(COUNTA(B354:I354)&gt;0,'Börja här'!KOMMUN="",NOT(L354),NOT(N354),NOT(P354),NOT(R354),NOT(T354),NOT(V354),NOT(X354),NOT(Z354),NOT(AB354),NOT(AD354),NOT(AF354)),TRUE,FALSE)</f>
        <v>0</v>
      </c>
      <c r="AL354" s="21" t="str">
        <f t="shared" si="178"/>
        <v/>
      </c>
      <c r="AM354" s="97">
        <f t="shared" si="179"/>
        <v>0</v>
      </c>
      <c r="AN354" s="97" t="str">
        <f t="shared" si="180"/>
        <v>Nej</v>
      </c>
      <c r="AO354" s="21" t="b">
        <f t="shared" si="181"/>
        <v>0</v>
      </c>
      <c r="AP354" s="21" t="str">
        <f t="shared" si="182"/>
        <v/>
      </c>
      <c r="AQ354" s="97" t="str">
        <f t="shared" si="183"/>
        <v>Nej</v>
      </c>
    </row>
    <row r="355" spans="1:43" s="13" customFormat="1" x14ac:dyDescent="0.35">
      <c r="A355" s="53">
        <v>347</v>
      </c>
      <c r="B355" s="10"/>
      <c r="C355" s="23"/>
      <c r="D355" s="41"/>
      <c r="E355" s="74"/>
      <c r="F355" s="82"/>
      <c r="G355" s="74"/>
      <c r="H355" s="75"/>
      <c r="I355" s="23"/>
      <c r="J355" s="50" t="str">
        <f t="shared" si="154"/>
        <v/>
      </c>
      <c r="K355" s="56" t="str">
        <f t="shared" si="155"/>
        <v/>
      </c>
      <c r="L355" s="6" t="b">
        <f t="shared" si="156"/>
        <v>0</v>
      </c>
      <c r="M355" s="21" t="str">
        <f t="shared" si="157"/>
        <v/>
      </c>
      <c r="N355" s="21" t="b">
        <f t="shared" si="158"/>
        <v>0</v>
      </c>
      <c r="O355" s="21" t="str">
        <f t="shared" si="159"/>
        <v/>
      </c>
      <c r="P355" s="21" t="b">
        <f t="shared" si="160"/>
        <v>0</v>
      </c>
      <c r="Q355" s="21" t="str">
        <f t="shared" si="161"/>
        <v/>
      </c>
      <c r="R355" s="21" t="b">
        <f t="shared" si="162"/>
        <v>0</v>
      </c>
      <c r="S355" s="21" t="str">
        <f t="shared" si="163"/>
        <v/>
      </c>
      <c r="T355" s="21" t="b">
        <f t="shared" si="164"/>
        <v>0</v>
      </c>
      <c r="U355" s="21" t="str">
        <f t="shared" si="165"/>
        <v/>
      </c>
      <c r="V355" s="6" t="b">
        <f t="shared" si="166"/>
        <v>0</v>
      </c>
      <c r="W355" s="21" t="str">
        <f t="shared" si="167"/>
        <v/>
      </c>
      <c r="X355" s="21" t="b">
        <f t="shared" si="168"/>
        <v>0</v>
      </c>
      <c r="Y355" s="21" t="str">
        <f t="shared" si="169"/>
        <v/>
      </c>
      <c r="Z355" s="21" t="b">
        <f t="shared" si="170"/>
        <v>0</v>
      </c>
      <c r="AA355" s="21" t="str">
        <f t="shared" si="171"/>
        <v/>
      </c>
      <c r="AB355" s="21" t="b">
        <f>IF(AND(LEN(B355)&gt;0,NOT(AF355),COUNTIF($AH$9:AH854,AH355)&gt;1),TRUE,FALSE)</f>
        <v>0</v>
      </c>
      <c r="AC355" s="21" t="str">
        <f t="shared" si="172"/>
        <v/>
      </c>
      <c r="AD355" s="21" t="b">
        <f>IF(AND(LEN(B355)&gt;0,NOT(AF355),NOT(AB355),COUNTIF(Intransporter!$B$9:'Intransporter'!B854,B355)&gt;0),TRUE,FALSE)</f>
        <v>0</v>
      </c>
      <c r="AE355" s="21" t="str">
        <f t="shared" si="173"/>
        <v/>
      </c>
      <c r="AF355" s="21" t="b">
        <f>IF(LEN(B355)&gt;Admin!$D$17,TRUE,FALSE)</f>
        <v>0</v>
      </c>
      <c r="AG355" s="21" t="str">
        <f t="shared" si="174"/>
        <v/>
      </c>
      <c r="AH355" s="21" t="str">
        <f t="shared" si="175"/>
        <v/>
      </c>
      <c r="AI355" s="21" t="b">
        <f t="shared" si="176"/>
        <v>0</v>
      </c>
      <c r="AJ355" s="21" t="str">
        <f t="shared" si="177"/>
        <v/>
      </c>
      <c r="AK355" s="21" t="b">
        <f>IF(AND(COUNTA(B355:I355)&gt;0,'Börja här'!KOMMUN="",NOT(L355),NOT(N355),NOT(P355),NOT(R355),NOT(T355),NOT(V355),NOT(X355),NOT(Z355),NOT(AB355),NOT(AD355),NOT(AF355)),TRUE,FALSE)</f>
        <v>0</v>
      </c>
      <c r="AL355" s="21" t="str">
        <f t="shared" si="178"/>
        <v/>
      </c>
      <c r="AM355" s="97">
        <f t="shared" si="179"/>
        <v>0</v>
      </c>
      <c r="AN355" s="97" t="str">
        <f t="shared" si="180"/>
        <v>Nej</v>
      </c>
      <c r="AO355" s="21" t="b">
        <f t="shared" si="181"/>
        <v>0</v>
      </c>
      <c r="AP355" s="21" t="str">
        <f t="shared" si="182"/>
        <v/>
      </c>
      <c r="AQ355" s="97" t="str">
        <f t="shared" si="183"/>
        <v>Nej</v>
      </c>
    </row>
    <row r="356" spans="1:43" s="13" customFormat="1" x14ac:dyDescent="0.35">
      <c r="A356" s="53">
        <v>348</v>
      </c>
      <c r="B356" s="10"/>
      <c r="C356" s="23"/>
      <c r="D356" s="41"/>
      <c r="E356" s="74"/>
      <c r="F356" s="82"/>
      <c r="G356" s="74"/>
      <c r="H356" s="75"/>
      <c r="I356" s="23"/>
      <c r="J356" s="50" t="str">
        <f t="shared" si="154"/>
        <v/>
      </c>
      <c r="K356" s="56" t="str">
        <f t="shared" si="155"/>
        <v/>
      </c>
      <c r="L356" s="6" t="b">
        <f t="shared" si="156"/>
        <v>0</v>
      </c>
      <c r="M356" s="21" t="str">
        <f t="shared" si="157"/>
        <v/>
      </c>
      <c r="N356" s="21" t="b">
        <f t="shared" si="158"/>
        <v>0</v>
      </c>
      <c r="O356" s="21" t="str">
        <f t="shared" si="159"/>
        <v/>
      </c>
      <c r="P356" s="21" t="b">
        <f t="shared" si="160"/>
        <v>0</v>
      </c>
      <c r="Q356" s="21" t="str">
        <f t="shared" si="161"/>
        <v/>
      </c>
      <c r="R356" s="21" t="b">
        <f t="shared" si="162"/>
        <v>0</v>
      </c>
      <c r="S356" s="21" t="str">
        <f t="shared" si="163"/>
        <v/>
      </c>
      <c r="T356" s="21" t="b">
        <f t="shared" si="164"/>
        <v>0</v>
      </c>
      <c r="U356" s="21" t="str">
        <f t="shared" si="165"/>
        <v/>
      </c>
      <c r="V356" s="6" t="b">
        <f t="shared" si="166"/>
        <v>0</v>
      </c>
      <c r="W356" s="21" t="str">
        <f t="shared" si="167"/>
        <v/>
      </c>
      <c r="X356" s="21" t="b">
        <f t="shared" si="168"/>
        <v>0</v>
      </c>
      <c r="Y356" s="21" t="str">
        <f t="shared" si="169"/>
        <v/>
      </c>
      <c r="Z356" s="21" t="b">
        <f t="shared" si="170"/>
        <v>0</v>
      </c>
      <c r="AA356" s="21" t="str">
        <f t="shared" si="171"/>
        <v/>
      </c>
      <c r="AB356" s="21" t="b">
        <f>IF(AND(LEN(B356)&gt;0,NOT(AF356),COUNTIF($AH$9:AH855,AH356)&gt;1),TRUE,FALSE)</f>
        <v>0</v>
      </c>
      <c r="AC356" s="21" t="str">
        <f t="shared" si="172"/>
        <v/>
      </c>
      <c r="AD356" s="21" t="b">
        <f>IF(AND(LEN(B356)&gt;0,NOT(AF356),NOT(AB356),COUNTIF(Intransporter!$B$9:'Intransporter'!B855,B356)&gt;0),TRUE,FALSE)</f>
        <v>0</v>
      </c>
      <c r="AE356" s="21" t="str">
        <f t="shared" si="173"/>
        <v/>
      </c>
      <c r="AF356" s="21" t="b">
        <f>IF(LEN(B356)&gt;Admin!$D$17,TRUE,FALSE)</f>
        <v>0</v>
      </c>
      <c r="AG356" s="21" t="str">
        <f t="shared" si="174"/>
        <v/>
      </c>
      <c r="AH356" s="21" t="str">
        <f t="shared" si="175"/>
        <v/>
      </c>
      <c r="AI356" s="21" t="b">
        <f t="shared" si="176"/>
        <v>0</v>
      </c>
      <c r="AJ356" s="21" t="str">
        <f t="shared" si="177"/>
        <v/>
      </c>
      <c r="AK356" s="21" t="b">
        <f>IF(AND(COUNTA(B356:I356)&gt;0,'Börja här'!KOMMUN="",NOT(L356),NOT(N356),NOT(P356),NOT(R356),NOT(T356),NOT(V356),NOT(X356),NOT(Z356),NOT(AB356),NOT(AD356),NOT(AF356)),TRUE,FALSE)</f>
        <v>0</v>
      </c>
      <c r="AL356" s="21" t="str">
        <f t="shared" si="178"/>
        <v/>
      </c>
      <c r="AM356" s="97">
        <f t="shared" si="179"/>
        <v>0</v>
      </c>
      <c r="AN356" s="97" t="str">
        <f t="shared" si="180"/>
        <v>Nej</v>
      </c>
      <c r="AO356" s="21" t="b">
        <f t="shared" si="181"/>
        <v>0</v>
      </c>
      <c r="AP356" s="21" t="str">
        <f t="shared" si="182"/>
        <v/>
      </c>
      <c r="AQ356" s="97" t="str">
        <f t="shared" si="183"/>
        <v>Nej</v>
      </c>
    </row>
    <row r="357" spans="1:43" s="13" customFormat="1" x14ac:dyDescent="0.35">
      <c r="A357" s="53">
        <v>349</v>
      </c>
      <c r="B357" s="10"/>
      <c r="C357" s="23"/>
      <c r="D357" s="41"/>
      <c r="E357" s="74"/>
      <c r="F357" s="82"/>
      <c r="G357" s="74"/>
      <c r="H357" s="75"/>
      <c r="I357" s="23"/>
      <c r="J357" s="50" t="str">
        <f t="shared" si="154"/>
        <v/>
      </c>
      <c r="K357" s="56" t="str">
        <f t="shared" si="155"/>
        <v/>
      </c>
      <c r="L357" s="6" t="b">
        <f t="shared" si="156"/>
        <v>0</v>
      </c>
      <c r="M357" s="21" t="str">
        <f t="shared" si="157"/>
        <v/>
      </c>
      <c r="N357" s="21" t="b">
        <f t="shared" si="158"/>
        <v>0</v>
      </c>
      <c r="O357" s="21" t="str">
        <f t="shared" si="159"/>
        <v/>
      </c>
      <c r="P357" s="21" t="b">
        <f t="shared" si="160"/>
        <v>0</v>
      </c>
      <c r="Q357" s="21" t="str">
        <f t="shared" si="161"/>
        <v/>
      </c>
      <c r="R357" s="21" t="b">
        <f t="shared" si="162"/>
        <v>0</v>
      </c>
      <c r="S357" s="21" t="str">
        <f t="shared" si="163"/>
        <v/>
      </c>
      <c r="T357" s="21" t="b">
        <f t="shared" si="164"/>
        <v>0</v>
      </c>
      <c r="U357" s="21" t="str">
        <f t="shared" si="165"/>
        <v/>
      </c>
      <c r="V357" s="6" t="b">
        <f t="shared" si="166"/>
        <v>0</v>
      </c>
      <c r="W357" s="21" t="str">
        <f t="shared" si="167"/>
        <v/>
      </c>
      <c r="X357" s="21" t="b">
        <f t="shared" si="168"/>
        <v>0</v>
      </c>
      <c r="Y357" s="21" t="str">
        <f t="shared" si="169"/>
        <v/>
      </c>
      <c r="Z357" s="21" t="b">
        <f t="shared" si="170"/>
        <v>0</v>
      </c>
      <c r="AA357" s="21" t="str">
        <f t="shared" si="171"/>
        <v/>
      </c>
      <c r="AB357" s="21" t="b">
        <f>IF(AND(LEN(B357)&gt;0,NOT(AF357),COUNTIF($AH$9:AH856,AH357)&gt;1),TRUE,FALSE)</f>
        <v>0</v>
      </c>
      <c r="AC357" s="21" t="str">
        <f t="shared" si="172"/>
        <v/>
      </c>
      <c r="AD357" s="21" t="b">
        <f>IF(AND(LEN(B357)&gt;0,NOT(AF357),NOT(AB357),COUNTIF(Intransporter!$B$9:'Intransporter'!B856,B357)&gt;0),TRUE,FALSE)</f>
        <v>0</v>
      </c>
      <c r="AE357" s="21" t="str">
        <f t="shared" si="173"/>
        <v/>
      </c>
      <c r="AF357" s="21" t="b">
        <f>IF(LEN(B357)&gt;Admin!$D$17,TRUE,FALSE)</f>
        <v>0</v>
      </c>
      <c r="AG357" s="21" t="str">
        <f t="shared" si="174"/>
        <v/>
      </c>
      <c r="AH357" s="21" t="str">
        <f t="shared" si="175"/>
        <v/>
      </c>
      <c r="AI357" s="21" t="b">
        <f t="shared" si="176"/>
        <v>0</v>
      </c>
      <c r="AJ357" s="21" t="str">
        <f t="shared" si="177"/>
        <v/>
      </c>
      <c r="AK357" s="21" t="b">
        <f>IF(AND(COUNTA(B357:I357)&gt;0,'Börja här'!KOMMUN="",NOT(L357),NOT(N357),NOT(P357),NOT(R357),NOT(T357),NOT(V357),NOT(X357),NOT(Z357),NOT(AB357),NOT(AD357),NOT(AF357)),TRUE,FALSE)</f>
        <v>0</v>
      </c>
      <c r="AL357" s="21" t="str">
        <f t="shared" si="178"/>
        <v/>
      </c>
      <c r="AM357" s="97">
        <f t="shared" si="179"/>
        <v>0</v>
      </c>
      <c r="AN357" s="97" t="str">
        <f t="shared" si="180"/>
        <v>Nej</v>
      </c>
      <c r="AO357" s="21" t="b">
        <f t="shared" si="181"/>
        <v>0</v>
      </c>
      <c r="AP357" s="21" t="str">
        <f t="shared" si="182"/>
        <v/>
      </c>
      <c r="AQ357" s="97" t="str">
        <f t="shared" si="183"/>
        <v>Nej</v>
      </c>
    </row>
    <row r="358" spans="1:43" s="13" customFormat="1" x14ac:dyDescent="0.35">
      <c r="A358" s="53">
        <v>350</v>
      </c>
      <c r="B358" s="10"/>
      <c r="C358" s="23"/>
      <c r="D358" s="41"/>
      <c r="E358" s="74"/>
      <c r="F358" s="82"/>
      <c r="G358" s="74"/>
      <c r="H358" s="75"/>
      <c r="I358" s="23"/>
      <c r="J358" s="50" t="str">
        <f t="shared" si="154"/>
        <v/>
      </c>
      <c r="K358" s="56" t="str">
        <f t="shared" si="155"/>
        <v/>
      </c>
      <c r="L358" s="6" t="b">
        <f t="shared" si="156"/>
        <v>0</v>
      </c>
      <c r="M358" s="21" t="str">
        <f t="shared" si="157"/>
        <v/>
      </c>
      <c r="N358" s="21" t="b">
        <f t="shared" si="158"/>
        <v>0</v>
      </c>
      <c r="O358" s="21" t="str">
        <f t="shared" si="159"/>
        <v/>
      </c>
      <c r="P358" s="21" t="b">
        <f t="shared" si="160"/>
        <v>0</v>
      </c>
      <c r="Q358" s="21" t="str">
        <f t="shared" si="161"/>
        <v/>
      </c>
      <c r="R358" s="21" t="b">
        <f t="shared" si="162"/>
        <v>0</v>
      </c>
      <c r="S358" s="21" t="str">
        <f t="shared" si="163"/>
        <v/>
      </c>
      <c r="T358" s="21" t="b">
        <f t="shared" si="164"/>
        <v>0</v>
      </c>
      <c r="U358" s="21" t="str">
        <f t="shared" si="165"/>
        <v/>
      </c>
      <c r="V358" s="6" t="b">
        <f t="shared" si="166"/>
        <v>0</v>
      </c>
      <c r="W358" s="21" t="str">
        <f t="shared" si="167"/>
        <v/>
      </c>
      <c r="X358" s="21" t="b">
        <f t="shared" si="168"/>
        <v>0</v>
      </c>
      <c r="Y358" s="21" t="str">
        <f t="shared" si="169"/>
        <v/>
      </c>
      <c r="Z358" s="21" t="b">
        <f t="shared" si="170"/>
        <v>0</v>
      </c>
      <c r="AA358" s="21" t="str">
        <f t="shared" si="171"/>
        <v/>
      </c>
      <c r="AB358" s="21" t="b">
        <f>IF(AND(LEN(B358)&gt;0,NOT(AF358),COUNTIF($AH$9:AH857,AH358)&gt;1),TRUE,FALSE)</f>
        <v>0</v>
      </c>
      <c r="AC358" s="21" t="str">
        <f t="shared" si="172"/>
        <v/>
      </c>
      <c r="AD358" s="21" t="b">
        <f>IF(AND(LEN(B358)&gt;0,NOT(AF358),NOT(AB358),COUNTIF(Intransporter!$B$9:'Intransporter'!B857,B358)&gt;0),TRUE,FALSE)</f>
        <v>0</v>
      </c>
      <c r="AE358" s="21" t="str">
        <f t="shared" si="173"/>
        <v/>
      </c>
      <c r="AF358" s="21" t="b">
        <f>IF(LEN(B358)&gt;Admin!$D$17,TRUE,FALSE)</f>
        <v>0</v>
      </c>
      <c r="AG358" s="21" t="str">
        <f t="shared" si="174"/>
        <v/>
      </c>
      <c r="AH358" s="21" t="str">
        <f t="shared" si="175"/>
        <v/>
      </c>
      <c r="AI358" s="21" t="b">
        <f t="shared" si="176"/>
        <v>0</v>
      </c>
      <c r="AJ358" s="21" t="str">
        <f t="shared" si="177"/>
        <v/>
      </c>
      <c r="AK358" s="21" t="b">
        <f>IF(AND(COUNTA(B358:I358)&gt;0,'Börja här'!KOMMUN="",NOT(L358),NOT(N358),NOT(P358),NOT(R358),NOT(T358),NOT(V358),NOT(X358),NOT(Z358),NOT(AB358),NOT(AD358),NOT(AF358)),TRUE,FALSE)</f>
        <v>0</v>
      </c>
      <c r="AL358" s="21" t="str">
        <f t="shared" si="178"/>
        <v/>
      </c>
      <c r="AM358" s="97">
        <f t="shared" si="179"/>
        <v>0</v>
      </c>
      <c r="AN358" s="97" t="str">
        <f t="shared" si="180"/>
        <v>Nej</v>
      </c>
      <c r="AO358" s="21" t="b">
        <f t="shared" si="181"/>
        <v>0</v>
      </c>
      <c r="AP358" s="21" t="str">
        <f t="shared" si="182"/>
        <v/>
      </c>
      <c r="AQ358" s="97" t="str">
        <f t="shared" si="183"/>
        <v>Nej</v>
      </c>
    </row>
    <row r="359" spans="1:43" s="13" customFormat="1" x14ac:dyDescent="0.35">
      <c r="A359" s="53">
        <v>351</v>
      </c>
      <c r="B359" s="10"/>
      <c r="C359" s="23"/>
      <c r="D359" s="41"/>
      <c r="E359" s="74"/>
      <c r="F359" s="82"/>
      <c r="G359" s="74"/>
      <c r="H359" s="75"/>
      <c r="I359" s="23"/>
      <c r="J359" s="50" t="str">
        <f t="shared" si="154"/>
        <v/>
      </c>
      <c r="K359" s="56" t="str">
        <f t="shared" si="155"/>
        <v/>
      </c>
      <c r="L359" s="6" t="b">
        <f t="shared" si="156"/>
        <v>0</v>
      </c>
      <c r="M359" s="21" t="str">
        <f t="shared" si="157"/>
        <v/>
      </c>
      <c r="N359" s="21" t="b">
        <f t="shared" si="158"/>
        <v>0</v>
      </c>
      <c r="O359" s="21" t="str">
        <f t="shared" si="159"/>
        <v/>
      </c>
      <c r="P359" s="21" t="b">
        <f t="shared" si="160"/>
        <v>0</v>
      </c>
      <c r="Q359" s="21" t="str">
        <f t="shared" si="161"/>
        <v/>
      </c>
      <c r="R359" s="21" t="b">
        <f t="shared" si="162"/>
        <v>0</v>
      </c>
      <c r="S359" s="21" t="str">
        <f t="shared" si="163"/>
        <v/>
      </c>
      <c r="T359" s="21" t="b">
        <f t="shared" si="164"/>
        <v>0</v>
      </c>
      <c r="U359" s="21" t="str">
        <f t="shared" si="165"/>
        <v/>
      </c>
      <c r="V359" s="6" t="b">
        <f t="shared" si="166"/>
        <v>0</v>
      </c>
      <c r="W359" s="21" t="str">
        <f t="shared" si="167"/>
        <v/>
      </c>
      <c r="X359" s="21" t="b">
        <f t="shared" si="168"/>
        <v>0</v>
      </c>
      <c r="Y359" s="21" t="str">
        <f t="shared" si="169"/>
        <v/>
      </c>
      <c r="Z359" s="21" t="b">
        <f t="shared" si="170"/>
        <v>0</v>
      </c>
      <c r="AA359" s="21" t="str">
        <f t="shared" si="171"/>
        <v/>
      </c>
      <c r="AB359" s="21" t="b">
        <f>IF(AND(LEN(B359)&gt;0,NOT(AF359),COUNTIF($AH$9:AH858,AH359)&gt;1),TRUE,FALSE)</f>
        <v>0</v>
      </c>
      <c r="AC359" s="21" t="str">
        <f t="shared" si="172"/>
        <v/>
      </c>
      <c r="AD359" s="21" t="b">
        <f>IF(AND(LEN(B359)&gt;0,NOT(AF359),NOT(AB359),COUNTIF(Intransporter!$B$9:'Intransporter'!B858,B359)&gt;0),TRUE,FALSE)</f>
        <v>0</v>
      </c>
      <c r="AE359" s="21" t="str">
        <f t="shared" si="173"/>
        <v/>
      </c>
      <c r="AF359" s="21" t="b">
        <f>IF(LEN(B359)&gt;Admin!$D$17,TRUE,FALSE)</f>
        <v>0</v>
      </c>
      <c r="AG359" s="21" t="str">
        <f t="shared" si="174"/>
        <v/>
      </c>
      <c r="AH359" s="21" t="str">
        <f t="shared" si="175"/>
        <v/>
      </c>
      <c r="AI359" s="21" t="b">
        <f t="shared" si="176"/>
        <v>0</v>
      </c>
      <c r="AJ359" s="21" t="str">
        <f t="shared" si="177"/>
        <v/>
      </c>
      <c r="AK359" s="21" t="b">
        <f>IF(AND(COUNTA(B359:I359)&gt;0,'Börja här'!KOMMUN="",NOT(L359),NOT(N359),NOT(P359),NOT(R359),NOT(T359),NOT(V359),NOT(X359),NOT(Z359),NOT(AB359),NOT(AD359),NOT(AF359)),TRUE,FALSE)</f>
        <v>0</v>
      </c>
      <c r="AL359" s="21" t="str">
        <f t="shared" si="178"/>
        <v/>
      </c>
      <c r="AM359" s="97">
        <f t="shared" si="179"/>
        <v>0</v>
      </c>
      <c r="AN359" s="97" t="str">
        <f t="shared" si="180"/>
        <v>Nej</v>
      </c>
      <c r="AO359" s="21" t="b">
        <f t="shared" si="181"/>
        <v>0</v>
      </c>
      <c r="AP359" s="21" t="str">
        <f t="shared" si="182"/>
        <v/>
      </c>
      <c r="AQ359" s="97" t="str">
        <f t="shared" si="183"/>
        <v>Nej</v>
      </c>
    </row>
    <row r="360" spans="1:43" s="13" customFormat="1" x14ac:dyDescent="0.35">
      <c r="A360" s="53">
        <v>352</v>
      </c>
      <c r="B360" s="10"/>
      <c r="C360" s="23"/>
      <c r="D360" s="41"/>
      <c r="E360" s="74"/>
      <c r="F360" s="82"/>
      <c r="G360" s="74"/>
      <c r="H360" s="75"/>
      <c r="I360" s="23"/>
      <c r="J360" s="50" t="str">
        <f t="shared" si="154"/>
        <v/>
      </c>
      <c r="K360" s="56" t="str">
        <f t="shared" si="155"/>
        <v/>
      </c>
      <c r="L360" s="6" t="b">
        <f t="shared" si="156"/>
        <v>0</v>
      </c>
      <c r="M360" s="21" t="str">
        <f t="shared" si="157"/>
        <v/>
      </c>
      <c r="N360" s="21" t="b">
        <f t="shared" si="158"/>
        <v>0</v>
      </c>
      <c r="O360" s="21" t="str">
        <f t="shared" si="159"/>
        <v/>
      </c>
      <c r="P360" s="21" t="b">
        <f t="shared" si="160"/>
        <v>0</v>
      </c>
      <c r="Q360" s="21" t="str">
        <f t="shared" si="161"/>
        <v/>
      </c>
      <c r="R360" s="21" t="b">
        <f t="shared" si="162"/>
        <v>0</v>
      </c>
      <c r="S360" s="21" t="str">
        <f t="shared" si="163"/>
        <v/>
      </c>
      <c r="T360" s="21" t="b">
        <f t="shared" si="164"/>
        <v>0</v>
      </c>
      <c r="U360" s="21" t="str">
        <f t="shared" si="165"/>
        <v/>
      </c>
      <c r="V360" s="6" t="b">
        <f t="shared" si="166"/>
        <v>0</v>
      </c>
      <c r="W360" s="21" t="str">
        <f t="shared" si="167"/>
        <v/>
      </c>
      <c r="X360" s="21" t="b">
        <f t="shared" si="168"/>
        <v>0</v>
      </c>
      <c r="Y360" s="21" t="str">
        <f t="shared" si="169"/>
        <v/>
      </c>
      <c r="Z360" s="21" t="b">
        <f t="shared" si="170"/>
        <v>0</v>
      </c>
      <c r="AA360" s="21" t="str">
        <f t="shared" si="171"/>
        <v/>
      </c>
      <c r="AB360" s="21" t="b">
        <f>IF(AND(LEN(B360)&gt;0,NOT(AF360),COUNTIF($AH$9:AH859,AH360)&gt;1),TRUE,FALSE)</f>
        <v>0</v>
      </c>
      <c r="AC360" s="21" t="str">
        <f t="shared" si="172"/>
        <v/>
      </c>
      <c r="AD360" s="21" t="b">
        <f>IF(AND(LEN(B360)&gt;0,NOT(AF360),NOT(AB360),COUNTIF(Intransporter!$B$9:'Intransporter'!B859,B360)&gt;0),TRUE,FALSE)</f>
        <v>0</v>
      </c>
      <c r="AE360" s="21" t="str">
        <f t="shared" si="173"/>
        <v/>
      </c>
      <c r="AF360" s="21" t="b">
        <f>IF(LEN(B360)&gt;Admin!$D$17,TRUE,FALSE)</f>
        <v>0</v>
      </c>
      <c r="AG360" s="21" t="str">
        <f t="shared" si="174"/>
        <v/>
      </c>
      <c r="AH360" s="21" t="str">
        <f t="shared" si="175"/>
        <v/>
      </c>
      <c r="AI360" s="21" t="b">
        <f t="shared" si="176"/>
        <v>0</v>
      </c>
      <c r="AJ360" s="21" t="str">
        <f t="shared" si="177"/>
        <v/>
      </c>
      <c r="AK360" s="21" t="b">
        <f>IF(AND(COUNTA(B360:I360)&gt;0,'Börja här'!KOMMUN="",NOT(L360),NOT(N360),NOT(P360),NOT(R360),NOT(T360),NOT(V360),NOT(X360),NOT(Z360),NOT(AB360),NOT(AD360),NOT(AF360)),TRUE,FALSE)</f>
        <v>0</v>
      </c>
      <c r="AL360" s="21" t="str">
        <f t="shared" si="178"/>
        <v/>
      </c>
      <c r="AM360" s="97">
        <f t="shared" si="179"/>
        <v>0</v>
      </c>
      <c r="AN360" s="97" t="str">
        <f t="shared" si="180"/>
        <v>Nej</v>
      </c>
      <c r="AO360" s="21" t="b">
        <f t="shared" si="181"/>
        <v>0</v>
      </c>
      <c r="AP360" s="21" t="str">
        <f t="shared" si="182"/>
        <v/>
      </c>
      <c r="AQ360" s="97" t="str">
        <f t="shared" si="183"/>
        <v>Nej</v>
      </c>
    </row>
    <row r="361" spans="1:43" s="13" customFormat="1" x14ac:dyDescent="0.35">
      <c r="A361" s="53">
        <v>353</v>
      </c>
      <c r="B361" s="10"/>
      <c r="C361" s="23"/>
      <c r="D361" s="41"/>
      <c r="E361" s="74"/>
      <c r="F361" s="82"/>
      <c r="G361" s="74"/>
      <c r="H361" s="75"/>
      <c r="I361" s="23"/>
      <c r="J361" s="50" t="str">
        <f t="shared" si="154"/>
        <v/>
      </c>
      <c r="K361" s="56" t="str">
        <f t="shared" si="155"/>
        <v/>
      </c>
      <c r="L361" s="6" t="b">
        <f t="shared" si="156"/>
        <v>0</v>
      </c>
      <c r="M361" s="21" t="str">
        <f t="shared" si="157"/>
        <v/>
      </c>
      <c r="N361" s="21" t="b">
        <f t="shared" si="158"/>
        <v>0</v>
      </c>
      <c r="O361" s="21" t="str">
        <f t="shared" si="159"/>
        <v/>
      </c>
      <c r="P361" s="21" t="b">
        <f t="shared" si="160"/>
        <v>0</v>
      </c>
      <c r="Q361" s="21" t="str">
        <f t="shared" si="161"/>
        <v/>
      </c>
      <c r="R361" s="21" t="b">
        <f t="shared" si="162"/>
        <v>0</v>
      </c>
      <c r="S361" s="21" t="str">
        <f t="shared" si="163"/>
        <v/>
      </c>
      <c r="T361" s="21" t="b">
        <f t="shared" si="164"/>
        <v>0</v>
      </c>
      <c r="U361" s="21" t="str">
        <f t="shared" si="165"/>
        <v/>
      </c>
      <c r="V361" s="6" t="b">
        <f t="shared" si="166"/>
        <v>0</v>
      </c>
      <c r="W361" s="21" t="str">
        <f t="shared" si="167"/>
        <v/>
      </c>
      <c r="X361" s="21" t="b">
        <f t="shared" si="168"/>
        <v>0</v>
      </c>
      <c r="Y361" s="21" t="str">
        <f t="shared" si="169"/>
        <v/>
      </c>
      <c r="Z361" s="21" t="b">
        <f t="shared" si="170"/>
        <v>0</v>
      </c>
      <c r="AA361" s="21" t="str">
        <f t="shared" si="171"/>
        <v/>
      </c>
      <c r="AB361" s="21" t="b">
        <f>IF(AND(LEN(B361)&gt;0,NOT(AF361),COUNTIF($AH$9:AH860,AH361)&gt;1),TRUE,FALSE)</f>
        <v>0</v>
      </c>
      <c r="AC361" s="21" t="str">
        <f t="shared" si="172"/>
        <v/>
      </c>
      <c r="AD361" s="21" t="b">
        <f>IF(AND(LEN(B361)&gt;0,NOT(AF361),NOT(AB361),COUNTIF(Intransporter!$B$9:'Intransporter'!B860,B361)&gt;0),TRUE,FALSE)</f>
        <v>0</v>
      </c>
      <c r="AE361" s="21" t="str">
        <f t="shared" si="173"/>
        <v/>
      </c>
      <c r="AF361" s="21" t="b">
        <f>IF(LEN(B361)&gt;Admin!$D$17,TRUE,FALSE)</f>
        <v>0</v>
      </c>
      <c r="AG361" s="21" t="str">
        <f t="shared" si="174"/>
        <v/>
      </c>
      <c r="AH361" s="21" t="str">
        <f t="shared" si="175"/>
        <v/>
      </c>
      <c r="AI361" s="21" t="b">
        <f t="shared" si="176"/>
        <v>0</v>
      </c>
      <c r="AJ361" s="21" t="str">
        <f t="shared" si="177"/>
        <v/>
      </c>
      <c r="AK361" s="21" t="b">
        <f>IF(AND(COUNTA(B361:I361)&gt;0,'Börja här'!KOMMUN="",NOT(L361),NOT(N361),NOT(P361),NOT(R361),NOT(T361),NOT(V361),NOT(X361),NOT(Z361),NOT(AB361),NOT(AD361),NOT(AF361)),TRUE,FALSE)</f>
        <v>0</v>
      </c>
      <c r="AL361" s="21" t="str">
        <f t="shared" si="178"/>
        <v/>
      </c>
      <c r="AM361" s="97">
        <f t="shared" si="179"/>
        <v>0</v>
      </c>
      <c r="AN361" s="97" t="str">
        <f t="shared" si="180"/>
        <v>Nej</v>
      </c>
      <c r="AO361" s="21" t="b">
        <f t="shared" si="181"/>
        <v>0</v>
      </c>
      <c r="AP361" s="21" t="str">
        <f t="shared" si="182"/>
        <v/>
      </c>
      <c r="AQ361" s="97" t="str">
        <f t="shared" si="183"/>
        <v>Nej</v>
      </c>
    </row>
    <row r="362" spans="1:43" s="13" customFormat="1" x14ac:dyDescent="0.35">
      <c r="A362" s="53">
        <v>354</v>
      </c>
      <c r="B362" s="10"/>
      <c r="C362" s="23"/>
      <c r="D362" s="41"/>
      <c r="E362" s="74"/>
      <c r="F362" s="82"/>
      <c r="G362" s="74"/>
      <c r="H362" s="75"/>
      <c r="I362" s="23"/>
      <c r="J362" s="50" t="str">
        <f t="shared" si="154"/>
        <v/>
      </c>
      <c r="K362" s="56" t="str">
        <f t="shared" si="155"/>
        <v/>
      </c>
      <c r="L362" s="6" t="b">
        <f t="shared" si="156"/>
        <v>0</v>
      </c>
      <c r="M362" s="21" t="str">
        <f t="shared" si="157"/>
        <v/>
      </c>
      <c r="N362" s="21" t="b">
        <f t="shared" si="158"/>
        <v>0</v>
      </c>
      <c r="O362" s="21" t="str">
        <f t="shared" si="159"/>
        <v/>
      </c>
      <c r="P362" s="21" t="b">
        <f t="shared" si="160"/>
        <v>0</v>
      </c>
      <c r="Q362" s="21" t="str">
        <f t="shared" si="161"/>
        <v/>
      </c>
      <c r="R362" s="21" t="b">
        <f t="shared" si="162"/>
        <v>0</v>
      </c>
      <c r="S362" s="21" t="str">
        <f t="shared" si="163"/>
        <v/>
      </c>
      <c r="T362" s="21" t="b">
        <f t="shared" si="164"/>
        <v>0</v>
      </c>
      <c r="U362" s="21" t="str">
        <f t="shared" si="165"/>
        <v/>
      </c>
      <c r="V362" s="6" t="b">
        <f t="shared" si="166"/>
        <v>0</v>
      </c>
      <c r="W362" s="21" t="str">
        <f t="shared" si="167"/>
        <v/>
      </c>
      <c r="X362" s="21" t="b">
        <f t="shared" si="168"/>
        <v>0</v>
      </c>
      <c r="Y362" s="21" t="str">
        <f t="shared" si="169"/>
        <v/>
      </c>
      <c r="Z362" s="21" t="b">
        <f t="shared" si="170"/>
        <v>0</v>
      </c>
      <c r="AA362" s="21" t="str">
        <f t="shared" si="171"/>
        <v/>
      </c>
      <c r="AB362" s="21" t="b">
        <f>IF(AND(LEN(B362)&gt;0,NOT(AF362),COUNTIF($AH$9:AH861,AH362)&gt;1),TRUE,FALSE)</f>
        <v>0</v>
      </c>
      <c r="AC362" s="21" t="str">
        <f t="shared" si="172"/>
        <v/>
      </c>
      <c r="AD362" s="21" t="b">
        <f>IF(AND(LEN(B362)&gt;0,NOT(AF362),NOT(AB362),COUNTIF(Intransporter!$B$9:'Intransporter'!B861,B362)&gt;0),TRUE,FALSE)</f>
        <v>0</v>
      </c>
      <c r="AE362" s="21" t="str">
        <f t="shared" si="173"/>
        <v/>
      </c>
      <c r="AF362" s="21" t="b">
        <f>IF(LEN(B362)&gt;Admin!$D$17,TRUE,FALSE)</f>
        <v>0</v>
      </c>
      <c r="AG362" s="21" t="str">
        <f t="shared" si="174"/>
        <v/>
      </c>
      <c r="AH362" s="21" t="str">
        <f t="shared" si="175"/>
        <v/>
      </c>
      <c r="AI362" s="21" t="b">
        <f t="shared" si="176"/>
        <v>0</v>
      </c>
      <c r="AJ362" s="21" t="str">
        <f t="shared" si="177"/>
        <v/>
      </c>
      <c r="AK362" s="21" t="b">
        <f>IF(AND(COUNTA(B362:I362)&gt;0,'Börja här'!KOMMUN="",NOT(L362),NOT(N362),NOT(P362),NOT(R362),NOT(T362),NOT(V362),NOT(X362),NOT(Z362),NOT(AB362),NOT(AD362),NOT(AF362)),TRUE,FALSE)</f>
        <v>0</v>
      </c>
      <c r="AL362" s="21" t="str">
        <f t="shared" si="178"/>
        <v/>
      </c>
      <c r="AM362" s="97">
        <f t="shared" si="179"/>
        <v>0</v>
      </c>
      <c r="AN362" s="97" t="str">
        <f t="shared" si="180"/>
        <v>Nej</v>
      </c>
      <c r="AO362" s="21" t="b">
        <f t="shared" si="181"/>
        <v>0</v>
      </c>
      <c r="AP362" s="21" t="str">
        <f t="shared" si="182"/>
        <v/>
      </c>
      <c r="AQ362" s="97" t="str">
        <f t="shared" si="183"/>
        <v>Nej</v>
      </c>
    </row>
    <row r="363" spans="1:43" s="13" customFormat="1" x14ac:dyDescent="0.35">
      <c r="A363" s="53">
        <v>355</v>
      </c>
      <c r="B363" s="10"/>
      <c r="C363" s="23"/>
      <c r="D363" s="41"/>
      <c r="E363" s="74"/>
      <c r="F363" s="82"/>
      <c r="G363" s="74"/>
      <c r="H363" s="75"/>
      <c r="I363" s="23"/>
      <c r="J363" s="50" t="str">
        <f t="shared" si="154"/>
        <v/>
      </c>
      <c r="K363" s="56" t="str">
        <f t="shared" si="155"/>
        <v/>
      </c>
      <c r="L363" s="6" t="b">
        <f t="shared" si="156"/>
        <v>0</v>
      </c>
      <c r="M363" s="21" t="str">
        <f t="shared" si="157"/>
        <v/>
      </c>
      <c r="N363" s="21" t="b">
        <f t="shared" si="158"/>
        <v>0</v>
      </c>
      <c r="O363" s="21" t="str">
        <f t="shared" si="159"/>
        <v/>
      </c>
      <c r="P363" s="21" t="b">
        <f t="shared" si="160"/>
        <v>0</v>
      </c>
      <c r="Q363" s="21" t="str">
        <f t="shared" si="161"/>
        <v/>
      </c>
      <c r="R363" s="21" t="b">
        <f t="shared" si="162"/>
        <v>0</v>
      </c>
      <c r="S363" s="21" t="str">
        <f t="shared" si="163"/>
        <v/>
      </c>
      <c r="T363" s="21" t="b">
        <f t="shared" si="164"/>
        <v>0</v>
      </c>
      <c r="U363" s="21" t="str">
        <f t="shared" si="165"/>
        <v/>
      </c>
      <c r="V363" s="6" t="b">
        <f t="shared" si="166"/>
        <v>0</v>
      </c>
      <c r="W363" s="21" t="str">
        <f t="shared" si="167"/>
        <v/>
      </c>
      <c r="X363" s="21" t="b">
        <f t="shared" si="168"/>
        <v>0</v>
      </c>
      <c r="Y363" s="21" t="str">
        <f t="shared" si="169"/>
        <v/>
      </c>
      <c r="Z363" s="21" t="b">
        <f t="shared" si="170"/>
        <v>0</v>
      </c>
      <c r="AA363" s="21" t="str">
        <f t="shared" si="171"/>
        <v/>
      </c>
      <c r="AB363" s="21" t="b">
        <f>IF(AND(LEN(B363)&gt;0,NOT(AF363),COUNTIF($AH$9:AH862,AH363)&gt;1),TRUE,FALSE)</f>
        <v>0</v>
      </c>
      <c r="AC363" s="21" t="str">
        <f t="shared" si="172"/>
        <v/>
      </c>
      <c r="AD363" s="21" t="b">
        <f>IF(AND(LEN(B363)&gt;0,NOT(AF363),NOT(AB363),COUNTIF(Intransporter!$B$9:'Intransporter'!B862,B363)&gt;0),TRUE,FALSE)</f>
        <v>0</v>
      </c>
      <c r="AE363" s="21" t="str">
        <f t="shared" si="173"/>
        <v/>
      </c>
      <c r="AF363" s="21" t="b">
        <f>IF(LEN(B363)&gt;Admin!$D$17,TRUE,FALSE)</f>
        <v>0</v>
      </c>
      <c r="AG363" s="21" t="str">
        <f t="shared" si="174"/>
        <v/>
      </c>
      <c r="AH363" s="21" t="str">
        <f t="shared" si="175"/>
        <v/>
      </c>
      <c r="AI363" s="21" t="b">
        <f t="shared" si="176"/>
        <v>0</v>
      </c>
      <c r="AJ363" s="21" t="str">
        <f t="shared" si="177"/>
        <v/>
      </c>
      <c r="AK363" s="21" t="b">
        <f>IF(AND(COUNTA(B363:I363)&gt;0,'Börja här'!KOMMUN="",NOT(L363),NOT(N363),NOT(P363),NOT(R363),NOT(T363),NOT(V363),NOT(X363),NOT(Z363),NOT(AB363),NOT(AD363),NOT(AF363)),TRUE,FALSE)</f>
        <v>0</v>
      </c>
      <c r="AL363" s="21" t="str">
        <f t="shared" si="178"/>
        <v/>
      </c>
      <c r="AM363" s="97">
        <f t="shared" si="179"/>
        <v>0</v>
      </c>
      <c r="AN363" s="97" t="str">
        <f t="shared" si="180"/>
        <v>Nej</v>
      </c>
      <c r="AO363" s="21" t="b">
        <f t="shared" si="181"/>
        <v>0</v>
      </c>
      <c r="AP363" s="21" t="str">
        <f t="shared" si="182"/>
        <v/>
      </c>
      <c r="AQ363" s="97" t="str">
        <f t="shared" si="183"/>
        <v>Nej</v>
      </c>
    </row>
    <row r="364" spans="1:43" s="13" customFormat="1" x14ac:dyDescent="0.35">
      <c r="A364" s="53">
        <v>356</v>
      </c>
      <c r="B364" s="10"/>
      <c r="C364" s="23"/>
      <c r="D364" s="41"/>
      <c r="E364" s="74"/>
      <c r="F364" s="82"/>
      <c r="G364" s="74"/>
      <c r="H364" s="75"/>
      <c r="I364" s="23"/>
      <c r="J364" s="50" t="str">
        <f t="shared" si="154"/>
        <v/>
      </c>
      <c r="K364" s="56" t="str">
        <f t="shared" si="155"/>
        <v/>
      </c>
      <c r="L364" s="6" t="b">
        <f t="shared" si="156"/>
        <v>0</v>
      </c>
      <c r="M364" s="21" t="str">
        <f t="shared" si="157"/>
        <v/>
      </c>
      <c r="N364" s="21" t="b">
        <f t="shared" si="158"/>
        <v>0</v>
      </c>
      <c r="O364" s="21" t="str">
        <f t="shared" si="159"/>
        <v/>
      </c>
      <c r="P364" s="21" t="b">
        <f t="shared" si="160"/>
        <v>0</v>
      </c>
      <c r="Q364" s="21" t="str">
        <f t="shared" si="161"/>
        <v/>
      </c>
      <c r="R364" s="21" t="b">
        <f t="shared" si="162"/>
        <v>0</v>
      </c>
      <c r="S364" s="21" t="str">
        <f t="shared" si="163"/>
        <v/>
      </c>
      <c r="T364" s="21" t="b">
        <f t="shared" si="164"/>
        <v>0</v>
      </c>
      <c r="U364" s="21" t="str">
        <f t="shared" si="165"/>
        <v/>
      </c>
      <c r="V364" s="6" t="b">
        <f t="shared" si="166"/>
        <v>0</v>
      </c>
      <c r="W364" s="21" t="str">
        <f t="shared" si="167"/>
        <v/>
      </c>
      <c r="X364" s="21" t="b">
        <f t="shared" si="168"/>
        <v>0</v>
      </c>
      <c r="Y364" s="21" t="str">
        <f t="shared" si="169"/>
        <v/>
      </c>
      <c r="Z364" s="21" t="b">
        <f t="shared" si="170"/>
        <v>0</v>
      </c>
      <c r="AA364" s="21" t="str">
        <f t="shared" si="171"/>
        <v/>
      </c>
      <c r="AB364" s="21" t="b">
        <f>IF(AND(LEN(B364)&gt;0,NOT(AF364),COUNTIF($AH$9:AH863,AH364)&gt;1),TRUE,FALSE)</f>
        <v>0</v>
      </c>
      <c r="AC364" s="21" t="str">
        <f t="shared" si="172"/>
        <v/>
      </c>
      <c r="AD364" s="21" t="b">
        <f>IF(AND(LEN(B364)&gt;0,NOT(AF364),NOT(AB364),COUNTIF(Intransporter!$B$9:'Intransporter'!B863,B364)&gt;0),TRUE,FALSE)</f>
        <v>0</v>
      </c>
      <c r="AE364" s="21" t="str">
        <f t="shared" si="173"/>
        <v/>
      </c>
      <c r="AF364" s="21" t="b">
        <f>IF(LEN(B364)&gt;Admin!$D$17,TRUE,FALSE)</f>
        <v>0</v>
      </c>
      <c r="AG364" s="21" t="str">
        <f t="shared" si="174"/>
        <v/>
      </c>
      <c r="AH364" s="21" t="str">
        <f t="shared" si="175"/>
        <v/>
      </c>
      <c r="AI364" s="21" t="b">
        <f t="shared" si="176"/>
        <v>0</v>
      </c>
      <c r="AJ364" s="21" t="str">
        <f t="shared" si="177"/>
        <v/>
      </c>
      <c r="AK364" s="21" t="b">
        <f>IF(AND(COUNTA(B364:I364)&gt;0,'Börja här'!KOMMUN="",NOT(L364),NOT(N364),NOT(P364),NOT(R364),NOT(T364),NOT(V364),NOT(X364),NOT(Z364),NOT(AB364),NOT(AD364),NOT(AF364)),TRUE,FALSE)</f>
        <v>0</v>
      </c>
      <c r="AL364" s="21" t="str">
        <f t="shared" si="178"/>
        <v/>
      </c>
      <c r="AM364" s="97">
        <f t="shared" si="179"/>
        <v>0</v>
      </c>
      <c r="AN364" s="97" t="str">
        <f t="shared" si="180"/>
        <v>Nej</v>
      </c>
      <c r="AO364" s="21" t="b">
        <f t="shared" si="181"/>
        <v>0</v>
      </c>
      <c r="AP364" s="21" t="str">
        <f t="shared" si="182"/>
        <v/>
      </c>
      <c r="AQ364" s="97" t="str">
        <f t="shared" si="183"/>
        <v>Nej</v>
      </c>
    </row>
    <row r="365" spans="1:43" s="13" customFormat="1" x14ac:dyDescent="0.35">
      <c r="A365" s="53">
        <v>357</v>
      </c>
      <c r="B365" s="10"/>
      <c r="C365" s="23"/>
      <c r="D365" s="41"/>
      <c r="E365" s="74"/>
      <c r="F365" s="82"/>
      <c r="G365" s="74"/>
      <c r="H365" s="75"/>
      <c r="I365" s="23"/>
      <c r="J365" s="50" t="str">
        <f t="shared" si="154"/>
        <v/>
      </c>
      <c r="K365" s="56" t="str">
        <f t="shared" si="155"/>
        <v/>
      </c>
      <c r="L365" s="6" t="b">
        <f t="shared" si="156"/>
        <v>0</v>
      </c>
      <c r="M365" s="21" t="str">
        <f t="shared" si="157"/>
        <v/>
      </c>
      <c r="N365" s="21" t="b">
        <f t="shared" si="158"/>
        <v>0</v>
      </c>
      <c r="O365" s="21" t="str">
        <f t="shared" si="159"/>
        <v/>
      </c>
      <c r="P365" s="21" t="b">
        <f t="shared" si="160"/>
        <v>0</v>
      </c>
      <c r="Q365" s="21" t="str">
        <f t="shared" si="161"/>
        <v/>
      </c>
      <c r="R365" s="21" t="b">
        <f t="shared" si="162"/>
        <v>0</v>
      </c>
      <c r="S365" s="21" t="str">
        <f t="shared" si="163"/>
        <v/>
      </c>
      <c r="T365" s="21" t="b">
        <f t="shared" si="164"/>
        <v>0</v>
      </c>
      <c r="U365" s="21" t="str">
        <f t="shared" si="165"/>
        <v/>
      </c>
      <c r="V365" s="6" t="b">
        <f t="shared" si="166"/>
        <v>0</v>
      </c>
      <c r="W365" s="21" t="str">
        <f t="shared" si="167"/>
        <v/>
      </c>
      <c r="X365" s="21" t="b">
        <f t="shared" si="168"/>
        <v>0</v>
      </c>
      <c r="Y365" s="21" t="str">
        <f t="shared" si="169"/>
        <v/>
      </c>
      <c r="Z365" s="21" t="b">
        <f t="shared" si="170"/>
        <v>0</v>
      </c>
      <c r="AA365" s="21" t="str">
        <f t="shared" si="171"/>
        <v/>
      </c>
      <c r="AB365" s="21" t="b">
        <f>IF(AND(LEN(B365)&gt;0,NOT(AF365),COUNTIF($AH$9:AH864,AH365)&gt;1),TRUE,FALSE)</f>
        <v>0</v>
      </c>
      <c r="AC365" s="21" t="str">
        <f t="shared" si="172"/>
        <v/>
      </c>
      <c r="AD365" s="21" t="b">
        <f>IF(AND(LEN(B365)&gt;0,NOT(AF365),NOT(AB365),COUNTIF(Intransporter!$B$9:'Intransporter'!B864,B365)&gt;0),TRUE,FALSE)</f>
        <v>0</v>
      </c>
      <c r="AE365" s="21" t="str">
        <f t="shared" si="173"/>
        <v/>
      </c>
      <c r="AF365" s="21" t="b">
        <f>IF(LEN(B365)&gt;Admin!$D$17,TRUE,FALSE)</f>
        <v>0</v>
      </c>
      <c r="AG365" s="21" t="str">
        <f t="shared" si="174"/>
        <v/>
      </c>
      <c r="AH365" s="21" t="str">
        <f t="shared" si="175"/>
        <v/>
      </c>
      <c r="AI365" s="21" t="b">
        <f t="shared" si="176"/>
        <v>0</v>
      </c>
      <c r="AJ365" s="21" t="str">
        <f t="shared" si="177"/>
        <v/>
      </c>
      <c r="AK365" s="21" t="b">
        <f>IF(AND(COUNTA(B365:I365)&gt;0,'Börja här'!KOMMUN="",NOT(L365),NOT(N365),NOT(P365),NOT(R365),NOT(T365),NOT(V365),NOT(X365),NOT(Z365),NOT(AB365),NOT(AD365),NOT(AF365)),TRUE,FALSE)</f>
        <v>0</v>
      </c>
      <c r="AL365" s="21" t="str">
        <f t="shared" si="178"/>
        <v/>
      </c>
      <c r="AM365" s="97">
        <f t="shared" si="179"/>
        <v>0</v>
      </c>
      <c r="AN365" s="97" t="str">
        <f t="shared" si="180"/>
        <v>Nej</v>
      </c>
      <c r="AO365" s="21" t="b">
        <f t="shared" si="181"/>
        <v>0</v>
      </c>
      <c r="AP365" s="21" t="str">
        <f t="shared" si="182"/>
        <v/>
      </c>
      <c r="AQ365" s="97" t="str">
        <f t="shared" si="183"/>
        <v>Nej</v>
      </c>
    </row>
    <row r="366" spans="1:43" s="13" customFormat="1" x14ac:dyDescent="0.35">
      <c r="A366" s="53">
        <v>358</v>
      </c>
      <c r="B366" s="10"/>
      <c r="C366" s="23"/>
      <c r="D366" s="41"/>
      <c r="E366" s="74"/>
      <c r="F366" s="82"/>
      <c r="G366" s="74"/>
      <c r="H366" s="75"/>
      <c r="I366" s="23"/>
      <c r="J366" s="50" t="str">
        <f t="shared" si="154"/>
        <v/>
      </c>
      <c r="K366" s="56" t="str">
        <f t="shared" si="155"/>
        <v/>
      </c>
      <c r="L366" s="6" t="b">
        <f t="shared" si="156"/>
        <v>0</v>
      </c>
      <c r="M366" s="21" t="str">
        <f t="shared" si="157"/>
        <v/>
      </c>
      <c r="N366" s="21" t="b">
        <f t="shared" si="158"/>
        <v>0</v>
      </c>
      <c r="O366" s="21" t="str">
        <f t="shared" si="159"/>
        <v/>
      </c>
      <c r="P366" s="21" t="b">
        <f t="shared" si="160"/>
        <v>0</v>
      </c>
      <c r="Q366" s="21" t="str">
        <f t="shared" si="161"/>
        <v/>
      </c>
      <c r="R366" s="21" t="b">
        <f t="shared" si="162"/>
        <v>0</v>
      </c>
      <c r="S366" s="21" t="str">
        <f t="shared" si="163"/>
        <v/>
      </c>
      <c r="T366" s="21" t="b">
        <f t="shared" si="164"/>
        <v>0</v>
      </c>
      <c r="U366" s="21" t="str">
        <f t="shared" si="165"/>
        <v/>
      </c>
      <c r="V366" s="6" t="b">
        <f t="shared" si="166"/>
        <v>0</v>
      </c>
      <c r="W366" s="21" t="str">
        <f t="shared" si="167"/>
        <v/>
      </c>
      <c r="X366" s="21" t="b">
        <f t="shared" si="168"/>
        <v>0</v>
      </c>
      <c r="Y366" s="21" t="str">
        <f t="shared" si="169"/>
        <v/>
      </c>
      <c r="Z366" s="21" t="b">
        <f t="shared" si="170"/>
        <v>0</v>
      </c>
      <c r="AA366" s="21" t="str">
        <f t="shared" si="171"/>
        <v/>
      </c>
      <c r="AB366" s="21" t="b">
        <f>IF(AND(LEN(B366)&gt;0,NOT(AF366),COUNTIF($AH$9:AH865,AH366)&gt;1),TRUE,FALSE)</f>
        <v>0</v>
      </c>
      <c r="AC366" s="21" t="str">
        <f t="shared" si="172"/>
        <v/>
      </c>
      <c r="AD366" s="21" t="b">
        <f>IF(AND(LEN(B366)&gt;0,NOT(AF366),NOT(AB366),COUNTIF(Intransporter!$B$9:'Intransporter'!B865,B366)&gt;0),TRUE,FALSE)</f>
        <v>0</v>
      </c>
      <c r="AE366" s="21" t="str">
        <f t="shared" si="173"/>
        <v/>
      </c>
      <c r="AF366" s="21" t="b">
        <f>IF(LEN(B366)&gt;Admin!$D$17,TRUE,FALSE)</f>
        <v>0</v>
      </c>
      <c r="AG366" s="21" t="str">
        <f t="shared" si="174"/>
        <v/>
      </c>
      <c r="AH366" s="21" t="str">
        <f t="shared" si="175"/>
        <v/>
      </c>
      <c r="AI366" s="21" t="b">
        <f t="shared" si="176"/>
        <v>0</v>
      </c>
      <c r="AJ366" s="21" t="str">
        <f t="shared" si="177"/>
        <v/>
      </c>
      <c r="AK366" s="21" t="b">
        <f>IF(AND(COUNTA(B366:I366)&gt;0,'Börja här'!KOMMUN="",NOT(L366),NOT(N366),NOT(P366),NOT(R366),NOT(T366),NOT(V366),NOT(X366),NOT(Z366),NOT(AB366),NOT(AD366),NOT(AF366)),TRUE,FALSE)</f>
        <v>0</v>
      </c>
      <c r="AL366" s="21" t="str">
        <f t="shared" si="178"/>
        <v/>
      </c>
      <c r="AM366" s="97">
        <f t="shared" si="179"/>
        <v>0</v>
      </c>
      <c r="AN366" s="97" t="str">
        <f t="shared" si="180"/>
        <v>Nej</v>
      </c>
      <c r="AO366" s="21" t="b">
        <f t="shared" si="181"/>
        <v>0</v>
      </c>
      <c r="AP366" s="21" t="str">
        <f t="shared" si="182"/>
        <v/>
      </c>
      <c r="AQ366" s="97" t="str">
        <f t="shared" si="183"/>
        <v>Nej</v>
      </c>
    </row>
    <row r="367" spans="1:43" s="13" customFormat="1" x14ac:dyDescent="0.35">
      <c r="A367" s="53">
        <v>359</v>
      </c>
      <c r="B367" s="10"/>
      <c r="C367" s="23"/>
      <c r="D367" s="41"/>
      <c r="E367" s="74"/>
      <c r="F367" s="82"/>
      <c r="G367" s="74"/>
      <c r="H367" s="75"/>
      <c r="I367" s="23"/>
      <c r="J367" s="50" t="str">
        <f t="shared" si="154"/>
        <v/>
      </c>
      <c r="K367" s="56" t="str">
        <f t="shared" si="155"/>
        <v/>
      </c>
      <c r="L367" s="6" t="b">
        <f t="shared" si="156"/>
        <v>0</v>
      </c>
      <c r="M367" s="21" t="str">
        <f t="shared" si="157"/>
        <v/>
      </c>
      <c r="N367" s="21" t="b">
        <f t="shared" si="158"/>
        <v>0</v>
      </c>
      <c r="O367" s="21" t="str">
        <f t="shared" si="159"/>
        <v/>
      </c>
      <c r="P367" s="21" t="b">
        <f t="shared" si="160"/>
        <v>0</v>
      </c>
      <c r="Q367" s="21" t="str">
        <f t="shared" si="161"/>
        <v/>
      </c>
      <c r="R367" s="21" t="b">
        <f t="shared" si="162"/>
        <v>0</v>
      </c>
      <c r="S367" s="21" t="str">
        <f t="shared" si="163"/>
        <v/>
      </c>
      <c r="T367" s="21" t="b">
        <f t="shared" si="164"/>
        <v>0</v>
      </c>
      <c r="U367" s="21" t="str">
        <f t="shared" si="165"/>
        <v/>
      </c>
      <c r="V367" s="6" t="b">
        <f t="shared" si="166"/>
        <v>0</v>
      </c>
      <c r="W367" s="21" t="str">
        <f t="shared" si="167"/>
        <v/>
      </c>
      <c r="X367" s="21" t="b">
        <f t="shared" si="168"/>
        <v>0</v>
      </c>
      <c r="Y367" s="21" t="str">
        <f t="shared" si="169"/>
        <v/>
      </c>
      <c r="Z367" s="21" t="b">
        <f t="shared" si="170"/>
        <v>0</v>
      </c>
      <c r="AA367" s="21" t="str">
        <f t="shared" si="171"/>
        <v/>
      </c>
      <c r="AB367" s="21" t="b">
        <f>IF(AND(LEN(B367)&gt;0,NOT(AF367),COUNTIF($AH$9:AH866,AH367)&gt;1),TRUE,FALSE)</f>
        <v>0</v>
      </c>
      <c r="AC367" s="21" t="str">
        <f t="shared" si="172"/>
        <v/>
      </c>
      <c r="AD367" s="21" t="b">
        <f>IF(AND(LEN(B367)&gt;0,NOT(AF367),NOT(AB367),COUNTIF(Intransporter!$B$9:'Intransporter'!B866,B367)&gt;0),TRUE,FALSE)</f>
        <v>0</v>
      </c>
      <c r="AE367" s="21" t="str">
        <f t="shared" si="173"/>
        <v/>
      </c>
      <c r="AF367" s="21" t="b">
        <f>IF(LEN(B367)&gt;Admin!$D$17,TRUE,FALSE)</f>
        <v>0</v>
      </c>
      <c r="AG367" s="21" t="str">
        <f t="shared" si="174"/>
        <v/>
      </c>
      <c r="AH367" s="21" t="str">
        <f t="shared" si="175"/>
        <v/>
      </c>
      <c r="AI367" s="21" t="b">
        <f t="shared" si="176"/>
        <v>0</v>
      </c>
      <c r="AJ367" s="21" t="str">
        <f t="shared" si="177"/>
        <v/>
      </c>
      <c r="AK367" s="21" t="b">
        <f>IF(AND(COUNTA(B367:I367)&gt;0,'Börja här'!KOMMUN="",NOT(L367),NOT(N367),NOT(P367),NOT(R367),NOT(T367),NOT(V367),NOT(X367),NOT(Z367),NOT(AB367),NOT(AD367),NOT(AF367)),TRUE,FALSE)</f>
        <v>0</v>
      </c>
      <c r="AL367" s="21" t="str">
        <f t="shared" si="178"/>
        <v/>
      </c>
      <c r="AM367" s="97">
        <f t="shared" si="179"/>
        <v>0</v>
      </c>
      <c r="AN367" s="97" t="str">
        <f t="shared" si="180"/>
        <v>Nej</v>
      </c>
      <c r="AO367" s="21" t="b">
        <f t="shared" si="181"/>
        <v>0</v>
      </c>
      <c r="AP367" s="21" t="str">
        <f t="shared" si="182"/>
        <v/>
      </c>
      <c r="AQ367" s="97" t="str">
        <f t="shared" si="183"/>
        <v>Nej</v>
      </c>
    </row>
    <row r="368" spans="1:43" s="13" customFormat="1" x14ac:dyDescent="0.35">
      <c r="A368" s="53">
        <v>360</v>
      </c>
      <c r="B368" s="10"/>
      <c r="C368" s="23"/>
      <c r="D368" s="41"/>
      <c r="E368" s="74"/>
      <c r="F368" s="82"/>
      <c r="G368" s="74"/>
      <c r="H368" s="75"/>
      <c r="I368" s="23"/>
      <c r="J368" s="50" t="str">
        <f t="shared" si="154"/>
        <v/>
      </c>
      <c r="K368" s="56" t="str">
        <f t="shared" si="155"/>
        <v/>
      </c>
      <c r="L368" s="6" t="b">
        <f t="shared" si="156"/>
        <v>0</v>
      </c>
      <c r="M368" s="21" t="str">
        <f t="shared" si="157"/>
        <v/>
      </c>
      <c r="N368" s="21" t="b">
        <f t="shared" si="158"/>
        <v>0</v>
      </c>
      <c r="O368" s="21" t="str">
        <f t="shared" si="159"/>
        <v/>
      </c>
      <c r="P368" s="21" t="b">
        <f t="shared" si="160"/>
        <v>0</v>
      </c>
      <c r="Q368" s="21" t="str">
        <f t="shared" si="161"/>
        <v/>
      </c>
      <c r="R368" s="21" t="b">
        <f t="shared" si="162"/>
        <v>0</v>
      </c>
      <c r="S368" s="21" t="str">
        <f t="shared" si="163"/>
        <v/>
      </c>
      <c r="T368" s="21" t="b">
        <f t="shared" si="164"/>
        <v>0</v>
      </c>
      <c r="U368" s="21" t="str">
        <f t="shared" si="165"/>
        <v/>
      </c>
      <c r="V368" s="6" t="b">
        <f t="shared" si="166"/>
        <v>0</v>
      </c>
      <c r="W368" s="21" t="str">
        <f t="shared" si="167"/>
        <v/>
      </c>
      <c r="X368" s="21" t="b">
        <f t="shared" si="168"/>
        <v>0</v>
      </c>
      <c r="Y368" s="21" t="str">
        <f t="shared" si="169"/>
        <v/>
      </c>
      <c r="Z368" s="21" t="b">
        <f t="shared" si="170"/>
        <v>0</v>
      </c>
      <c r="AA368" s="21" t="str">
        <f t="shared" si="171"/>
        <v/>
      </c>
      <c r="AB368" s="21" t="b">
        <f>IF(AND(LEN(B368)&gt;0,NOT(AF368),COUNTIF($AH$9:AH867,AH368)&gt;1),TRUE,FALSE)</f>
        <v>0</v>
      </c>
      <c r="AC368" s="21" t="str">
        <f t="shared" si="172"/>
        <v/>
      </c>
      <c r="AD368" s="21" t="b">
        <f>IF(AND(LEN(B368)&gt;0,NOT(AF368),NOT(AB368),COUNTIF(Intransporter!$B$9:'Intransporter'!B867,B368)&gt;0),TRUE,FALSE)</f>
        <v>0</v>
      </c>
      <c r="AE368" s="21" t="str">
        <f t="shared" si="173"/>
        <v/>
      </c>
      <c r="AF368" s="21" t="b">
        <f>IF(LEN(B368)&gt;Admin!$D$17,TRUE,FALSE)</f>
        <v>0</v>
      </c>
      <c r="AG368" s="21" t="str">
        <f t="shared" si="174"/>
        <v/>
      </c>
      <c r="AH368" s="21" t="str">
        <f t="shared" si="175"/>
        <v/>
      </c>
      <c r="AI368" s="21" t="b">
        <f t="shared" si="176"/>
        <v>0</v>
      </c>
      <c r="AJ368" s="21" t="str">
        <f t="shared" si="177"/>
        <v/>
      </c>
      <c r="AK368" s="21" t="b">
        <f>IF(AND(COUNTA(B368:I368)&gt;0,'Börja här'!KOMMUN="",NOT(L368),NOT(N368),NOT(P368),NOT(R368),NOT(T368),NOT(V368),NOT(X368),NOT(Z368),NOT(AB368),NOT(AD368),NOT(AF368)),TRUE,FALSE)</f>
        <v>0</v>
      </c>
      <c r="AL368" s="21" t="str">
        <f t="shared" si="178"/>
        <v/>
      </c>
      <c r="AM368" s="97">
        <f t="shared" si="179"/>
        <v>0</v>
      </c>
      <c r="AN368" s="97" t="str">
        <f t="shared" si="180"/>
        <v>Nej</v>
      </c>
      <c r="AO368" s="21" t="b">
        <f t="shared" si="181"/>
        <v>0</v>
      </c>
      <c r="AP368" s="21" t="str">
        <f t="shared" si="182"/>
        <v/>
      </c>
      <c r="AQ368" s="97" t="str">
        <f t="shared" si="183"/>
        <v>Nej</v>
      </c>
    </row>
    <row r="369" spans="1:43" s="13" customFormat="1" x14ac:dyDescent="0.35">
      <c r="A369" s="53">
        <v>361</v>
      </c>
      <c r="B369" s="10"/>
      <c r="C369" s="23"/>
      <c r="D369" s="41"/>
      <c r="E369" s="74"/>
      <c r="F369" s="82"/>
      <c r="G369" s="74"/>
      <c r="H369" s="75"/>
      <c r="I369" s="23"/>
      <c r="J369" s="50" t="str">
        <f t="shared" si="154"/>
        <v/>
      </c>
      <c r="K369" s="56" t="str">
        <f t="shared" si="155"/>
        <v/>
      </c>
      <c r="L369" s="6" t="b">
        <f t="shared" si="156"/>
        <v>0</v>
      </c>
      <c r="M369" s="21" t="str">
        <f t="shared" si="157"/>
        <v/>
      </c>
      <c r="N369" s="21" t="b">
        <f t="shared" si="158"/>
        <v>0</v>
      </c>
      <c r="O369" s="21" t="str">
        <f t="shared" si="159"/>
        <v/>
      </c>
      <c r="P369" s="21" t="b">
        <f t="shared" si="160"/>
        <v>0</v>
      </c>
      <c r="Q369" s="21" t="str">
        <f t="shared" si="161"/>
        <v/>
      </c>
      <c r="R369" s="21" t="b">
        <f t="shared" si="162"/>
        <v>0</v>
      </c>
      <c r="S369" s="21" t="str">
        <f t="shared" si="163"/>
        <v/>
      </c>
      <c r="T369" s="21" t="b">
        <f t="shared" si="164"/>
        <v>0</v>
      </c>
      <c r="U369" s="21" t="str">
        <f t="shared" si="165"/>
        <v/>
      </c>
      <c r="V369" s="6" t="b">
        <f t="shared" si="166"/>
        <v>0</v>
      </c>
      <c r="W369" s="21" t="str">
        <f t="shared" si="167"/>
        <v/>
      </c>
      <c r="X369" s="21" t="b">
        <f t="shared" si="168"/>
        <v>0</v>
      </c>
      <c r="Y369" s="21" t="str">
        <f t="shared" si="169"/>
        <v/>
      </c>
      <c r="Z369" s="21" t="b">
        <f t="shared" si="170"/>
        <v>0</v>
      </c>
      <c r="AA369" s="21" t="str">
        <f t="shared" si="171"/>
        <v/>
      </c>
      <c r="AB369" s="21" t="b">
        <f>IF(AND(LEN(B369)&gt;0,NOT(AF369),COUNTIF($AH$9:AH868,AH369)&gt;1),TRUE,FALSE)</f>
        <v>0</v>
      </c>
      <c r="AC369" s="21" t="str">
        <f t="shared" si="172"/>
        <v/>
      </c>
      <c r="AD369" s="21" t="b">
        <f>IF(AND(LEN(B369)&gt;0,NOT(AF369),NOT(AB369),COUNTIF(Intransporter!$B$9:'Intransporter'!B868,B369)&gt;0),TRUE,FALSE)</f>
        <v>0</v>
      </c>
      <c r="AE369" s="21" t="str">
        <f t="shared" si="173"/>
        <v/>
      </c>
      <c r="AF369" s="21" t="b">
        <f>IF(LEN(B369)&gt;Admin!$D$17,TRUE,FALSE)</f>
        <v>0</v>
      </c>
      <c r="AG369" s="21" t="str">
        <f t="shared" si="174"/>
        <v/>
      </c>
      <c r="AH369" s="21" t="str">
        <f t="shared" si="175"/>
        <v/>
      </c>
      <c r="AI369" s="21" t="b">
        <f t="shared" si="176"/>
        <v>0</v>
      </c>
      <c r="AJ369" s="21" t="str">
        <f t="shared" si="177"/>
        <v/>
      </c>
      <c r="AK369" s="21" t="b">
        <f>IF(AND(COUNTA(B369:I369)&gt;0,'Börja här'!KOMMUN="",NOT(L369),NOT(N369),NOT(P369),NOT(R369),NOT(T369),NOT(V369),NOT(X369),NOT(Z369),NOT(AB369),NOT(AD369),NOT(AF369)),TRUE,FALSE)</f>
        <v>0</v>
      </c>
      <c r="AL369" s="21" t="str">
        <f t="shared" si="178"/>
        <v/>
      </c>
      <c r="AM369" s="97">
        <f t="shared" si="179"/>
        <v>0</v>
      </c>
      <c r="AN369" s="97" t="str">
        <f t="shared" si="180"/>
        <v>Nej</v>
      </c>
      <c r="AO369" s="21" t="b">
        <f t="shared" si="181"/>
        <v>0</v>
      </c>
      <c r="AP369" s="21" t="str">
        <f t="shared" si="182"/>
        <v/>
      </c>
      <c r="AQ369" s="97" t="str">
        <f t="shared" si="183"/>
        <v>Nej</v>
      </c>
    </row>
    <row r="370" spans="1:43" s="13" customFormat="1" x14ac:dyDescent="0.35">
      <c r="A370" s="53">
        <v>362</v>
      </c>
      <c r="B370" s="10"/>
      <c r="C370" s="23"/>
      <c r="D370" s="41"/>
      <c r="E370" s="74"/>
      <c r="F370" s="82"/>
      <c r="G370" s="74"/>
      <c r="H370" s="75"/>
      <c r="I370" s="23"/>
      <c r="J370" s="50" t="str">
        <f t="shared" si="154"/>
        <v/>
      </c>
      <c r="K370" s="56" t="str">
        <f t="shared" si="155"/>
        <v/>
      </c>
      <c r="L370" s="6" t="b">
        <f t="shared" si="156"/>
        <v>0</v>
      </c>
      <c r="M370" s="21" t="str">
        <f t="shared" si="157"/>
        <v/>
      </c>
      <c r="N370" s="21" t="b">
        <f t="shared" si="158"/>
        <v>0</v>
      </c>
      <c r="O370" s="21" t="str">
        <f t="shared" si="159"/>
        <v/>
      </c>
      <c r="P370" s="21" t="b">
        <f t="shared" si="160"/>
        <v>0</v>
      </c>
      <c r="Q370" s="21" t="str">
        <f t="shared" si="161"/>
        <v/>
      </c>
      <c r="R370" s="21" t="b">
        <f t="shared" si="162"/>
        <v>0</v>
      </c>
      <c r="S370" s="21" t="str">
        <f t="shared" si="163"/>
        <v/>
      </c>
      <c r="T370" s="21" t="b">
        <f t="shared" si="164"/>
        <v>0</v>
      </c>
      <c r="U370" s="21" t="str">
        <f t="shared" si="165"/>
        <v/>
      </c>
      <c r="V370" s="6" t="b">
        <f t="shared" si="166"/>
        <v>0</v>
      </c>
      <c r="W370" s="21" t="str">
        <f t="shared" si="167"/>
        <v/>
      </c>
      <c r="X370" s="21" t="b">
        <f t="shared" si="168"/>
        <v>0</v>
      </c>
      <c r="Y370" s="21" t="str">
        <f t="shared" si="169"/>
        <v/>
      </c>
      <c r="Z370" s="21" t="b">
        <f t="shared" si="170"/>
        <v>0</v>
      </c>
      <c r="AA370" s="21" t="str">
        <f t="shared" si="171"/>
        <v/>
      </c>
      <c r="AB370" s="21" t="b">
        <f>IF(AND(LEN(B370)&gt;0,NOT(AF370),COUNTIF($AH$9:AH869,AH370)&gt;1),TRUE,FALSE)</f>
        <v>0</v>
      </c>
      <c r="AC370" s="21" t="str">
        <f t="shared" si="172"/>
        <v/>
      </c>
      <c r="AD370" s="21" t="b">
        <f>IF(AND(LEN(B370)&gt;0,NOT(AF370),NOT(AB370),COUNTIF(Intransporter!$B$9:'Intransporter'!B869,B370)&gt;0),TRUE,FALSE)</f>
        <v>0</v>
      </c>
      <c r="AE370" s="21" t="str">
        <f t="shared" si="173"/>
        <v/>
      </c>
      <c r="AF370" s="21" t="b">
        <f>IF(LEN(B370)&gt;Admin!$D$17,TRUE,FALSE)</f>
        <v>0</v>
      </c>
      <c r="AG370" s="21" t="str">
        <f t="shared" si="174"/>
        <v/>
      </c>
      <c r="AH370" s="21" t="str">
        <f t="shared" si="175"/>
        <v/>
      </c>
      <c r="AI370" s="21" t="b">
        <f t="shared" si="176"/>
        <v>0</v>
      </c>
      <c r="AJ370" s="21" t="str">
        <f t="shared" si="177"/>
        <v/>
      </c>
      <c r="AK370" s="21" t="b">
        <f>IF(AND(COUNTA(B370:I370)&gt;0,'Börja här'!KOMMUN="",NOT(L370),NOT(N370),NOT(P370),NOT(R370),NOT(T370),NOT(V370),NOT(X370),NOT(Z370),NOT(AB370),NOT(AD370),NOT(AF370)),TRUE,FALSE)</f>
        <v>0</v>
      </c>
      <c r="AL370" s="21" t="str">
        <f t="shared" si="178"/>
        <v/>
      </c>
      <c r="AM370" s="97">
        <f t="shared" si="179"/>
        <v>0</v>
      </c>
      <c r="AN370" s="97" t="str">
        <f t="shared" si="180"/>
        <v>Nej</v>
      </c>
      <c r="AO370" s="21" t="b">
        <f t="shared" si="181"/>
        <v>0</v>
      </c>
      <c r="AP370" s="21" t="str">
        <f t="shared" si="182"/>
        <v/>
      </c>
      <c r="AQ370" s="97" t="str">
        <f t="shared" si="183"/>
        <v>Nej</v>
      </c>
    </row>
    <row r="371" spans="1:43" s="13" customFormat="1" x14ac:dyDescent="0.35">
      <c r="A371" s="53">
        <v>363</v>
      </c>
      <c r="B371" s="10"/>
      <c r="C371" s="23"/>
      <c r="D371" s="41"/>
      <c r="E371" s="74"/>
      <c r="F371" s="82"/>
      <c r="G371" s="74"/>
      <c r="H371" s="75"/>
      <c r="I371" s="23"/>
      <c r="J371" s="50" t="str">
        <f t="shared" si="154"/>
        <v/>
      </c>
      <c r="K371" s="56" t="str">
        <f t="shared" si="155"/>
        <v/>
      </c>
      <c r="L371" s="6" t="b">
        <f t="shared" si="156"/>
        <v>0</v>
      </c>
      <c r="M371" s="21" t="str">
        <f t="shared" si="157"/>
        <v/>
      </c>
      <c r="N371" s="21" t="b">
        <f t="shared" si="158"/>
        <v>0</v>
      </c>
      <c r="O371" s="21" t="str">
        <f t="shared" si="159"/>
        <v/>
      </c>
      <c r="P371" s="21" t="b">
        <f t="shared" si="160"/>
        <v>0</v>
      </c>
      <c r="Q371" s="21" t="str">
        <f t="shared" si="161"/>
        <v/>
      </c>
      <c r="R371" s="21" t="b">
        <f t="shared" si="162"/>
        <v>0</v>
      </c>
      <c r="S371" s="21" t="str">
        <f t="shared" si="163"/>
        <v/>
      </c>
      <c r="T371" s="21" t="b">
        <f t="shared" si="164"/>
        <v>0</v>
      </c>
      <c r="U371" s="21" t="str">
        <f t="shared" si="165"/>
        <v/>
      </c>
      <c r="V371" s="6" t="b">
        <f t="shared" si="166"/>
        <v>0</v>
      </c>
      <c r="W371" s="21" t="str">
        <f t="shared" si="167"/>
        <v/>
      </c>
      <c r="X371" s="21" t="b">
        <f t="shared" si="168"/>
        <v>0</v>
      </c>
      <c r="Y371" s="21" t="str">
        <f t="shared" si="169"/>
        <v/>
      </c>
      <c r="Z371" s="21" t="b">
        <f t="shared" si="170"/>
        <v>0</v>
      </c>
      <c r="AA371" s="21" t="str">
        <f t="shared" si="171"/>
        <v/>
      </c>
      <c r="AB371" s="21" t="b">
        <f>IF(AND(LEN(B371)&gt;0,NOT(AF371),COUNTIF($AH$9:AH870,AH371)&gt;1),TRUE,FALSE)</f>
        <v>0</v>
      </c>
      <c r="AC371" s="21" t="str">
        <f t="shared" si="172"/>
        <v/>
      </c>
      <c r="AD371" s="21" t="b">
        <f>IF(AND(LEN(B371)&gt;0,NOT(AF371),NOT(AB371),COUNTIF(Intransporter!$B$9:'Intransporter'!B870,B371)&gt;0),TRUE,FALSE)</f>
        <v>0</v>
      </c>
      <c r="AE371" s="21" t="str">
        <f t="shared" si="173"/>
        <v/>
      </c>
      <c r="AF371" s="21" t="b">
        <f>IF(LEN(B371)&gt;Admin!$D$17,TRUE,FALSE)</f>
        <v>0</v>
      </c>
      <c r="AG371" s="21" t="str">
        <f t="shared" si="174"/>
        <v/>
      </c>
      <c r="AH371" s="21" t="str">
        <f t="shared" si="175"/>
        <v/>
      </c>
      <c r="AI371" s="21" t="b">
        <f t="shared" si="176"/>
        <v>0</v>
      </c>
      <c r="AJ371" s="21" t="str">
        <f t="shared" si="177"/>
        <v/>
      </c>
      <c r="AK371" s="21" t="b">
        <f>IF(AND(COUNTA(B371:I371)&gt;0,'Börja här'!KOMMUN="",NOT(L371),NOT(N371),NOT(P371),NOT(R371),NOT(T371),NOT(V371),NOT(X371),NOT(Z371),NOT(AB371),NOT(AD371),NOT(AF371)),TRUE,FALSE)</f>
        <v>0</v>
      </c>
      <c r="AL371" s="21" t="str">
        <f t="shared" si="178"/>
        <v/>
      </c>
      <c r="AM371" s="97">
        <f t="shared" si="179"/>
        <v>0</v>
      </c>
      <c r="AN371" s="97" t="str">
        <f t="shared" si="180"/>
        <v>Nej</v>
      </c>
      <c r="AO371" s="21" t="b">
        <f t="shared" si="181"/>
        <v>0</v>
      </c>
      <c r="AP371" s="21" t="str">
        <f t="shared" si="182"/>
        <v/>
      </c>
      <c r="AQ371" s="97" t="str">
        <f t="shared" si="183"/>
        <v>Nej</v>
      </c>
    </row>
    <row r="372" spans="1:43" s="13" customFormat="1" x14ac:dyDescent="0.35">
      <c r="A372" s="53">
        <v>364</v>
      </c>
      <c r="B372" s="10"/>
      <c r="C372" s="23"/>
      <c r="D372" s="41"/>
      <c r="E372" s="74"/>
      <c r="F372" s="82"/>
      <c r="G372" s="74"/>
      <c r="H372" s="75"/>
      <c r="I372" s="23"/>
      <c r="J372" s="50" t="str">
        <f t="shared" si="154"/>
        <v/>
      </c>
      <c r="K372" s="56" t="str">
        <f t="shared" si="155"/>
        <v/>
      </c>
      <c r="L372" s="6" t="b">
        <f t="shared" si="156"/>
        <v>0</v>
      </c>
      <c r="M372" s="21" t="str">
        <f t="shared" si="157"/>
        <v/>
      </c>
      <c r="N372" s="21" t="b">
        <f t="shared" si="158"/>
        <v>0</v>
      </c>
      <c r="O372" s="21" t="str">
        <f t="shared" si="159"/>
        <v/>
      </c>
      <c r="P372" s="21" t="b">
        <f t="shared" si="160"/>
        <v>0</v>
      </c>
      <c r="Q372" s="21" t="str">
        <f t="shared" si="161"/>
        <v/>
      </c>
      <c r="R372" s="21" t="b">
        <f t="shared" si="162"/>
        <v>0</v>
      </c>
      <c r="S372" s="21" t="str">
        <f t="shared" si="163"/>
        <v/>
      </c>
      <c r="T372" s="21" t="b">
        <f t="shared" si="164"/>
        <v>0</v>
      </c>
      <c r="U372" s="21" t="str">
        <f t="shared" si="165"/>
        <v/>
      </c>
      <c r="V372" s="6" t="b">
        <f t="shared" si="166"/>
        <v>0</v>
      </c>
      <c r="W372" s="21" t="str">
        <f t="shared" si="167"/>
        <v/>
      </c>
      <c r="X372" s="21" t="b">
        <f t="shared" si="168"/>
        <v>0</v>
      </c>
      <c r="Y372" s="21" t="str">
        <f t="shared" si="169"/>
        <v/>
      </c>
      <c r="Z372" s="21" t="b">
        <f t="shared" si="170"/>
        <v>0</v>
      </c>
      <c r="AA372" s="21" t="str">
        <f t="shared" si="171"/>
        <v/>
      </c>
      <c r="AB372" s="21" t="b">
        <f>IF(AND(LEN(B372)&gt;0,NOT(AF372),COUNTIF($AH$9:AH871,AH372)&gt;1),TRUE,FALSE)</f>
        <v>0</v>
      </c>
      <c r="AC372" s="21" t="str">
        <f t="shared" si="172"/>
        <v/>
      </c>
      <c r="AD372" s="21" t="b">
        <f>IF(AND(LEN(B372)&gt;0,NOT(AF372),NOT(AB372),COUNTIF(Intransporter!$B$9:'Intransporter'!B871,B372)&gt;0),TRUE,FALSE)</f>
        <v>0</v>
      </c>
      <c r="AE372" s="21" t="str">
        <f t="shared" si="173"/>
        <v/>
      </c>
      <c r="AF372" s="21" t="b">
        <f>IF(LEN(B372)&gt;Admin!$D$17,TRUE,FALSE)</f>
        <v>0</v>
      </c>
      <c r="AG372" s="21" t="str">
        <f t="shared" si="174"/>
        <v/>
      </c>
      <c r="AH372" s="21" t="str">
        <f t="shared" si="175"/>
        <v/>
      </c>
      <c r="AI372" s="21" t="b">
        <f t="shared" si="176"/>
        <v>0</v>
      </c>
      <c r="AJ372" s="21" t="str">
        <f t="shared" si="177"/>
        <v/>
      </c>
      <c r="AK372" s="21" t="b">
        <f>IF(AND(COUNTA(B372:I372)&gt;0,'Börja här'!KOMMUN="",NOT(L372),NOT(N372),NOT(P372),NOT(R372),NOT(T372),NOT(V372),NOT(X372),NOT(Z372),NOT(AB372),NOT(AD372),NOT(AF372)),TRUE,FALSE)</f>
        <v>0</v>
      </c>
      <c r="AL372" s="21" t="str">
        <f t="shared" si="178"/>
        <v/>
      </c>
      <c r="AM372" s="97">
        <f t="shared" si="179"/>
        <v>0</v>
      </c>
      <c r="AN372" s="97" t="str">
        <f t="shared" si="180"/>
        <v>Nej</v>
      </c>
      <c r="AO372" s="21" t="b">
        <f t="shared" si="181"/>
        <v>0</v>
      </c>
      <c r="AP372" s="21" t="str">
        <f t="shared" si="182"/>
        <v/>
      </c>
      <c r="AQ372" s="97" t="str">
        <f t="shared" si="183"/>
        <v>Nej</v>
      </c>
    </row>
    <row r="373" spans="1:43" s="13" customFormat="1" x14ac:dyDescent="0.35">
      <c r="A373" s="53">
        <v>365</v>
      </c>
      <c r="B373" s="10"/>
      <c r="C373" s="23"/>
      <c r="D373" s="41"/>
      <c r="E373" s="74"/>
      <c r="F373" s="82"/>
      <c r="G373" s="74"/>
      <c r="H373" s="75"/>
      <c r="I373" s="23"/>
      <c r="J373" s="50" t="str">
        <f t="shared" si="154"/>
        <v/>
      </c>
      <c r="K373" s="56" t="str">
        <f t="shared" si="155"/>
        <v/>
      </c>
      <c r="L373" s="6" t="b">
        <f t="shared" si="156"/>
        <v>0</v>
      </c>
      <c r="M373" s="21" t="str">
        <f t="shared" si="157"/>
        <v/>
      </c>
      <c r="N373" s="21" t="b">
        <f t="shared" si="158"/>
        <v>0</v>
      </c>
      <c r="O373" s="21" t="str">
        <f t="shared" si="159"/>
        <v/>
      </c>
      <c r="P373" s="21" t="b">
        <f t="shared" si="160"/>
        <v>0</v>
      </c>
      <c r="Q373" s="21" t="str">
        <f t="shared" si="161"/>
        <v/>
      </c>
      <c r="R373" s="21" t="b">
        <f t="shared" si="162"/>
        <v>0</v>
      </c>
      <c r="S373" s="21" t="str">
        <f t="shared" si="163"/>
        <v/>
      </c>
      <c r="T373" s="21" t="b">
        <f t="shared" si="164"/>
        <v>0</v>
      </c>
      <c r="U373" s="21" t="str">
        <f t="shared" si="165"/>
        <v/>
      </c>
      <c r="V373" s="6" t="b">
        <f t="shared" si="166"/>
        <v>0</v>
      </c>
      <c r="W373" s="21" t="str">
        <f t="shared" si="167"/>
        <v/>
      </c>
      <c r="X373" s="21" t="b">
        <f t="shared" si="168"/>
        <v>0</v>
      </c>
      <c r="Y373" s="21" t="str">
        <f t="shared" si="169"/>
        <v/>
      </c>
      <c r="Z373" s="21" t="b">
        <f t="shared" si="170"/>
        <v>0</v>
      </c>
      <c r="AA373" s="21" t="str">
        <f t="shared" si="171"/>
        <v/>
      </c>
      <c r="AB373" s="21" t="b">
        <f>IF(AND(LEN(B373)&gt;0,NOT(AF373),COUNTIF($AH$9:AH872,AH373)&gt;1),TRUE,FALSE)</f>
        <v>0</v>
      </c>
      <c r="AC373" s="21" t="str">
        <f t="shared" si="172"/>
        <v/>
      </c>
      <c r="AD373" s="21" t="b">
        <f>IF(AND(LEN(B373)&gt;0,NOT(AF373),NOT(AB373),COUNTIF(Intransporter!$B$9:'Intransporter'!B872,B373)&gt;0),TRUE,FALSE)</f>
        <v>0</v>
      </c>
      <c r="AE373" s="21" t="str">
        <f t="shared" si="173"/>
        <v/>
      </c>
      <c r="AF373" s="21" t="b">
        <f>IF(LEN(B373)&gt;Admin!$D$17,TRUE,FALSE)</f>
        <v>0</v>
      </c>
      <c r="AG373" s="21" t="str">
        <f t="shared" si="174"/>
        <v/>
      </c>
      <c r="AH373" s="21" t="str">
        <f t="shared" si="175"/>
        <v/>
      </c>
      <c r="AI373" s="21" t="b">
        <f t="shared" si="176"/>
        <v>0</v>
      </c>
      <c r="AJ373" s="21" t="str">
        <f t="shared" si="177"/>
        <v/>
      </c>
      <c r="AK373" s="21" t="b">
        <f>IF(AND(COUNTA(B373:I373)&gt;0,'Börja här'!KOMMUN="",NOT(L373),NOT(N373),NOT(P373),NOT(R373),NOT(T373),NOT(V373),NOT(X373),NOT(Z373),NOT(AB373),NOT(AD373),NOT(AF373)),TRUE,FALSE)</f>
        <v>0</v>
      </c>
      <c r="AL373" s="21" t="str">
        <f t="shared" si="178"/>
        <v/>
      </c>
      <c r="AM373" s="97">
        <f t="shared" si="179"/>
        <v>0</v>
      </c>
      <c r="AN373" s="97" t="str">
        <f t="shared" si="180"/>
        <v>Nej</v>
      </c>
      <c r="AO373" s="21" t="b">
        <f t="shared" si="181"/>
        <v>0</v>
      </c>
      <c r="AP373" s="21" t="str">
        <f t="shared" si="182"/>
        <v/>
      </c>
      <c r="AQ373" s="97" t="str">
        <f t="shared" si="183"/>
        <v>Nej</v>
      </c>
    </row>
    <row r="374" spans="1:43" s="13" customFormat="1" x14ac:dyDescent="0.35">
      <c r="A374" s="53">
        <v>366</v>
      </c>
      <c r="B374" s="10"/>
      <c r="C374" s="23"/>
      <c r="D374" s="41"/>
      <c r="E374" s="74"/>
      <c r="F374" s="82"/>
      <c r="G374" s="74"/>
      <c r="H374" s="75"/>
      <c r="I374" s="23"/>
      <c r="J374" s="50" t="str">
        <f t="shared" si="154"/>
        <v/>
      </c>
      <c r="K374" s="56" t="str">
        <f t="shared" si="155"/>
        <v/>
      </c>
      <c r="L374" s="6" t="b">
        <f t="shared" si="156"/>
        <v>0</v>
      </c>
      <c r="M374" s="21" t="str">
        <f t="shared" si="157"/>
        <v/>
      </c>
      <c r="N374" s="21" t="b">
        <f t="shared" si="158"/>
        <v>0</v>
      </c>
      <c r="O374" s="21" t="str">
        <f t="shared" si="159"/>
        <v/>
      </c>
      <c r="P374" s="21" t="b">
        <f t="shared" si="160"/>
        <v>0</v>
      </c>
      <c r="Q374" s="21" t="str">
        <f t="shared" si="161"/>
        <v/>
      </c>
      <c r="R374" s="21" t="b">
        <f t="shared" si="162"/>
        <v>0</v>
      </c>
      <c r="S374" s="21" t="str">
        <f t="shared" si="163"/>
        <v/>
      </c>
      <c r="T374" s="21" t="b">
        <f t="shared" si="164"/>
        <v>0</v>
      </c>
      <c r="U374" s="21" t="str">
        <f t="shared" si="165"/>
        <v/>
      </c>
      <c r="V374" s="6" t="b">
        <f t="shared" si="166"/>
        <v>0</v>
      </c>
      <c r="W374" s="21" t="str">
        <f t="shared" si="167"/>
        <v/>
      </c>
      <c r="X374" s="21" t="b">
        <f t="shared" si="168"/>
        <v>0</v>
      </c>
      <c r="Y374" s="21" t="str">
        <f t="shared" si="169"/>
        <v/>
      </c>
      <c r="Z374" s="21" t="b">
        <f t="shared" si="170"/>
        <v>0</v>
      </c>
      <c r="AA374" s="21" t="str">
        <f t="shared" si="171"/>
        <v/>
      </c>
      <c r="AB374" s="21" t="b">
        <f>IF(AND(LEN(B374)&gt;0,NOT(AF374),COUNTIF($AH$9:AH873,AH374)&gt;1),TRUE,FALSE)</f>
        <v>0</v>
      </c>
      <c r="AC374" s="21" t="str">
        <f t="shared" si="172"/>
        <v/>
      </c>
      <c r="AD374" s="21" t="b">
        <f>IF(AND(LEN(B374)&gt;0,NOT(AF374),NOT(AB374),COUNTIF(Intransporter!$B$9:'Intransporter'!B873,B374)&gt;0),TRUE,FALSE)</f>
        <v>0</v>
      </c>
      <c r="AE374" s="21" t="str">
        <f t="shared" si="173"/>
        <v/>
      </c>
      <c r="AF374" s="21" t="b">
        <f>IF(LEN(B374)&gt;Admin!$D$17,TRUE,FALSE)</f>
        <v>0</v>
      </c>
      <c r="AG374" s="21" t="str">
        <f t="shared" si="174"/>
        <v/>
      </c>
      <c r="AH374" s="21" t="str">
        <f t="shared" si="175"/>
        <v/>
      </c>
      <c r="AI374" s="21" t="b">
        <f t="shared" si="176"/>
        <v>0</v>
      </c>
      <c r="AJ374" s="21" t="str">
        <f t="shared" si="177"/>
        <v/>
      </c>
      <c r="AK374" s="21" t="b">
        <f>IF(AND(COUNTA(B374:I374)&gt;0,'Börja här'!KOMMUN="",NOT(L374),NOT(N374),NOT(P374),NOT(R374),NOT(T374),NOT(V374),NOT(X374),NOT(Z374),NOT(AB374),NOT(AD374),NOT(AF374)),TRUE,FALSE)</f>
        <v>0</v>
      </c>
      <c r="AL374" s="21" t="str">
        <f t="shared" si="178"/>
        <v/>
      </c>
      <c r="AM374" s="97">
        <f t="shared" si="179"/>
        <v>0</v>
      </c>
      <c r="AN374" s="97" t="str">
        <f t="shared" si="180"/>
        <v>Nej</v>
      </c>
      <c r="AO374" s="21" t="b">
        <f t="shared" si="181"/>
        <v>0</v>
      </c>
      <c r="AP374" s="21" t="str">
        <f t="shared" si="182"/>
        <v/>
      </c>
      <c r="AQ374" s="97" t="str">
        <f t="shared" si="183"/>
        <v>Nej</v>
      </c>
    </row>
    <row r="375" spans="1:43" s="13" customFormat="1" x14ac:dyDescent="0.35">
      <c r="A375" s="53">
        <v>367</v>
      </c>
      <c r="B375" s="10"/>
      <c r="C375" s="23"/>
      <c r="D375" s="41"/>
      <c r="E375" s="74"/>
      <c r="F375" s="82"/>
      <c r="G375" s="74"/>
      <c r="H375" s="75"/>
      <c r="I375" s="23"/>
      <c r="J375" s="50" t="str">
        <f t="shared" si="154"/>
        <v/>
      </c>
      <c r="K375" s="56" t="str">
        <f t="shared" si="155"/>
        <v/>
      </c>
      <c r="L375" s="6" t="b">
        <f t="shared" si="156"/>
        <v>0</v>
      </c>
      <c r="M375" s="21" t="str">
        <f t="shared" si="157"/>
        <v/>
      </c>
      <c r="N375" s="21" t="b">
        <f t="shared" si="158"/>
        <v>0</v>
      </c>
      <c r="O375" s="21" t="str">
        <f t="shared" si="159"/>
        <v/>
      </c>
      <c r="P375" s="21" t="b">
        <f t="shared" si="160"/>
        <v>0</v>
      </c>
      <c r="Q375" s="21" t="str">
        <f t="shared" si="161"/>
        <v/>
      </c>
      <c r="R375" s="21" t="b">
        <f t="shared" si="162"/>
        <v>0</v>
      </c>
      <c r="S375" s="21" t="str">
        <f t="shared" si="163"/>
        <v/>
      </c>
      <c r="T375" s="21" t="b">
        <f t="shared" si="164"/>
        <v>0</v>
      </c>
      <c r="U375" s="21" t="str">
        <f t="shared" si="165"/>
        <v/>
      </c>
      <c r="V375" s="6" t="b">
        <f t="shared" si="166"/>
        <v>0</v>
      </c>
      <c r="W375" s="21" t="str">
        <f t="shared" si="167"/>
        <v/>
      </c>
      <c r="X375" s="21" t="b">
        <f t="shared" si="168"/>
        <v>0</v>
      </c>
      <c r="Y375" s="21" t="str">
        <f t="shared" si="169"/>
        <v/>
      </c>
      <c r="Z375" s="21" t="b">
        <f t="shared" si="170"/>
        <v>0</v>
      </c>
      <c r="AA375" s="21" t="str">
        <f t="shared" si="171"/>
        <v/>
      </c>
      <c r="AB375" s="21" t="b">
        <f>IF(AND(LEN(B375)&gt;0,NOT(AF375),COUNTIF($AH$9:AH874,AH375)&gt;1),TRUE,FALSE)</f>
        <v>0</v>
      </c>
      <c r="AC375" s="21" t="str">
        <f t="shared" si="172"/>
        <v/>
      </c>
      <c r="AD375" s="21" t="b">
        <f>IF(AND(LEN(B375)&gt;0,NOT(AF375),NOT(AB375),COUNTIF(Intransporter!$B$9:'Intransporter'!B874,B375)&gt;0),TRUE,FALSE)</f>
        <v>0</v>
      </c>
      <c r="AE375" s="21" t="str">
        <f t="shared" si="173"/>
        <v/>
      </c>
      <c r="AF375" s="21" t="b">
        <f>IF(LEN(B375)&gt;Admin!$D$17,TRUE,FALSE)</f>
        <v>0</v>
      </c>
      <c r="AG375" s="21" t="str">
        <f t="shared" si="174"/>
        <v/>
      </c>
      <c r="AH375" s="21" t="str">
        <f t="shared" si="175"/>
        <v/>
      </c>
      <c r="AI375" s="21" t="b">
        <f t="shared" si="176"/>
        <v>0</v>
      </c>
      <c r="AJ375" s="21" t="str">
        <f t="shared" si="177"/>
        <v/>
      </c>
      <c r="AK375" s="21" t="b">
        <f>IF(AND(COUNTA(B375:I375)&gt;0,'Börja här'!KOMMUN="",NOT(L375),NOT(N375),NOT(P375),NOT(R375),NOT(T375),NOT(V375),NOT(X375),NOT(Z375),NOT(AB375),NOT(AD375),NOT(AF375)),TRUE,FALSE)</f>
        <v>0</v>
      </c>
      <c r="AL375" s="21" t="str">
        <f t="shared" si="178"/>
        <v/>
      </c>
      <c r="AM375" s="97">
        <f t="shared" si="179"/>
        <v>0</v>
      </c>
      <c r="AN375" s="97" t="str">
        <f t="shared" si="180"/>
        <v>Nej</v>
      </c>
      <c r="AO375" s="21" t="b">
        <f t="shared" si="181"/>
        <v>0</v>
      </c>
      <c r="AP375" s="21" t="str">
        <f t="shared" si="182"/>
        <v/>
      </c>
      <c r="AQ375" s="97" t="str">
        <f t="shared" si="183"/>
        <v>Nej</v>
      </c>
    </row>
    <row r="376" spans="1:43" s="13" customFormat="1" x14ac:dyDescent="0.35">
      <c r="A376" s="53">
        <v>368</v>
      </c>
      <c r="B376" s="10"/>
      <c r="C376" s="23"/>
      <c r="D376" s="41"/>
      <c r="E376" s="74"/>
      <c r="F376" s="82"/>
      <c r="G376" s="74"/>
      <c r="H376" s="75"/>
      <c r="I376" s="23"/>
      <c r="J376" s="50" t="str">
        <f t="shared" si="154"/>
        <v/>
      </c>
      <c r="K376" s="56" t="str">
        <f t="shared" si="155"/>
        <v/>
      </c>
      <c r="L376" s="6" t="b">
        <f t="shared" si="156"/>
        <v>0</v>
      </c>
      <c r="M376" s="21" t="str">
        <f t="shared" si="157"/>
        <v/>
      </c>
      <c r="N376" s="21" t="b">
        <f t="shared" si="158"/>
        <v>0</v>
      </c>
      <c r="O376" s="21" t="str">
        <f t="shared" si="159"/>
        <v/>
      </c>
      <c r="P376" s="21" t="b">
        <f t="shared" si="160"/>
        <v>0</v>
      </c>
      <c r="Q376" s="21" t="str">
        <f t="shared" si="161"/>
        <v/>
      </c>
      <c r="R376" s="21" t="b">
        <f t="shared" si="162"/>
        <v>0</v>
      </c>
      <c r="S376" s="21" t="str">
        <f t="shared" si="163"/>
        <v/>
      </c>
      <c r="T376" s="21" t="b">
        <f t="shared" si="164"/>
        <v>0</v>
      </c>
      <c r="U376" s="21" t="str">
        <f t="shared" si="165"/>
        <v/>
      </c>
      <c r="V376" s="6" t="b">
        <f t="shared" si="166"/>
        <v>0</v>
      </c>
      <c r="W376" s="21" t="str">
        <f t="shared" si="167"/>
        <v/>
      </c>
      <c r="X376" s="21" t="b">
        <f t="shared" si="168"/>
        <v>0</v>
      </c>
      <c r="Y376" s="21" t="str">
        <f t="shared" si="169"/>
        <v/>
      </c>
      <c r="Z376" s="21" t="b">
        <f t="shared" si="170"/>
        <v>0</v>
      </c>
      <c r="AA376" s="21" t="str">
        <f t="shared" si="171"/>
        <v/>
      </c>
      <c r="AB376" s="21" t="b">
        <f>IF(AND(LEN(B376)&gt;0,NOT(AF376),COUNTIF($AH$9:AH875,AH376)&gt;1),TRUE,FALSE)</f>
        <v>0</v>
      </c>
      <c r="AC376" s="21" t="str">
        <f t="shared" si="172"/>
        <v/>
      </c>
      <c r="AD376" s="21" t="b">
        <f>IF(AND(LEN(B376)&gt;0,NOT(AF376),NOT(AB376),COUNTIF(Intransporter!$B$9:'Intransporter'!B875,B376)&gt;0),TRUE,FALSE)</f>
        <v>0</v>
      </c>
      <c r="AE376" s="21" t="str">
        <f t="shared" si="173"/>
        <v/>
      </c>
      <c r="AF376" s="21" t="b">
        <f>IF(LEN(B376)&gt;Admin!$D$17,TRUE,FALSE)</f>
        <v>0</v>
      </c>
      <c r="AG376" s="21" t="str">
        <f t="shared" si="174"/>
        <v/>
      </c>
      <c r="AH376" s="21" t="str">
        <f t="shared" si="175"/>
        <v/>
      </c>
      <c r="AI376" s="21" t="b">
        <f t="shared" si="176"/>
        <v>0</v>
      </c>
      <c r="AJ376" s="21" t="str">
        <f t="shared" si="177"/>
        <v/>
      </c>
      <c r="AK376" s="21" t="b">
        <f>IF(AND(COUNTA(B376:I376)&gt;0,'Börja här'!KOMMUN="",NOT(L376),NOT(N376),NOT(P376),NOT(R376),NOT(T376),NOT(V376),NOT(X376),NOT(Z376),NOT(AB376),NOT(AD376),NOT(AF376)),TRUE,FALSE)</f>
        <v>0</v>
      </c>
      <c r="AL376" s="21" t="str">
        <f t="shared" si="178"/>
        <v/>
      </c>
      <c r="AM376" s="97">
        <f t="shared" si="179"/>
        <v>0</v>
      </c>
      <c r="AN376" s="97" t="str">
        <f t="shared" si="180"/>
        <v>Nej</v>
      </c>
      <c r="AO376" s="21" t="b">
        <f t="shared" si="181"/>
        <v>0</v>
      </c>
      <c r="AP376" s="21" t="str">
        <f t="shared" si="182"/>
        <v/>
      </c>
      <c r="AQ376" s="97" t="str">
        <f t="shared" si="183"/>
        <v>Nej</v>
      </c>
    </row>
    <row r="377" spans="1:43" s="13" customFormat="1" x14ac:dyDescent="0.35">
      <c r="A377" s="53">
        <v>369</v>
      </c>
      <c r="B377" s="10"/>
      <c r="C377" s="23"/>
      <c r="D377" s="41"/>
      <c r="E377" s="74"/>
      <c r="F377" s="82"/>
      <c r="G377" s="74"/>
      <c r="H377" s="75"/>
      <c r="I377" s="23"/>
      <c r="J377" s="50" t="str">
        <f t="shared" si="154"/>
        <v/>
      </c>
      <c r="K377" s="56" t="str">
        <f t="shared" si="155"/>
        <v/>
      </c>
      <c r="L377" s="6" t="b">
        <f t="shared" si="156"/>
        <v>0</v>
      </c>
      <c r="M377" s="21" t="str">
        <f t="shared" si="157"/>
        <v/>
      </c>
      <c r="N377" s="21" t="b">
        <f t="shared" si="158"/>
        <v>0</v>
      </c>
      <c r="O377" s="21" t="str">
        <f t="shared" si="159"/>
        <v/>
      </c>
      <c r="P377" s="21" t="b">
        <f t="shared" si="160"/>
        <v>0</v>
      </c>
      <c r="Q377" s="21" t="str">
        <f t="shared" si="161"/>
        <v/>
      </c>
      <c r="R377" s="21" t="b">
        <f t="shared" si="162"/>
        <v>0</v>
      </c>
      <c r="S377" s="21" t="str">
        <f t="shared" si="163"/>
        <v/>
      </c>
      <c r="T377" s="21" t="b">
        <f t="shared" si="164"/>
        <v>0</v>
      </c>
      <c r="U377" s="21" t="str">
        <f t="shared" si="165"/>
        <v/>
      </c>
      <c r="V377" s="6" t="b">
        <f t="shared" si="166"/>
        <v>0</v>
      </c>
      <c r="W377" s="21" t="str">
        <f t="shared" si="167"/>
        <v/>
      </c>
      <c r="X377" s="21" t="b">
        <f t="shared" si="168"/>
        <v>0</v>
      </c>
      <c r="Y377" s="21" t="str">
        <f t="shared" si="169"/>
        <v/>
      </c>
      <c r="Z377" s="21" t="b">
        <f t="shared" si="170"/>
        <v>0</v>
      </c>
      <c r="AA377" s="21" t="str">
        <f t="shared" si="171"/>
        <v/>
      </c>
      <c r="AB377" s="21" t="b">
        <f>IF(AND(LEN(B377)&gt;0,NOT(AF377),COUNTIF($AH$9:AH876,AH377)&gt;1),TRUE,FALSE)</f>
        <v>0</v>
      </c>
      <c r="AC377" s="21" t="str">
        <f t="shared" si="172"/>
        <v/>
      </c>
      <c r="AD377" s="21" t="b">
        <f>IF(AND(LEN(B377)&gt;0,NOT(AF377),NOT(AB377),COUNTIF(Intransporter!$B$9:'Intransporter'!B876,B377)&gt;0),TRUE,FALSE)</f>
        <v>0</v>
      </c>
      <c r="AE377" s="21" t="str">
        <f t="shared" si="173"/>
        <v/>
      </c>
      <c r="AF377" s="21" t="b">
        <f>IF(LEN(B377)&gt;Admin!$D$17,TRUE,FALSE)</f>
        <v>0</v>
      </c>
      <c r="AG377" s="21" t="str">
        <f t="shared" si="174"/>
        <v/>
      </c>
      <c r="AH377" s="21" t="str">
        <f t="shared" si="175"/>
        <v/>
      </c>
      <c r="AI377" s="21" t="b">
        <f t="shared" si="176"/>
        <v>0</v>
      </c>
      <c r="AJ377" s="21" t="str">
        <f t="shared" si="177"/>
        <v/>
      </c>
      <c r="AK377" s="21" t="b">
        <f>IF(AND(COUNTA(B377:I377)&gt;0,'Börja här'!KOMMUN="",NOT(L377),NOT(N377),NOT(P377),NOT(R377),NOT(T377),NOT(V377),NOT(X377),NOT(Z377),NOT(AB377),NOT(AD377),NOT(AF377)),TRUE,FALSE)</f>
        <v>0</v>
      </c>
      <c r="AL377" s="21" t="str">
        <f t="shared" si="178"/>
        <v/>
      </c>
      <c r="AM377" s="97">
        <f t="shared" si="179"/>
        <v>0</v>
      </c>
      <c r="AN377" s="97" t="str">
        <f t="shared" si="180"/>
        <v>Nej</v>
      </c>
      <c r="AO377" s="21" t="b">
        <f t="shared" si="181"/>
        <v>0</v>
      </c>
      <c r="AP377" s="21" t="str">
        <f t="shared" si="182"/>
        <v/>
      </c>
      <c r="AQ377" s="97" t="str">
        <f t="shared" si="183"/>
        <v>Nej</v>
      </c>
    </row>
    <row r="378" spans="1:43" s="13" customFormat="1" x14ac:dyDescent="0.35">
      <c r="A378" s="53">
        <v>370</v>
      </c>
      <c r="B378" s="10"/>
      <c r="C378" s="23"/>
      <c r="D378" s="41"/>
      <c r="E378" s="74"/>
      <c r="F378" s="82"/>
      <c r="G378" s="74"/>
      <c r="H378" s="75"/>
      <c r="I378" s="23"/>
      <c r="J378" s="50" t="str">
        <f t="shared" si="154"/>
        <v/>
      </c>
      <c r="K378" s="56" t="str">
        <f t="shared" si="155"/>
        <v/>
      </c>
      <c r="L378" s="6" t="b">
        <f t="shared" si="156"/>
        <v>0</v>
      </c>
      <c r="M378" s="21" t="str">
        <f t="shared" si="157"/>
        <v/>
      </c>
      <c r="N378" s="21" t="b">
        <f t="shared" si="158"/>
        <v>0</v>
      </c>
      <c r="O378" s="21" t="str">
        <f t="shared" si="159"/>
        <v/>
      </c>
      <c r="P378" s="21" t="b">
        <f t="shared" si="160"/>
        <v>0</v>
      </c>
      <c r="Q378" s="21" t="str">
        <f t="shared" si="161"/>
        <v/>
      </c>
      <c r="R378" s="21" t="b">
        <f t="shared" si="162"/>
        <v>0</v>
      </c>
      <c r="S378" s="21" t="str">
        <f t="shared" si="163"/>
        <v/>
      </c>
      <c r="T378" s="21" t="b">
        <f t="shared" si="164"/>
        <v>0</v>
      </c>
      <c r="U378" s="21" t="str">
        <f t="shared" si="165"/>
        <v/>
      </c>
      <c r="V378" s="6" t="b">
        <f t="shared" si="166"/>
        <v>0</v>
      </c>
      <c r="W378" s="21" t="str">
        <f t="shared" si="167"/>
        <v/>
      </c>
      <c r="X378" s="21" t="b">
        <f t="shared" si="168"/>
        <v>0</v>
      </c>
      <c r="Y378" s="21" t="str">
        <f t="shared" si="169"/>
        <v/>
      </c>
      <c r="Z378" s="21" t="b">
        <f t="shared" si="170"/>
        <v>0</v>
      </c>
      <c r="AA378" s="21" t="str">
        <f t="shared" si="171"/>
        <v/>
      </c>
      <c r="AB378" s="21" t="b">
        <f>IF(AND(LEN(B378)&gt;0,NOT(AF378),COUNTIF($AH$9:AH877,AH378)&gt;1),TRUE,FALSE)</f>
        <v>0</v>
      </c>
      <c r="AC378" s="21" t="str">
        <f t="shared" si="172"/>
        <v/>
      </c>
      <c r="AD378" s="21" t="b">
        <f>IF(AND(LEN(B378)&gt;0,NOT(AF378),NOT(AB378),COUNTIF(Intransporter!$B$9:'Intransporter'!B877,B378)&gt;0),TRUE,FALSE)</f>
        <v>0</v>
      </c>
      <c r="AE378" s="21" t="str">
        <f t="shared" si="173"/>
        <v/>
      </c>
      <c r="AF378" s="21" t="b">
        <f>IF(LEN(B378)&gt;Admin!$D$17,TRUE,FALSE)</f>
        <v>0</v>
      </c>
      <c r="AG378" s="21" t="str">
        <f t="shared" si="174"/>
        <v/>
      </c>
      <c r="AH378" s="21" t="str">
        <f t="shared" si="175"/>
        <v/>
      </c>
      <c r="AI378" s="21" t="b">
        <f t="shared" si="176"/>
        <v>0</v>
      </c>
      <c r="AJ378" s="21" t="str">
        <f t="shared" si="177"/>
        <v/>
      </c>
      <c r="AK378" s="21" t="b">
        <f>IF(AND(COUNTA(B378:I378)&gt;0,'Börja här'!KOMMUN="",NOT(L378),NOT(N378),NOT(P378),NOT(R378),NOT(T378),NOT(V378),NOT(X378),NOT(Z378),NOT(AB378),NOT(AD378),NOT(AF378)),TRUE,FALSE)</f>
        <v>0</v>
      </c>
      <c r="AL378" s="21" t="str">
        <f t="shared" si="178"/>
        <v/>
      </c>
      <c r="AM378" s="97">
        <f t="shared" si="179"/>
        <v>0</v>
      </c>
      <c r="AN378" s="97" t="str">
        <f t="shared" si="180"/>
        <v>Nej</v>
      </c>
      <c r="AO378" s="21" t="b">
        <f t="shared" si="181"/>
        <v>0</v>
      </c>
      <c r="AP378" s="21" t="str">
        <f t="shared" si="182"/>
        <v/>
      </c>
      <c r="AQ378" s="97" t="str">
        <f t="shared" si="183"/>
        <v>Nej</v>
      </c>
    </row>
    <row r="379" spans="1:43" s="13" customFormat="1" x14ac:dyDescent="0.35">
      <c r="A379" s="53">
        <v>371</v>
      </c>
      <c r="B379" s="10"/>
      <c r="C379" s="23"/>
      <c r="D379" s="41"/>
      <c r="E379" s="74"/>
      <c r="F379" s="82"/>
      <c r="G379" s="74"/>
      <c r="H379" s="75"/>
      <c r="I379" s="23"/>
      <c r="J379" s="50" t="str">
        <f t="shared" si="154"/>
        <v/>
      </c>
      <c r="K379" s="56" t="str">
        <f t="shared" si="155"/>
        <v/>
      </c>
      <c r="L379" s="6" t="b">
        <f t="shared" si="156"/>
        <v>0</v>
      </c>
      <c r="M379" s="21" t="str">
        <f t="shared" si="157"/>
        <v/>
      </c>
      <c r="N379" s="21" t="b">
        <f t="shared" si="158"/>
        <v>0</v>
      </c>
      <c r="O379" s="21" t="str">
        <f t="shared" si="159"/>
        <v/>
      </c>
      <c r="P379" s="21" t="b">
        <f t="shared" si="160"/>
        <v>0</v>
      </c>
      <c r="Q379" s="21" t="str">
        <f t="shared" si="161"/>
        <v/>
      </c>
      <c r="R379" s="21" t="b">
        <f t="shared" si="162"/>
        <v>0</v>
      </c>
      <c r="S379" s="21" t="str">
        <f t="shared" si="163"/>
        <v/>
      </c>
      <c r="T379" s="21" t="b">
        <f t="shared" si="164"/>
        <v>0</v>
      </c>
      <c r="U379" s="21" t="str">
        <f t="shared" si="165"/>
        <v/>
      </c>
      <c r="V379" s="6" t="b">
        <f t="shared" si="166"/>
        <v>0</v>
      </c>
      <c r="W379" s="21" t="str">
        <f t="shared" si="167"/>
        <v/>
      </c>
      <c r="X379" s="21" t="b">
        <f t="shared" si="168"/>
        <v>0</v>
      </c>
      <c r="Y379" s="21" t="str">
        <f t="shared" si="169"/>
        <v/>
      </c>
      <c r="Z379" s="21" t="b">
        <f t="shared" si="170"/>
        <v>0</v>
      </c>
      <c r="AA379" s="21" t="str">
        <f t="shared" si="171"/>
        <v/>
      </c>
      <c r="AB379" s="21" t="b">
        <f>IF(AND(LEN(B379)&gt;0,NOT(AF379),COUNTIF($AH$9:AH878,AH379)&gt;1),TRUE,FALSE)</f>
        <v>0</v>
      </c>
      <c r="AC379" s="21" t="str">
        <f t="shared" si="172"/>
        <v/>
      </c>
      <c r="AD379" s="21" t="b">
        <f>IF(AND(LEN(B379)&gt;0,NOT(AF379),NOT(AB379),COUNTIF(Intransporter!$B$9:'Intransporter'!B878,B379)&gt;0),TRUE,FALSE)</f>
        <v>0</v>
      </c>
      <c r="AE379" s="21" t="str">
        <f t="shared" si="173"/>
        <v/>
      </c>
      <c r="AF379" s="21" t="b">
        <f>IF(LEN(B379)&gt;Admin!$D$17,TRUE,FALSE)</f>
        <v>0</v>
      </c>
      <c r="AG379" s="21" t="str">
        <f t="shared" si="174"/>
        <v/>
      </c>
      <c r="AH379" s="21" t="str">
        <f t="shared" si="175"/>
        <v/>
      </c>
      <c r="AI379" s="21" t="b">
        <f t="shared" si="176"/>
        <v>0</v>
      </c>
      <c r="AJ379" s="21" t="str">
        <f t="shared" si="177"/>
        <v/>
      </c>
      <c r="AK379" s="21" t="b">
        <f>IF(AND(COUNTA(B379:I379)&gt;0,'Börja här'!KOMMUN="",NOT(L379),NOT(N379),NOT(P379),NOT(R379),NOT(T379),NOT(V379),NOT(X379),NOT(Z379),NOT(AB379),NOT(AD379),NOT(AF379)),TRUE,FALSE)</f>
        <v>0</v>
      </c>
      <c r="AL379" s="21" t="str">
        <f t="shared" si="178"/>
        <v/>
      </c>
      <c r="AM379" s="97">
        <f t="shared" si="179"/>
        <v>0</v>
      </c>
      <c r="AN379" s="97" t="str">
        <f t="shared" si="180"/>
        <v>Nej</v>
      </c>
      <c r="AO379" s="21" t="b">
        <f t="shared" si="181"/>
        <v>0</v>
      </c>
      <c r="AP379" s="21" t="str">
        <f t="shared" si="182"/>
        <v/>
      </c>
      <c r="AQ379" s="97" t="str">
        <f t="shared" si="183"/>
        <v>Nej</v>
      </c>
    </row>
    <row r="380" spans="1:43" s="13" customFormat="1" x14ac:dyDescent="0.35">
      <c r="A380" s="53">
        <v>372</v>
      </c>
      <c r="B380" s="10"/>
      <c r="C380" s="23"/>
      <c r="D380" s="41"/>
      <c r="E380" s="74"/>
      <c r="F380" s="82"/>
      <c r="G380" s="74"/>
      <c r="H380" s="75"/>
      <c r="I380" s="23"/>
      <c r="J380" s="50" t="str">
        <f t="shared" si="154"/>
        <v/>
      </c>
      <c r="K380" s="56" t="str">
        <f t="shared" si="155"/>
        <v/>
      </c>
      <c r="L380" s="6" t="b">
        <f t="shared" si="156"/>
        <v>0</v>
      </c>
      <c r="M380" s="21" t="str">
        <f t="shared" si="157"/>
        <v/>
      </c>
      <c r="N380" s="21" t="b">
        <f t="shared" si="158"/>
        <v>0</v>
      </c>
      <c r="O380" s="21" t="str">
        <f t="shared" si="159"/>
        <v/>
      </c>
      <c r="P380" s="21" t="b">
        <f t="shared" si="160"/>
        <v>0</v>
      </c>
      <c r="Q380" s="21" t="str">
        <f t="shared" si="161"/>
        <v/>
      </c>
      <c r="R380" s="21" t="b">
        <f t="shared" si="162"/>
        <v>0</v>
      </c>
      <c r="S380" s="21" t="str">
        <f t="shared" si="163"/>
        <v/>
      </c>
      <c r="T380" s="21" t="b">
        <f t="shared" si="164"/>
        <v>0</v>
      </c>
      <c r="U380" s="21" t="str">
        <f t="shared" si="165"/>
        <v/>
      </c>
      <c r="V380" s="6" t="b">
        <f t="shared" si="166"/>
        <v>0</v>
      </c>
      <c r="W380" s="21" t="str">
        <f t="shared" si="167"/>
        <v/>
      </c>
      <c r="X380" s="21" t="b">
        <f t="shared" si="168"/>
        <v>0</v>
      </c>
      <c r="Y380" s="21" t="str">
        <f t="shared" si="169"/>
        <v/>
      </c>
      <c r="Z380" s="21" t="b">
        <f t="shared" si="170"/>
        <v>0</v>
      </c>
      <c r="AA380" s="21" t="str">
        <f t="shared" si="171"/>
        <v/>
      </c>
      <c r="AB380" s="21" t="b">
        <f>IF(AND(LEN(B380)&gt;0,NOT(AF380),COUNTIF($AH$9:AH879,AH380)&gt;1),TRUE,FALSE)</f>
        <v>0</v>
      </c>
      <c r="AC380" s="21" t="str">
        <f t="shared" si="172"/>
        <v/>
      </c>
      <c r="AD380" s="21" t="b">
        <f>IF(AND(LEN(B380)&gt;0,NOT(AF380),NOT(AB380),COUNTIF(Intransporter!$B$9:'Intransporter'!B879,B380)&gt;0),TRUE,FALSE)</f>
        <v>0</v>
      </c>
      <c r="AE380" s="21" t="str">
        <f t="shared" si="173"/>
        <v/>
      </c>
      <c r="AF380" s="21" t="b">
        <f>IF(LEN(B380)&gt;Admin!$D$17,TRUE,FALSE)</f>
        <v>0</v>
      </c>
      <c r="AG380" s="21" t="str">
        <f t="shared" si="174"/>
        <v/>
      </c>
      <c r="AH380" s="21" t="str">
        <f t="shared" si="175"/>
        <v/>
      </c>
      <c r="AI380" s="21" t="b">
        <f t="shared" si="176"/>
        <v>0</v>
      </c>
      <c r="AJ380" s="21" t="str">
        <f t="shared" si="177"/>
        <v/>
      </c>
      <c r="AK380" s="21" t="b">
        <f>IF(AND(COUNTA(B380:I380)&gt;0,'Börja här'!KOMMUN="",NOT(L380),NOT(N380),NOT(P380),NOT(R380),NOT(T380),NOT(V380),NOT(X380),NOT(Z380),NOT(AB380),NOT(AD380),NOT(AF380)),TRUE,FALSE)</f>
        <v>0</v>
      </c>
      <c r="AL380" s="21" t="str">
        <f t="shared" si="178"/>
        <v/>
      </c>
      <c r="AM380" s="97">
        <f t="shared" si="179"/>
        <v>0</v>
      </c>
      <c r="AN380" s="97" t="str">
        <f t="shared" si="180"/>
        <v>Nej</v>
      </c>
      <c r="AO380" s="21" t="b">
        <f t="shared" si="181"/>
        <v>0</v>
      </c>
      <c r="AP380" s="21" t="str">
        <f t="shared" si="182"/>
        <v/>
      </c>
      <c r="AQ380" s="97" t="str">
        <f t="shared" si="183"/>
        <v>Nej</v>
      </c>
    </row>
    <row r="381" spans="1:43" s="13" customFormat="1" x14ac:dyDescent="0.35">
      <c r="A381" s="53">
        <v>373</v>
      </c>
      <c r="B381" s="10"/>
      <c r="C381" s="23"/>
      <c r="D381" s="41"/>
      <c r="E381" s="74"/>
      <c r="F381" s="82"/>
      <c r="G381" s="74"/>
      <c r="H381" s="75"/>
      <c r="I381" s="23"/>
      <c r="J381" s="50" t="str">
        <f t="shared" si="154"/>
        <v/>
      </c>
      <c r="K381" s="56" t="str">
        <f t="shared" si="155"/>
        <v/>
      </c>
      <c r="L381" s="6" t="b">
        <f t="shared" si="156"/>
        <v>0</v>
      </c>
      <c r="M381" s="21" t="str">
        <f t="shared" si="157"/>
        <v/>
      </c>
      <c r="N381" s="21" t="b">
        <f t="shared" si="158"/>
        <v>0</v>
      </c>
      <c r="O381" s="21" t="str">
        <f t="shared" si="159"/>
        <v/>
      </c>
      <c r="P381" s="21" t="b">
        <f t="shared" si="160"/>
        <v>0</v>
      </c>
      <c r="Q381" s="21" t="str">
        <f t="shared" si="161"/>
        <v/>
      </c>
      <c r="R381" s="21" t="b">
        <f t="shared" si="162"/>
        <v>0</v>
      </c>
      <c r="S381" s="21" t="str">
        <f t="shared" si="163"/>
        <v/>
      </c>
      <c r="T381" s="21" t="b">
        <f t="shared" si="164"/>
        <v>0</v>
      </c>
      <c r="U381" s="21" t="str">
        <f t="shared" si="165"/>
        <v/>
      </c>
      <c r="V381" s="6" t="b">
        <f t="shared" si="166"/>
        <v>0</v>
      </c>
      <c r="W381" s="21" t="str">
        <f t="shared" si="167"/>
        <v/>
      </c>
      <c r="X381" s="21" t="b">
        <f t="shared" si="168"/>
        <v>0</v>
      </c>
      <c r="Y381" s="21" t="str">
        <f t="shared" si="169"/>
        <v/>
      </c>
      <c r="Z381" s="21" t="b">
        <f t="shared" si="170"/>
        <v>0</v>
      </c>
      <c r="AA381" s="21" t="str">
        <f t="shared" si="171"/>
        <v/>
      </c>
      <c r="AB381" s="21" t="b">
        <f>IF(AND(LEN(B381)&gt;0,NOT(AF381),COUNTIF($AH$9:AH880,AH381)&gt;1),TRUE,FALSE)</f>
        <v>0</v>
      </c>
      <c r="AC381" s="21" t="str">
        <f t="shared" si="172"/>
        <v/>
      </c>
      <c r="AD381" s="21" t="b">
        <f>IF(AND(LEN(B381)&gt;0,NOT(AF381),NOT(AB381),COUNTIF(Intransporter!$B$9:'Intransporter'!B880,B381)&gt;0),TRUE,FALSE)</f>
        <v>0</v>
      </c>
      <c r="AE381" s="21" t="str">
        <f t="shared" si="173"/>
        <v/>
      </c>
      <c r="AF381" s="21" t="b">
        <f>IF(LEN(B381)&gt;Admin!$D$17,TRUE,FALSE)</f>
        <v>0</v>
      </c>
      <c r="AG381" s="21" t="str">
        <f t="shared" si="174"/>
        <v/>
      </c>
      <c r="AH381" s="21" t="str">
        <f t="shared" si="175"/>
        <v/>
      </c>
      <c r="AI381" s="21" t="b">
        <f t="shared" si="176"/>
        <v>0</v>
      </c>
      <c r="AJ381" s="21" t="str">
        <f t="shared" si="177"/>
        <v/>
      </c>
      <c r="AK381" s="21" t="b">
        <f>IF(AND(COUNTA(B381:I381)&gt;0,'Börja här'!KOMMUN="",NOT(L381),NOT(N381),NOT(P381),NOT(R381),NOT(T381),NOT(V381),NOT(X381),NOT(Z381),NOT(AB381),NOT(AD381),NOT(AF381)),TRUE,FALSE)</f>
        <v>0</v>
      </c>
      <c r="AL381" s="21" t="str">
        <f t="shared" si="178"/>
        <v/>
      </c>
      <c r="AM381" s="97">
        <f t="shared" si="179"/>
        <v>0</v>
      </c>
      <c r="AN381" s="97" t="str">
        <f t="shared" si="180"/>
        <v>Nej</v>
      </c>
      <c r="AO381" s="21" t="b">
        <f t="shared" si="181"/>
        <v>0</v>
      </c>
      <c r="AP381" s="21" t="str">
        <f t="shared" si="182"/>
        <v/>
      </c>
      <c r="AQ381" s="97" t="str">
        <f t="shared" si="183"/>
        <v>Nej</v>
      </c>
    </row>
    <row r="382" spans="1:43" s="13" customFormat="1" x14ac:dyDescent="0.35">
      <c r="A382" s="53">
        <v>374</v>
      </c>
      <c r="B382" s="10"/>
      <c r="C382" s="23"/>
      <c r="D382" s="41"/>
      <c r="E382" s="74"/>
      <c r="F382" s="82"/>
      <c r="G382" s="74"/>
      <c r="H382" s="75"/>
      <c r="I382" s="23"/>
      <c r="J382" s="50" t="str">
        <f t="shared" si="154"/>
        <v/>
      </c>
      <c r="K382" s="56" t="str">
        <f t="shared" si="155"/>
        <v/>
      </c>
      <c r="L382" s="6" t="b">
        <f t="shared" si="156"/>
        <v>0</v>
      </c>
      <c r="M382" s="21" t="str">
        <f t="shared" si="157"/>
        <v/>
      </c>
      <c r="N382" s="21" t="b">
        <f t="shared" si="158"/>
        <v>0</v>
      </c>
      <c r="O382" s="21" t="str">
        <f t="shared" si="159"/>
        <v/>
      </c>
      <c r="P382" s="21" t="b">
        <f t="shared" si="160"/>
        <v>0</v>
      </c>
      <c r="Q382" s="21" t="str">
        <f t="shared" si="161"/>
        <v/>
      </c>
      <c r="R382" s="21" t="b">
        <f t="shared" si="162"/>
        <v>0</v>
      </c>
      <c r="S382" s="21" t="str">
        <f t="shared" si="163"/>
        <v/>
      </c>
      <c r="T382" s="21" t="b">
        <f t="shared" si="164"/>
        <v>0</v>
      </c>
      <c r="U382" s="21" t="str">
        <f t="shared" si="165"/>
        <v/>
      </c>
      <c r="V382" s="6" t="b">
        <f t="shared" si="166"/>
        <v>0</v>
      </c>
      <c r="W382" s="21" t="str">
        <f t="shared" si="167"/>
        <v/>
      </c>
      <c r="X382" s="21" t="b">
        <f t="shared" si="168"/>
        <v>0</v>
      </c>
      <c r="Y382" s="21" t="str">
        <f t="shared" si="169"/>
        <v/>
      </c>
      <c r="Z382" s="21" t="b">
        <f t="shared" si="170"/>
        <v>0</v>
      </c>
      <c r="AA382" s="21" t="str">
        <f t="shared" si="171"/>
        <v/>
      </c>
      <c r="AB382" s="21" t="b">
        <f>IF(AND(LEN(B382)&gt;0,NOT(AF382),COUNTIF($AH$9:AH881,AH382)&gt;1),TRUE,FALSE)</f>
        <v>0</v>
      </c>
      <c r="AC382" s="21" t="str">
        <f t="shared" si="172"/>
        <v/>
      </c>
      <c r="AD382" s="21" t="b">
        <f>IF(AND(LEN(B382)&gt;0,NOT(AF382),NOT(AB382),COUNTIF(Intransporter!$B$9:'Intransporter'!B881,B382)&gt;0),TRUE,FALSE)</f>
        <v>0</v>
      </c>
      <c r="AE382" s="21" t="str">
        <f t="shared" si="173"/>
        <v/>
      </c>
      <c r="AF382" s="21" t="b">
        <f>IF(LEN(B382)&gt;Admin!$D$17,TRUE,FALSE)</f>
        <v>0</v>
      </c>
      <c r="AG382" s="21" t="str">
        <f t="shared" si="174"/>
        <v/>
      </c>
      <c r="AH382" s="21" t="str">
        <f t="shared" si="175"/>
        <v/>
      </c>
      <c r="AI382" s="21" t="b">
        <f t="shared" si="176"/>
        <v>0</v>
      </c>
      <c r="AJ382" s="21" t="str">
        <f t="shared" si="177"/>
        <v/>
      </c>
      <c r="AK382" s="21" t="b">
        <f>IF(AND(COUNTA(B382:I382)&gt;0,'Börja här'!KOMMUN="",NOT(L382),NOT(N382),NOT(P382),NOT(R382),NOT(T382),NOT(V382),NOT(X382),NOT(Z382),NOT(AB382),NOT(AD382),NOT(AF382)),TRUE,FALSE)</f>
        <v>0</v>
      </c>
      <c r="AL382" s="21" t="str">
        <f t="shared" si="178"/>
        <v/>
      </c>
      <c r="AM382" s="97">
        <f t="shared" si="179"/>
        <v>0</v>
      </c>
      <c r="AN382" s="97" t="str">
        <f t="shared" si="180"/>
        <v>Nej</v>
      </c>
      <c r="AO382" s="21" t="b">
        <f t="shared" si="181"/>
        <v>0</v>
      </c>
      <c r="AP382" s="21" t="str">
        <f t="shared" si="182"/>
        <v/>
      </c>
      <c r="AQ382" s="97" t="str">
        <f t="shared" si="183"/>
        <v>Nej</v>
      </c>
    </row>
    <row r="383" spans="1:43" s="13" customFormat="1" x14ac:dyDescent="0.35">
      <c r="A383" s="53">
        <v>375</v>
      </c>
      <c r="B383" s="10"/>
      <c r="C383" s="23"/>
      <c r="D383" s="41"/>
      <c r="E383" s="74"/>
      <c r="F383" s="82"/>
      <c r="G383" s="74"/>
      <c r="H383" s="75"/>
      <c r="I383" s="23"/>
      <c r="J383" s="50" t="str">
        <f t="shared" si="154"/>
        <v/>
      </c>
      <c r="K383" s="56" t="str">
        <f t="shared" si="155"/>
        <v/>
      </c>
      <c r="L383" s="6" t="b">
        <f t="shared" si="156"/>
        <v>0</v>
      </c>
      <c r="M383" s="21" t="str">
        <f t="shared" si="157"/>
        <v/>
      </c>
      <c r="N383" s="21" t="b">
        <f t="shared" si="158"/>
        <v>0</v>
      </c>
      <c r="O383" s="21" t="str">
        <f t="shared" si="159"/>
        <v/>
      </c>
      <c r="P383" s="21" t="b">
        <f t="shared" si="160"/>
        <v>0</v>
      </c>
      <c r="Q383" s="21" t="str">
        <f t="shared" si="161"/>
        <v/>
      </c>
      <c r="R383" s="21" t="b">
        <f t="shared" si="162"/>
        <v>0</v>
      </c>
      <c r="S383" s="21" t="str">
        <f t="shared" si="163"/>
        <v/>
      </c>
      <c r="T383" s="21" t="b">
        <f t="shared" si="164"/>
        <v>0</v>
      </c>
      <c r="U383" s="21" t="str">
        <f t="shared" si="165"/>
        <v/>
      </c>
      <c r="V383" s="6" t="b">
        <f t="shared" si="166"/>
        <v>0</v>
      </c>
      <c r="W383" s="21" t="str">
        <f t="shared" si="167"/>
        <v/>
      </c>
      <c r="X383" s="21" t="b">
        <f t="shared" si="168"/>
        <v>0</v>
      </c>
      <c r="Y383" s="21" t="str">
        <f t="shared" si="169"/>
        <v/>
      </c>
      <c r="Z383" s="21" t="b">
        <f t="shared" si="170"/>
        <v>0</v>
      </c>
      <c r="AA383" s="21" t="str">
        <f t="shared" si="171"/>
        <v/>
      </c>
      <c r="AB383" s="21" t="b">
        <f>IF(AND(LEN(B383)&gt;0,NOT(AF383),COUNTIF($AH$9:AH882,AH383)&gt;1),TRUE,FALSE)</f>
        <v>0</v>
      </c>
      <c r="AC383" s="21" t="str">
        <f t="shared" si="172"/>
        <v/>
      </c>
      <c r="AD383" s="21" t="b">
        <f>IF(AND(LEN(B383)&gt;0,NOT(AF383),NOT(AB383),COUNTIF(Intransporter!$B$9:'Intransporter'!B882,B383)&gt;0),TRUE,FALSE)</f>
        <v>0</v>
      </c>
      <c r="AE383" s="21" t="str">
        <f t="shared" si="173"/>
        <v/>
      </c>
      <c r="AF383" s="21" t="b">
        <f>IF(LEN(B383)&gt;Admin!$D$17,TRUE,FALSE)</f>
        <v>0</v>
      </c>
      <c r="AG383" s="21" t="str">
        <f t="shared" si="174"/>
        <v/>
      </c>
      <c r="AH383" s="21" t="str">
        <f t="shared" si="175"/>
        <v/>
      </c>
      <c r="AI383" s="21" t="b">
        <f t="shared" si="176"/>
        <v>0</v>
      </c>
      <c r="AJ383" s="21" t="str">
        <f t="shared" si="177"/>
        <v/>
      </c>
      <c r="AK383" s="21" t="b">
        <f>IF(AND(COUNTA(B383:I383)&gt;0,'Börja här'!KOMMUN="",NOT(L383),NOT(N383),NOT(P383),NOT(R383),NOT(T383),NOT(V383),NOT(X383),NOT(Z383),NOT(AB383),NOT(AD383),NOT(AF383)),TRUE,FALSE)</f>
        <v>0</v>
      </c>
      <c r="AL383" s="21" t="str">
        <f t="shared" si="178"/>
        <v/>
      </c>
      <c r="AM383" s="97">
        <f t="shared" si="179"/>
        <v>0</v>
      </c>
      <c r="AN383" s="97" t="str">
        <f t="shared" si="180"/>
        <v>Nej</v>
      </c>
      <c r="AO383" s="21" t="b">
        <f t="shared" si="181"/>
        <v>0</v>
      </c>
      <c r="AP383" s="21" t="str">
        <f t="shared" si="182"/>
        <v/>
      </c>
      <c r="AQ383" s="97" t="str">
        <f t="shared" si="183"/>
        <v>Nej</v>
      </c>
    </row>
    <row r="384" spans="1:43" s="13" customFormat="1" x14ac:dyDescent="0.35">
      <c r="A384" s="53">
        <v>376</v>
      </c>
      <c r="B384" s="10"/>
      <c r="C384" s="23"/>
      <c r="D384" s="41"/>
      <c r="E384" s="74"/>
      <c r="F384" s="82"/>
      <c r="G384" s="74"/>
      <c r="H384" s="75"/>
      <c r="I384" s="23"/>
      <c r="J384" s="50" t="str">
        <f t="shared" si="154"/>
        <v/>
      </c>
      <c r="K384" s="56" t="str">
        <f t="shared" si="155"/>
        <v/>
      </c>
      <c r="L384" s="6" t="b">
        <f t="shared" si="156"/>
        <v>0</v>
      </c>
      <c r="M384" s="21" t="str">
        <f t="shared" si="157"/>
        <v/>
      </c>
      <c r="N384" s="21" t="b">
        <f t="shared" si="158"/>
        <v>0</v>
      </c>
      <c r="O384" s="21" t="str">
        <f t="shared" si="159"/>
        <v/>
      </c>
      <c r="P384" s="21" t="b">
        <f t="shared" si="160"/>
        <v>0</v>
      </c>
      <c r="Q384" s="21" t="str">
        <f t="shared" si="161"/>
        <v/>
      </c>
      <c r="R384" s="21" t="b">
        <f t="shared" si="162"/>
        <v>0</v>
      </c>
      <c r="S384" s="21" t="str">
        <f t="shared" si="163"/>
        <v/>
      </c>
      <c r="T384" s="21" t="b">
        <f t="shared" si="164"/>
        <v>0</v>
      </c>
      <c r="U384" s="21" t="str">
        <f t="shared" si="165"/>
        <v/>
      </c>
      <c r="V384" s="6" t="b">
        <f t="shared" si="166"/>
        <v>0</v>
      </c>
      <c r="W384" s="21" t="str">
        <f t="shared" si="167"/>
        <v/>
      </c>
      <c r="X384" s="21" t="b">
        <f t="shared" si="168"/>
        <v>0</v>
      </c>
      <c r="Y384" s="21" t="str">
        <f t="shared" si="169"/>
        <v/>
      </c>
      <c r="Z384" s="21" t="b">
        <f t="shared" si="170"/>
        <v>0</v>
      </c>
      <c r="AA384" s="21" t="str">
        <f t="shared" si="171"/>
        <v/>
      </c>
      <c r="AB384" s="21" t="b">
        <f>IF(AND(LEN(B384)&gt;0,NOT(AF384),COUNTIF($AH$9:AH883,AH384)&gt;1),TRUE,FALSE)</f>
        <v>0</v>
      </c>
      <c r="AC384" s="21" t="str">
        <f t="shared" si="172"/>
        <v/>
      </c>
      <c r="AD384" s="21" t="b">
        <f>IF(AND(LEN(B384)&gt;0,NOT(AF384),NOT(AB384),COUNTIF(Intransporter!$B$9:'Intransporter'!B883,B384)&gt;0),TRUE,FALSE)</f>
        <v>0</v>
      </c>
      <c r="AE384" s="21" t="str">
        <f t="shared" si="173"/>
        <v/>
      </c>
      <c r="AF384" s="21" t="b">
        <f>IF(LEN(B384)&gt;Admin!$D$17,TRUE,FALSE)</f>
        <v>0</v>
      </c>
      <c r="AG384" s="21" t="str">
        <f t="shared" si="174"/>
        <v/>
      </c>
      <c r="AH384" s="21" t="str">
        <f t="shared" si="175"/>
        <v/>
      </c>
      <c r="AI384" s="21" t="b">
        <f t="shared" si="176"/>
        <v>0</v>
      </c>
      <c r="AJ384" s="21" t="str">
        <f t="shared" si="177"/>
        <v/>
      </c>
      <c r="AK384" s="21" t="b">
        <f>IF(AND(COUNTA(B384:I384)&gt;0,'Börja här'!KOMMUN="",NOT(L384),NOT(N384),NOT(P384),NOT(R384),NOT(T384),NOT(V384),NOT(X384),NOT(Z384),NOT(AB384),NOT(AD384),NOT(AF384)),TRUE,FALSE)</f>
        <v>0</v>
      </c>
      <c r="AL384" s="21" t="str">
        <f t="shared" si="178"/>
        <v/>
      </c>
      <c r="AM384" s="97">
        <f t="shared" si="179"/>
        <v>0</v>
      </c>
      <c r="AN384" s="97" t="str">
        <f t="shared" si="180"/>
        <v>Nej</v>
      </c>
      <c r="AO384" s="21" t="b">
        <f t="shared" si="181"/>
        <v>0</v>
      </c>
      <c r="AP384" s="21" t="str">
        <f t="shared" si="182"/>
        <v/>
      </c>
      <c r="AQ384" s="97" t="str">
        <f t="shared" si="183"/>
        <v>Nej</v>
      </c>
    </row>
    <row r="385" spans="1:43" s="13" customFormat="1" x14ac:dyDescent="0.35">
      <c r="A385" s="53">
        <v>377</v>
      </c>
      <c r="B385" s="10"/>
      <c r="C385" s="23"/>
      <c r="D385" s="41"/>
      <c r="E385" s="74"/>
      <c r="F385" s="82"/>
      <c r="G385" s="74"/>
      <c r="H385" s="75"/>
      <c r="I385" s="23"/>
      <c r="J385" s="50" t="str">
        <f t="shared" si="154"/>
        <v/>
      </c>
      <c r="K385" s="56" t="str">
        <f t="shared" si="155"/>
        <v/>
      </c>
      <c r="L385" s="6" t="b">
        <f t="shared" si="156"/>
        <v>0</v>
      </c>
      <c r="M385" s="21" t="str">
        <f t="shared" si="157"/>
        <v/>
      </c>
      <c r="N385" s="21" t="b">
        <f t="shared" si="158"/>
        <v>0</v>
      </c>
      <c r="O385" s="21" t="str">
        <f t="shared" si="159"/>
        <v/>
      </c>
      <c r="P385" s="21" t="b">
        <f t="shared" si="160"/>
        <v>0</v>
      </c>
      <c r="Q385" s="21" t="str">
        <f t="shared" si="161"/>
        <v/>
      </c>
      <c r="R385" s="21" t="b">
        <f t="shared" si="162"/>
        <v>0</v>
      </c>
      <c r="S385" s="21" t="str">
        <f t="shared" si="163"/>
        <v/>
      </c>
      <c r="T385" s="21" t="b">
        <f t="shared" si="164"/>
        <v>0</v>
      </c>
      <c r="U385" s="21" t="str">
        <f t="shared" si="165"/>
        <v/>
      </c>
      <c r="V385" s="6" t="b">
        <f t="shared" si="166"/>
        <v>0</v>
      </c>
      <c r="W385" s="21" t="str">
        <f t="shared" si="167"/>
        <v/>
      </c>
      <c r="X385" s="21" t="b">
        <f t="shared" si="168"/>
        <v>0</v>
      </c>
      <c r="Y385" s="21" t="str">
        <f t="shared" si="169"/>
        <v/>
      </c>
      <c r="Z385" s="21" t="b">
        <f t="shared" si="170"/>
        <v>0</v>
      </c>
      <c r="AA385" s="21" t="str">
        <f t="shared" si="171"/>
        <v/>
      </c>
      <c r="AB385" s="21" t="b">
        <f>IF(AND(LEN(B385)&gt;0,NOT(AF385),COUNTIF($AH$9:AH884,AH385)&gt;1),TRUE,FALSE)</f>
        <v>0</v>
      </c>
      <c r="AC385" s="21" t="str">
        <f t="shared" si="172"/>
        <v/>
      </c>
      <c r="AD385" s="21" t="b">
        <f>IF(AND(LEN(B385)&gt;0,NOT(AF385),NOT(AB385),COUNTIF(Intransporter!$B$9:'Intransporter'!B884,B385)&gt;0),TRUE,FALSE)</f>
        <v>0</v>
      </c>
      <c r="AE385" s="21" t="str">
        <f t="shared" si="173"/>
        <v/>
      </c>
      <c r="AF385" s="21" t="b">
        <f>IF(LEN(B385)&gt;Admin!$D$17,TRUE,FALSE)</f>
        <v>0</v>
      </c>
      <c r="AG385" s="21" t="str">
        <f t="shared" si="174"/>
        <v/>
      </c>
      <c r="AH385" s="21" t="str">
        <f t="shared" si="175"/>
        <v/>
      </c>
      <c r="AI385" s="21" t="b">
        <f t="shared" si="176"/>
        <v>0</v>
      </c>
      <c r="AJ385" s="21" t="str">
        <f t="shared" si="177"/>
        <v/>
      </c>
      <c r="AK385" s="21" t="b">
        <f>IF(AND(COUNTA(B385:I385)&gt;0,'Börja här'!KOMMUN="",NOT(L385),NOT(N385),NOT(P385),NOT(R385),NOT(T385),NOT(V385),NOT(X385),NOT(Z385),NOT(AB385),NOT(AD385),NOT(AF385)),TRUE,FALSE)</f>
        <v>0</v>
      </c>
      <c r="AL385" s="21" t="str">
        <f t="shared" si="178"/>
        <v/>
      </c>
      <c r="AM385" s="97">
        <f t="shared" si="179"/>
        <v>0</v>
      </c>
      <c r="AN385" s="97" t="str">
        <f t="shared" si="180"/>
        <v>Nej</v>
      </c>
      <c r="AO385" s="21" t="b">
        <f t="shared" si="181"/>
        <v>0</v>
      </c>
      <c r="AP385" s="21" t="str">
        <f t="shared" si="182"/>
        <v/>
      </c>
      <c r="AQ385" s="97" t="str">
        <f t="shared" si="183"/>
        <v>Nej</v>
      </c>
    </row>
    <row r="386" spans="1:43" s="13" customFormat="1" x14ac:dyDescent="0.35">
      <c r="A386" s="53">
        <v>378</v>
      </c>
      <c r="B386" s="10"/>
      <c r="C386" s="23"/>
      <c r="D386" s="41"/>
      <c r="E386" s="74"/>
      <c r="F386" s="82"/>
      <c r="G386" s="74"/>
      <c r="H386" s="75"/>
      <c r="I386" s="23"/>
      <c r="J386" s="50" t="str">
        <f t="shared" si="154"/>
        <v/>
      </c>
      <c r="K386" s="56" t="str">
        <f t="shared" si="155"/>
        <v/>
      </c>
      <c r="L386" s="6" t="b">
        <f t="shared" si="156"/>
        <v>0</v>
      </c>
      <c r="M386" s="21" t="str">
        <f t="shared" si="157"/>
        <v/>
      </c>
      <c r="N386" s="21" t="b">
        <f t="shared" si="158"/>
        <v>0</v>
      </c>
      <c r="O386" s="21" t="str">
        <f t="shared" si="159"/>
        <v/>
      </c>
      <c r="P386" s="21" t="b">
        <f t="shared" si="160"/>
        <v>0</v>
      </c>
      <c r="Q386" s="21" t="str">
        <f t="shared" si="161"/>
        <v/>
      </c>
      <c r="R386" s="21" t="b">
        <f t="shared" si="162"/>
        <v>0</v>
      </c>
      <c r="S386" s="21" t="str">
        <f t="shared" si="163"/>
        <v/>
      </c>
      <c r="T386" s="21" t="b">
        <f t="shared" si="164"/>
        <v>0</v>
      </c>
      <c r="U386" s="21" t="str">
        <f t="shared" si="165"/>
        <v/>
      </c>
      <c r="V386" s="6" t="b">
        <f t="shared" si="166"/>
        <v>0</v>
      </c>
      <c r="W386" s="21" t="str">
        <f t="shared" si="167"/>
        <v/>
      </c>
      <c r="X386" s="21" t="b">
        <f t="shared" si="168"/>
        <v>0</v>
      </c>
      <c r="Y386" s="21" t="str">
        <f t="shared" si="169"/>
        <v/>
      </c>
      <c r="Z386" s="21" t="b">
        <f t="shared" si="170"/>
        <v>0</v>
      </c>
      <c r="AA386" s="21" t="str">
        <f t="shared" si="171"/>
        <v/>
      </c>
      <c r="AB386" s="21" t="b">
        <f>IF(AND(LEN(B386)&gt;0,NOT(AF386),COUNTIF($AH$9:AH885,AH386)&gt;1),TRUE,FALSE)</f>
        <v>0</v>
      </c>
      <c r="AC386" s="21" t="str">
        <f t="shared" si="172"/>
        <v/>
      </c>
      <c r="AD386" s="21" t="b">
        <f>IF(AND(LEN(B386)&gt;0,NOT(AF386),NOT(AB386),COUNTIF(Intransporter!$B$9:'Intransporter'!B885,B386)&gt;0),TRUE,FALSE)</f>
        <v>0</v>
      </c>
      <c r="AE386" s="21" t="str">
        <f t="shared" si="173"/>
        <v/>
      </c>
      <c r="AF386" s="21" t="b">
        <f>IF(LEN(B386)&gt;Admin!$D$17,TRUE,FALSE)</f>
        <v>0</v>
      </c>
      <c r="AG386" s="21" t="str">
        <f t="shared" si="174"/>
        <v/>
      </c>
      <c r="AH386" s="21" t="str">
        <f t="shared" si="175"/>
        <v/>
      </c>
      <c r="AI386" s="21" t="b">
        <f t="shared" si="176"/>
        <v>0</v>
      </c>
      <c r="AJ386" s="21" t="str">
        <f t="shared" si="177"/>
        <v/>
      </c>
      <c r="AK386" s="21" t="b">
        <f>IF(AND(COUNTA(B386:I386)&gt;0,'Börja här'!KOMMUN="",NOT(L386),NOT(N386),NOT(P386),NOT(R386),NOT(T386),NOT(V386),NOT(X386),NOT(Z386),NOT(AB386),NOT(AD386),NOT(AF386)),TRUE,FALSE)</f>
        <v>0</v>
      </c>
      <c r="AL386" s="21" t="str">
        <f t="shared" si="178"/>
        <v/>
      </c>
      <c r="AM386" s="97">
        <f t="shared" si="179"/>
        <v>0</v>
      </c>
      <c r="AN386" s="97" t="str">
        <f t="shared" si="180"/>
        <v>Nej</v>
      </c>
      <c r="AO386" s="21" t="b">
        <f t="shared" si="181"/>
        <v>0</v>
      </c>
      <c r="AP386" s="21" t="str">
        <f t="shared" si="182"/>
        <v/>
      </c>
      <c r="AQ386" s="97" t="str">
        <f t="shared" si="183"/>
        <v>Nej</v>
      </c>
    </row>
    <row r="387" spans="1:43" s="13" customFormat="1" x14ac:dyDescent="0.35">
      <c r="A387" s="53">
        <v>379</v>
      </c>
      <c r="B387" s="10"/>
      <c r="C387" s="23"/>
      <c r="D387" s="41"/>
      <c r="E387" s="74"/>
      <c r="F387" s="82"/>
      <c r="G387" s="74"/>
      <c r="H387" s="75"/>
      <c r="I387" s="23"/>
      <c r="J387" s="50" t="str">
        <f t="shared" si="154"/>
        <v/>
      </c>
      <c r="K387" s="56" t="str">
        <f t="shared" si="155"/>
        <v/>
      </c>
      <c r="L387" s="6" t="b">
        <f t="shared" si="156"/>
        <v>0</v>
      </c>
      <c r="M387" s="21" t="str">
        <f t="shared" si="157"/>
        <v/>
      </c>
      <c r="N387" s="21" t="b">
        <f t="shared" si="158"/>
        <v>0</v>
      </c>
      <c r="O387" s="21" t="str">
        <f t="shared" si="159"/>
        <v/>
      </c>
      <c r="P387" s="21" t="b">
        <f t="shared" si="160"/>
        <v>0</v>
      </c>
      <c r="Q387" s="21" t="str">
        <f t="shared" si="161"/>
        <v/>
      </c>
      <c r="R387" s="21" t="b">
        <f t="shared" si="162"/>
        <v>0</v>
      </c>
      <c r="S387" s="21" t="str">
        <f t="shared" si="163"/>
        <v/>
      </c>
      <c r="T387" s="21" t="b">
        <f t="shared" si="164"/>
        <v>0</v>
      </c>
      <c r="U387" s="21" t="str">
        <f t="shared" si="165"/>
        <v/>
      </c>
      <c r="V387" s="6" t="b">
        <f t="shared" si="166"/>
        <v>0</v>
      </c>
      <c r="W387" s="21" t="str">
        <f t="shared" si="167"/>
        <v/>
      </c>
      <c r="X387" s="21" t="b">
        <f t="shared" si="168"/>
        <v>0</v>
      </c>
      <c r="Y387" s="21" t="str">
        <f t="shared" si="169"/>
        <v/>
      </c>
      <c r="Z387" s="21" t="b">
        <f t="shared" si="170"/>
        <v>0</v>
      </c>
      <c r="AA387" s="21" t="str">
        <f t="shared" si="171"/>
        <v/>
      </c>
      <c r="AB387" s="21" t="b">
        <f>IF(AND(LEN(B387)&gt;0,NOT(AF387),COUNTIF($AH$9:AH886,AH387)&gt;1),TRUE,FALSE)</f>
        <v>0</v>
      </c>
      <c r="AC387" s="21" t="str">
        <f t="shared" si="172"/>
        <v/>
      </c>
      <c r="AD387" s="21" t="b">
        <f>IF(AND(LEN(B387)&gt;0,NOT(AF387),NOT(AB387),COUNTIF(Intransporter!$B$9:'Intransporter'!B886,B387)&gt;0),TRUE,FALSE)</f>
        <v>0</v>
      </c>
      <c r="AE387" s="21" t="str">
        <f t="shared" si="173"/>
        <v/>
      </c>
      <c r="AF387" s="21" t="b">
        <f>IF(LEN(B387)&gt;Admin!$D$17,TRUE,FALSE)</f>
        <v>0</v>
      </c>
      <c r="AG387" s="21" t="str">
        <f t="shared" si="174"/>
        <v/>
      </c>
      <c r="AH387" s="21" t="str">
        <f t="shared" si="175"/>
        <v/>
      </c>
      <c r="AI387" s="21" t="b">
        <f t="shared" si="176"/>
        <v>0</v>
      </c>
      <c r="AJ387" s="21" t="str">
        <f t="shared" si="177"/>
        <v/>
      </c>
      <c r="AK387" s="21" t="b">
        <f>IF(AND(COUNTA(B387:I387)&gt;0,'Börja här'!KOMMUN="",NOT(L387),NOT(N387),NOT(P387),NOT(R387),NOT(T387),NOT(V387),NOT(X387),NOT(Z387),NOT(AB387),NOT(AD387),NOT(AF387)),TRUE,FALSE)</f>
        <v>0</v>
      </c>
      <c r="AL387" s="21" t="str">
        <f t="shared" si="178"/>
        <v/>
      </c>
      <c r="AM387" s="97">
        <f t="shared" si="179"/>
        <v>0</v>
      </c>
      <c r="AN387" s="97" t="str">
        <f t="shared" si="180"/>
        <v>Nej</v>
      </c>
      <c r="AO387" s="21" t="b">
        <f t="shared" si="181"/>
        <v>0</v>
      </c>
      <c r="AP387" s="21" t="str">
        <f t="shared" si="182"/>
        <v/>
      </c>
      <c r="AQ387" s="97" t="str">
        <f t="shared" si="183"/>
        <v>Nej</v>
      </c>
    </row>
    <row r="388" spans="1:43" s="13" customFormat="1" x14ac:dyDescent="0.35">
      <c r="A388" s="53">
        <v>380</v>
      </c>
      <c r="B388" s="10"/>
      <c r="C388" s="23"/>
      <c r="D388" s="41"/>
      <c r="E388" s="74"/>
      <c r="F388" s="82"/>
      <c r="G388" s="74"/>
      <c r="H388" s="75"/>
      <c r="I388" s="23"/>
      <c r="J388" s="50" t="str">
        <f t="shared" si="154"/>
        <v/>
      </c>
      <c r="K388" s="56" t="str">
        <f t="shared" si="155"/>
        <v/>
      </c>
      <c r="L388" s="6" t="b">
        <f t="shared" si="156"/>
        <v>0</v>
      </c>
      <c r="M388" s="21" t="str">
        <f t="shared" si="157"/>
        <v/>
      </c>
      <c r="N388" s="21" t="b">
        <f t="shared" si="158"/>
        <v>0</v>
      </c>
      <c r="O388" s="21" t="str">
        <f t="shared" si="159"/>
        <v/>
      </c>
      <c r="P388" s="21" t="b">
        <f t="shared" si="160"/>
        <v>0</v>
      </c>
      <c r="Q388" s="21" t="str">
        <f t="shared" si="161"/>
        <v/>
      </c>
      <c r="R388" s="21" t="b">
        <f t="shared" si="162"/>
        <v>0</v>
      </c>
      <c r="S388" s="21" t="str">
        <f t="shared" si="163"/>
        <v/>
      </c>
      <c r="T388" s="21" t="b">
        <f t="shared" si="164"/>
        <v>0</v>
      </c>
      <c r="U388" s="21" t="str">
        <f t="shared" si="165"/>
        <v/>
      </c>
      <c r="V388" s="6" t="b">
        <f t="shared" si="166"/>
        <v>0</v>
      </c>
      <c r="W388" s="21" t="str">
        <f t="shared" si="167"/>
        <v/>
      </c>
      <c r="X388" s="21" t="b">
        <f t="shared" si="168"/>
        <v>0</v>
      </c>
      <c r="Y388" s="21" t="str">
        <f t="shared" si="169"/>
        <v/>
      </c>
      <c r="Z388" s="21" t="b">
        <f t="shared" si="170"/>
        <v>0</v>
      </c>
      <c r="AA388" s="21" t="str">
        <f t="shared" si="171"/>
        <v/>
      </c>
      <c r="AB388" s="21" t="b">
        <f>IF(AND(LEN(B388)&gt;0,NOT(AF388),COUNTIF($AH$9:AH887,AH388)&gt;1),TRUE,FALSE)</f>
        <v>0</v>
      </c>
      <c r="AC388" s="21" t="str">
        <f t="shared" si="172"/>
        <v/>
      </c>
      <c r="AD388" s="21" t="b">
        <f>IF(AND(LEN(B388)&gt;0,NOT(AF388),NOT(AB388),COUNTIF(Intransporter!$B$9:'Intransporter'!B887,B388)&gt;0),TRUE,FALSE)</f>
        <v>0</v>
      </c>
      <c r="AE388" s="21" t="str">
        <f t="shared" si="173"/>
        <v/>
      </c>
      <c r="AF388" s="21" t="b">
        <f>IF(LEN(B388)&gt;Admin!$D$17,TRUE,FALSE)</f>
        <v>0</v>
      </c>
      <c r="AG388" s="21" t="str">
        <f t="shared" si="174"/>
        <v/>
      </c>
      <c r="AH388" s="21" t="str">
        <f t="shared" si="175"/>
        <v/>
      </c>
      <c r="AI388" s="21" t="b">
        <f t="shared" si="176"/>
        <v>0</v>
      </c>
      <c r="AJ388" s="21" t="str">
        <f t="shared" si="177"/>
        <v/>
      </c>
      <c r="AK388" s="21" t="b">
        <f>IF(AND(COUNTA(B388:I388)&gt;0,'Börja här'!KOMMUN="",NOT(L388),NOT(N388),NOT(P388),NOT(R388),NOT(T388),NOT(V388),NOT(X388),NOT(Z388),NOT(AB388),NOT(AD388),NOT(AF388)),TRUE,FALSE)</f>
        <v>0</v>
      </c>
      <c r="AL388" s="21" t="str">
        <f t="shared" si="178"/>
        <v/>
      </c>
      <c r="AM388" s="97">
        <f t="shared" si="179"/>
        <v>0</v>
      </c>
      <c r="AN388" s="97" t="str">
        <f t="shared" si="180"/>
        <v>Nej</v>
      </c>
      <c r="AO388" s="21" t="b">
        <f t="shared" si="181"/>
        <v>0</v>
      </c>
      <c r="AP388" s="21" t="str">
        <f t="shared" si="182"/>
        <v/>
      </c>
      <c r="AQ388" s="97" t="str">
        <f t="shared" si="183"/>
        <v>Nej</v>
      </c>
    </row>
    <row r="389" spans="1:43" s="13" customFormat="1" x14ac:dyDescent="0.35">
      <c r="A389" s="53">
        <v>381</v>
      </c>
      <c r="B389" s="10"/>
      <c r="C389" s="23"/>
      <c r="D389" s="41"/>
      <c r="E389" s="74"/>
      <c r="F389" s="82"/>
      <c r="G389" s="74"/>
      <c r="H389" s="75"/>
      <c r="I389" s="23"/>
      <c r="J389" s="50" t="str">
        <f t="shared" si="154"/>
        <v/>
      </c>
      <c r="K389" s="56" t="str">
        <f t="shared" si="155"/>
        <v/>
      </c>
      <c r="L389" s="6" t="b">
        <f t="shared" si="156"/>
        <v>0</v>
      </c>
      <c r="M389" s="21" t="str">
        <f t="shared" si="157"/>
        <v/>
      </c>
      <c r="N389" s="21" t="b">
        <f t="shared" si="158"/>
        <v>0</v>
      </c>
      <c r="O389" s="21" t="str">
        <f t="shared" si="159"/>
        <v/>
      </c>
      <c r="P389" s="21" t="b">
        <f t="shared" si="160"/>
        <v>0</v>
      </c>
      <c r="Q389" s="21" t="str">
        <f t="shared" si="161"/>
        <v/>
      </c>
      <c r="R389" s="21" t="b">
        <f t="shared" si="162"/>
        <v>0</v>
      </c>
      <c r="S389" s="21" t="str">
        <f t="shared" si="163"/>
        <v/>
      </c>
      <c r="T389" s="21" t="b">
        <f t="shared" si="164"/>
        <v>0</v>
      </c>
      <c r="U389" s="21" t="str">
        <f t="shared" si="165"/>
        <v/>
      </c>
      <c r="V389" s="6" t="b">
        <f t="shared" si="166"/>
        <v>0</v>
      </c>
      <c r="W389" s="21" t="str">
        <f t="shared" si="167"/>
        <v/>
      </c>
      <c r="X389" s="21" t="b">
        <f t="shared" si="168"/>
        <v>0</v>
      </c>
      <c r="Y389" s="21" t="str">
        <f t="shared" si="169"/>
        <v/>
      </c>
      <c r="Z389" s="21" t="b">
        <f t="shared" si="170"/>
        <v>0</v>
      </c>
      <c r="AA389" s="21" t="str">
        <f t="shared" si="171"/>
        <v/>
      </c>
      <c r="AB389" s="21" t="b">
        <f>IF(AND(LEN(B389)&gt;0,NOT(AF389),COUNTIF($AH$9:AH888,AH389)&gt;1),TRUE,FALSE)</f>
        <v>0</v>
      </c>
      <c r="AC389" s="21" t="str">
        <f t="shared" si="172"/>
        <v/>
      </c>
      <c r="AD389" s="21" t="b">
        <f>IF(AND(LEN(B389)&gt;0,NOT(AF389),NOT(AB389),COUNTIF(Intransporter!$B$9:'Intransporter'!B888,B389)&gt;0),TRUE,FALSE)</f>
        <v>0</v>
      </c>
      <c r="AE389" s="21" t="str">
        <f t="shared" si="173"/>
        <v/>
      </c>
      <c r="AF389" s="21" t="b">
        <f>IF(LEN(B389)&gt;Admin!$D$17,TRUE,FALSE)</f>
        <v>0</v>
      </c>
      <c r="AG389" s="21" t="str">
        <f t="shared" si="174"/>
        <v/>
      </c>
      <c r="AH389" s="21" t="str">
        <f t="shared" si="175"/>
        <v/>
      </c>
      <c r="AI389" s="21" t="b">
        <f t="shared" si="176"/>
        <v>0</v>
      </c>
      <c r="AJ389" s="21" t="str">
        <f t="shared" si="177"/>
        <v/>
      </c>
      <c r="AK389" s="21" t="b">
        <f>IF(AND(COUNTA(B389:I389)&gt;0,'Börja här'!KOMMUN="",NOT(L389),NOT(N389),NOT(P389),NOT(R389),NOT(T389),NOT(V389),NOT(X389),NOT(Z389),NOT(AB389),NOT(AD389),NOT(AF389)),TRUE,FALSE)</f>
        <v>0</v>
      </c>
      <c r="AL389" s="21" t="str">
        <f t="shared" si="178"/>
        <v/>
      </c>
      <c r="AM389" s="97">
        <f t="shared" si="179"/>
        <v>0</v>
      </c>
      <c r="AN389" s="97" t="str">
        <f t="shared" si="180"/>
        <v>Nej</v>
      </c>
      <c r="AO389" s="21" t="b">
        <f t="shared" si="181"/>
        <v>0</v>
      </c>
      <c r="AP389" s="21" t="str">
        <f t="shared" si="182"/>
        <v/>
      </c>
      <c r="AQ389" s="97" t="str">
        <f t="shared" si="183"/>
        <v>Nej</v>
      </c>
    </row>
    <row r="390" spans="1:43" s="13" customFormat="1" x14ac:dyDescent="0.35">
      <c r="A390" s="53">
        <v>382</v>
      </c>
      <c r="B390" s="10"/>
      <c r="C390" s="23"/>
      <c r="D390" s="41"/>
      <c r="E390" s="74"/>
      <c r="F390" s="82"/>
      <c r="G390" s="74"/>
      <c r="H390" s="75"/>
      <c r="I390" s="23"/>
      <c r="J390" s="50" t="str">
        <f t="shared" si="154"/>
        <v/>
      </c>
      <c r="K390" s="56" t="str">
        <f t="shared" si="155"/>
        <v/>
      </c>
      <c r="L390" s="6" t="b">
        <f t="shared" si="156"/>
        <v>0</v>
      </c>
      <c r="M390" s="21" t="str">
        <f t="shared" si="157"/>
        <v/>
      </c>
      <c r="N390" s="21" t="b">
        <f t="shared" si="158"/>
        <v>0</v>
      </c>
      <c r="O390" s="21" t="str">
        <f t="shared" si="159"/>
        <v/>
      </c>
      <c r="P390" s="21" t="b">
        <f t="shared" si="160"/>
        <v>0</v>
      </c>
      <c r="Q390" s="21" t="str">
        <f t="shared" si="161"/>
        <v/>
      </c>
      <c r="R390" s="21" t="b">
        <f t="shared" si="162"/>
        <v>0</v>
      </c>
      <c r="S390" s="21" t="str">
        <f t="shared" si="163"/>
        <v/>
      </c>
      <c r="T390" s="21" t="b">
        <f t="shared" si="164"/>
        <v>0</v>
      </c>
      <c r="U390" s="21" t="str">
        <f t="shared" si="165"/>
        <v/>
      </c>
      <c r="V390" s="6" t="b">
        <f t="shared" si="166"/>
        <v>0</v>
      </c>
      <c r="W390" s="21" t="str">
        <f t="shared" si="167"/>
        <v/>
      </c>
      <c r="X390" s="21" t="b">
        <f t="shared" si="168"/>
        <v>0</v>
      </c>
      <c r="Y390" s="21" t="str">
        <f t="shared" si="169"/>
        <v/>
      </c>
      <c r="Z390" s="21" t="b">
        <f t="shared" si="170"/>
        <v>0</v>
      </c>
      <c r="AA390" s="21" t="str">
        <f t="shared" si="171"/>
        <v/>
      </c>
      <c r="AB390" s="21" t="b">
        <f>IF(AND(LEN(B390)&gt;0,NOT(AF390),COUNTIF($AH$9:AH889,AH390)&gt;1),TRUE,FALSE)</f>
        <v>0</v>
      </c>
      <c r="AC390" s="21" t="str">
        <f t="shared" si="172"/>
        <v/>
      </c>
      <c r="AD390" s="21" t="b">
        <f>IF(AND(LEN(B390)&gt;0,NOT(AF390),NOT(AB390),COUNTIF(Intransporter!$B$9:'Intransporter'!B889,B390)&gt;0),TRUE,FALSE)</f>
        <v>0</v>
      </c>
      <c r="AE390" s="21" t="str">
        <f t="shared" si="173"/>
        <v/>
      </c>
      <c r="AF390" s="21" t="b">
        <f>IF(LEN(B390)&gt;Admin!$D$17,TRUE,FALSE)</f>
        <v>0</v>
      </c>
      <c r="AG390" s="21" t="str">
        <f t="shared" si="174"/>
        <v/>
      </c>
      <c r="AH390" s="21" t="str">
        <f t="shared" si="175"/>
        <v/>
      </c>
      <c r="AI390" s="21" t="b">
        <f t="shared" si="176"/>
        <v>0</v>
      </c>
      <c r="AJ390" s="21" t="str">
        <f t="shared" si="177"/>
        <v/>
      </c>
      <c r="AK390" s="21" t="b">
        <f>IF(AND(COUNTA(B390:I390)&gt;0,'Börja här'!KOMMUN="",NOT(L390),NOT(N390),NOT(P390),NOT(R390),NOT(T390),NOT(V390),NOT(X390),NOT(Z390),NOT(AB390),NOT(AD390),NOT(AF390)),TRUE,FALSE)</f>
        <v>0</v>
      </c>
      <c r="AL390" s="21" t="str">
        <f t="shared" si="178"/>
        <v/>
      </c>
      <c r="AM390" s="97">
        <f t="shared" si="179"/>
        <v>0</v>
      </c>
      <c r="AN390" s="97" t="str">
        <f t="shared" si="180"/>
        <v>Nej</v>
      </c>
      <c r="AO390" s="21" t="b">
        <f t="shared" si="181"/>
        <v>0</v>
      </c>
      <c r="AP390" s="21" t="str">
        <f t="shared" si="182"/>
        <v/>
      </c>
      <c r="AQ390" s="97" t="str">
        <f t="shared" si="183"/>
        <v>Nej</v>
      </c>
    </row>
    <row r="391" spans="1:43" s="13" customFormat="1" x14ac:dyDescent="0.35">
      <c r="A391" s="53">
        <v>383</v>
      </c>
      <c r="B391" s="10"/>
      <c r="C391" s="23"/>
      <c r="D391" s="41"/>
      <c r="E391" s="74"/>
      <c r="F391" s="82"/>
      <c r="G391" s="74"/>
      <c r="H391" s="75"/>
      <c r="I391" s="23"/>
      <c r="J391" s="50" t="str">
        <f t="shared" si="154"/>
        <v/>
      </c>
      <c r="K391" s="56" t="str">
        <f t="shared" si="155"/>
        <v/>
      </c>
      <c r="L391" s="6" t="b">
        <f t="shared" si="156"/>
        <v>0</v>
      </c>
      <c r="M391" s="21" t="str">
        <f t="shared" si="157"/>
        <v/>
      </c>
      <c r="N391" s="21" t="b">
        <f t="shared" si="158"/>
        <v>0</v>
      </c>
      <c r="O391" s="21" t="str">
        <f t="shared" si="159"/>
        <v/>
      </c>
      <c r="P391" s="21" t="b">
        <f t="shared" si="160"/>
        <v>0</v>
      </c>
      <c r="Q391" s="21" t="str">
        <f t="shared" si="161"/>
        <v/>
      </c>
      <c r="R391" s="21" t="b">
        <f t="shared" si="162"/>
        <v>0</v>
      </c>
      <c r="S391" s="21" t="str">
        <f t="shared" si="163"/>
        <v/>
      </c>
      <c r="T391" s="21" t="b">
        <f t="shared" si="164"/>
        <v>0</v>
      </c>
      <c r="U391" s="21" t="str">
        <f t="shared" si="165"/>
        <v/>
      </c>
      <c r="V391" s="6" t="b">
        <f t="shared" si="166"/>
        <v>0</v>
      </c>
      <c r="W391" s="21" t="str">
        <f t="shared" si="167"/>
        <v/>
      </c>
      <c r="X391" s="21" t="b">
        <f t="shared" si="168"/>
        <v>0</v>
      </c>
      <c r="Y391" s="21" t="str">
        <f t="shared" si="169"/>
        <v/>
      </c>
      <c r="Z391" s="21" t="b">
        <f t="shared" si="170"/>
        <v>0</v>
      </c>
      <c r="AA391" s="21" t="str">
        <f t="shared" si="171"/>
        <v/>
      </c>
      <c r="AB391" s="21" t="b">
        <f>IF(AND(LEN(B391)&gt;0,NOT(AF391),COUNTIF($AH$9:AH890,AH391)&gt;1),TRUE,FALSE)</f>
        <v>0</v>
      </c>
      <c r="AC391" s="21" t="str">
        <f t="shared" si="172"/>
        <v/>
      </c>
      <c r="AD391" s="21" t="b">
        <f>IF(AND(LEN(B391)&gt;0,NOT(AF391),NOT(AB391),COUNTIF(Intransporter!$B$9:'Intransporter'!B890,B391)&gt;0),TRUE,FALSE)</f>
        <v>0</v>
      </c>
      <c r="AE391" s="21" t="str">
        <f t="shared" si="173"/>
        <v/>
      </c>
      <c r="AF391" s="21" t="b">
        <f>IF(LEN(B391)&gt;Admin!$D$17,TRUE,FALSE)</f>
        <v>0</v>
      </c>
      <c r="AG391" s="21" t="str">
        <f t="shared" si="174"/>
        <v/>
      </c>
      <c r="AH391" s="21" t="str">
        <f t="shared" si="175"/>
        <v/>
      </c>
      <c r="AI391" s="21" t="b">
        <f t="shared" si="176"/>
        <v>0</v>
      </c>
      <c r="AJ391" s="21" t="str">
        <f t="shared" si="177"/>
        <v/>
      </c>
      <c r="AK391" s="21" t="b">
        <f>IF(AND(COUNTA(B391:I391)&gt;0,'Börja här'!KOMMUN="",NOT(L391),NOT(N391),NOT(P391),NOT(R391),NOT(T391),NOT(V391),NOT(X391),NOT(Z391),NOT(AB391),NOT(AD391),NOT(AF391)),TRUE,FALSE)</f>
        <v>0</v>
      </c>
      <c r="AL391" s="21" t="str">
        <f t="shared" si="178"/>
        <v/>
      </c>
      <c r="AM391" s="97">
        <f t="shared" si="179"/>
        <v>0</v>
      </c>
      <c r="AN391" s="97" t="str">
        <f t="shared" si="180"/>
        <v>Nej</v>
      </c>
      <c r="AO391" s="21" t="b">
        <f t="shared" si="181"/>
        <v>0</v>
      </c>
      <c r="AP391" s="21" t="str">
        <f t="shared" si="182"/>
        <v/>
      </c>
      <c r="AQ391" s="97" t="str">
        <f t="shared" si="183"/>
        <v>Nej</v>
      </c>
    </row>
    <row r="392" spans="1:43" s="13" customFormat="1" x14ac:dyDescent="0.35">
      <c r="A392" s="53">
        <v>384</v>
      </c>
      <c r="B392" s="10"/>
      <c r="C392" s="23"/>
      <c r="D392" s="41"/>
      <c r="E392" s="74"/>
      <c r="F392" s="82"/>
      <c r="G392" s="74"/>
      <c r="H392" s="75"/>
      <c r="I392" s="23"/>
      <c r="J392" s="50" t="str">
        <f t="shared" si="154"/>
        <v/>
      </c>
      <c r="K392" s="56" t="str">
        <f t="shared" si="155"/>
        <v/>
      </c>
      <c r="L392" s="6" t="b">
        <f t="shared" si="156"/>
        <v>0</v>
      </c>
      <c r="M392" s="21" t="str">
        <f t="shared" si="157"/>
        <v/>
      </c>
      <c r="N392" s="21" t="b">
        <f t="shared" si="158"/>
        <v>0</v>
      </c>
      <c r="O392" s="21" t="str">
        <f t="shared" si="159"/>
        <v/>
      </c>
      <c r="P392" s="21" t="b">
        <f t="shared" si="160"/>
        <v>0</v>
      </c>
      <c r="Q392" s="21" t="str">
        <f t="shared" si="161"/>
        <v/>
      </c>
      <c r="R392" s="21" t="b">
        <f t="shared" si="162"/>
        <v>0</v>
      </c>
      <c r="S392" s="21" t="str">
        <f t="shared" si="163"/>
        <v/>
      </c>
      <c r="T392" s="21" t="b">
        <f t="shared" si="164"/>
        <v>0</v>
      </c>
      <c r="U392" s="21" t="str">
        <f t="shared" si="165"/>
        <v/>
      </c>
      <c r="V392" s="6" t="b">
        <f t="shared" si="166"/>
        <v>0</v>
      </c>
      <c r="W392" s="21" t="str">
        <f t="shared" si="167"/>
        <v/>
      </c>
      <c r="X392" s="21" t="b">
        <f t="shared" si="168"/>
        <v>0</v>
      </c>
      <c r="Y392" s="21" t="str">
        <f t="shared" si="169"/>
        <v/>
      </c>
      <c r="Z392" s="21" t="b">
        <f t="shared" si="170"/>
        <v>0</v>
      </c>
      <c r="AA392" s="21" t="str">
        <f t="shared" si="171"/>
        <v/>
      </c>
      <c r="AB392" s="21" t="b">
        <f>IF(AND(LEN(B392)&gt;0,NOT(AF392),COUNTIF($AH$9:AH891,AH392)&gt;1),TRUE,FALSE)</f>
        <v>0</v>
      </c>
      <c r="AC392" s="21" t="str">
        <f t="shared" si="172"/>
        <v/>
      </c>
      <c r="AD392" s="21" t="b">
        <f>IF(AND(LEN(B392)&gt;0,NOT(AF392),NOT(AB392),COUNTIF(Intransporter!$B$9:'Intransporter'!B891,B392)&gt;0),TRUE,FALSE)</f>
        <v>0</v>
      </c>
      <c r="AE392" s="21" t="str">
        <f t="shared" si="173"/>
        <v/>
      </c>
      <c r="AF392" s="21" t="b">
        <f>IF(LEN(B392)&gt;Admin!$D$17,TRUE,FALSE)</f>
        <v>0</v>
      </c>
      <c r="AG392" s="21" t="str">
        <f t="shared" si="174"/>
        <v/>
      </c>
      <c r="AH392" s="21" t="str">
        <f t="shared" si="175"/>
        <v/>
      </c>
      <c r="AI392" s="21" t="b">
        <f t="shared" si="176"/>
        <v>0</v>
      </c>
      <c r="AJ392" s="21" t="str">
        <f t="shared" si="177"/>
        <v/>
      </c>
      <c r="AK392" s="21" t="b">
        <f>IF(AND(COUNTA(B392:I392)&gt;0,'Börja här'!KOMMUN="",NOT(L392),NOT(N392),NOT(P392),NOT(R392),NOT(T392),NOT(V392),NOT(X392),NOT(Z392),NOT(AB392),NOT(AD392),NOT(AF392)),TRUE,FALSE)</f>
        <v>0</v>
      </c>
      <c r="AL392" s="21" t="str">
        <f t="shared" si="178"/>
        <v/>
      </c>
      <c r="AM392" s="97">
        <f t="shared" si="179"/>
        <v>0</v>
      </c>
      <c r="AN392" s="97" t="str">
        <f t="shared" si="180"/>
        <v>Nej</v>
      </c>
      <c r="AO392" s="21" t="b">
        <f t="shared" si="181"/>
        <v>0</v>
      </c>
      <c r="AP392" s="21" t="str">
        <f t="shared" si="182"/>
        <v/>
      </c>
      <c r="AQ392" s="97" t="str">
        <f t="shared" si="183"/>
        <v>Nej</v>
      </c>
    </row>
    <row r="393" spans="1:43" s="13" customFormat="1" x14ac:dyDescent="0.35">
      <c r="A393" s="53">
        <v>385</v>
      </c>
      <c r="B393" s="10"/>
      <c r="C393" s="23"/>
      <c r="D393" s="41"/>
      <c r="E393" s="74"/>
      <c r="F393" s="82"/>
      <c r="G393" s="74"/>
      <c r="H393" s="75"/>
      <c r="I393" s="23"/>
      <c r="J393" s="50" t="str">
        <f t="shared" si="154"/>
        <v/>
      </c>
      <c r="K393" s="56" t="str">
        <f t="shared" si="155"/>
        <v/>
      </c>
      <c r="L393" s="6" t="b">
        <f t="shared" si="156"/>
        <v>0</v>
      </c>
      <c r="M393" s="21" t="str">
        <f t="shared" si="157"/>
        <v/>
      </c>
      <c r="N393" s="21" t="b">
        <f t="shared" si="158"/>
        <v>0</v>
      </c>
      <c r="O393" s="21" t="str">
        <f t="shared" si="159"/>
        <v/>
      </c>
      <c r="P393" s="21" t="b">
        <f t="shared" si="160"/>
        <v>0</v>
      </c>
      <c r="Q393" s="21" t="str">
        <f t="shared" si="161"/>
        <v/>
      </c>
      <c r="R393" s="21" t="b">
        <f t="shared" si="162"/>
        <v>0</v>
      </c>
      <c r="S393" s="21" t="str">
        <f t="shared" si="163"/>
        <v/>
      </c>
      <c r="T393" s="21" t="b">
        <f t="shared" si="164"/>
        <v>0</v>
      </c>
      <c r="U393" s="21" t="str">
        <f t="shared" si="165"/>
        <v/>
      </c>
      <c r="V393" s="6" t="b">
        <f t="shared" si="166"/>
        <v>0</v>
      </c>
      <c r="W393" s="21" t="str">
        <f t="shared" si="167"/>
        <v/>
      </c>
      <c r="X393" s="21" t="b">
        <f t="shared" si="168"/>
        <v>0</v>
      </c>
      <c r="Y393" s="21" t="str">
        <f t="shared" si="169"/>
        <v/>
      </c>
      <c r="Z393" s="21" t="b">
        <f t="shared" si="170"/>
        <v>0</v>
      </c>
      <c r="AA393" s="21" t="str">
        <f t="shared" si="171"/>
        <v/>
      </c>
      <c r="AB393" s="21" t="b">
        <f>IF(AND(LEN(B393)&gt;0,NOT(AF393),COUNTIF($AH$9:AH892,AH393)&gt;1),TRUE,FALSE)</f>
        <v>0</v>
      </c>
      <c r="AC393" s="21" t="str">
        <f t="shared" si="172"/>
        <v/>
      </c>
      <c r="AD393" s="21" t="b">
        <f>IF(AND(LEN(B393)&gt;0,NOT(AF393),NOT(AB393),COUNTIF(Intransporter!$B$9:'Intransporter'!B892,B393)&gt;0),TRUE,FALSE)</f>
        <v>0</v>
      </c>
      <c r="AE393" s="21" t="str">
        <f t="shared" si="173"/>
        <v/>
      </c>
      <c r="AF393" s="21" t="b">
        <f>IF(LEN(B393)&gt;Admin!$D$17,TRUE,FALSE)</f>
        <v>0</v>
      </c>
      <c r="AG393" s="21" t="str">
        <f t="shared" si="174"/>
        <v/>
      </c>
      <c r="AH393" s="21" t="str">
        <f t="shared" si="175"/>
        <v/>
      </c>
      <c r="AI393" s="21" t="b">
        <f t="shared" si="176"/>
        <v>0</v>
      </c>
      <c r="AJ393" s="21" t="str">
        <f t="shared" si="177"/>
        <v/>
      </c>
      <c r="AK393" s="21" t="b">
        <f>IF(AND(COUNTA(B393:I393)&gt;0,'Börja här'!KOMMUN="",NOT(L393),NOT(N393),NOT(P393),NOT(R393),NOT(T393),NOT(V393),NOT(X393),NOT(Z393),NOT(AB393),NOT(AD393),NOT(AF393)),TRUE,FALSE)</f>
        <v>0</v>
      </c>
      <c r="AL393" s="21" t="str">
        <f t="shared" si="178"/>
        <v/>
      </c>
      <c r="AM393" s="97">
        <f t="shared" si="179"/>
        <v>0</v>
      </c>
      <c r="AN393" s="97" t="str">
        <f t="shared" si="180"/>
        <v>Nej</v>
      </c>
      <c r="AO393" s="21" t="b">
        <f t="shared" si="181"/>
        <v>0</v>
      </c>
      <c r="AP393" s="21" t="str">
        <f t="shared" si="182"/>
        <v/>
      </c>
      <c r="AQ393" s="97" t="str">
        <f t="shared" si="183"/>
        <v>Nej</v>
      </c>
    </row>
    <row r="394" spans="1:43" s="13" customFormat="1" x14ac:dyDescent="0.35">
      <c r="A394" s="53">
        <v>386</v>
      </c>
      <c r="B394" s="10"/>
      <c r="C394" s="23"/>
      <c r="D394" s="41"/>
      <c r="E394" s="74"/>
      <c r="F394" s="82"/>
      <c r="G394" s="74"/>
      <c r="H394" s="75"/>
      <c r="I394" s="23"/>
      <c r="J394" s="50" t="str">
        <f t="shared" ref="J394:J457" si="184">IF(OR(L394,N394,P394,R394,T394,V394,X394,Z394,AB394,AD394,AF394,AO394),"",IF(ISNUMBER($J$4),ROUNDUP($J$4*ROUNDUP(G394,0),0),""))</f>
        <v/>
      </c>
      <c r="K394" s="56" t="str">
        <f t="shared" ref="K394:K457" si="185">IF(O394="","",O394&amp;". ")&amp;IF(Q394="","",Q394&amp;". ")&amp;IF(S394="","",S394&amp;". ")&amp;IF(U394="","",U394&amp;". ")&amp;IF(Y394="","",Y394&amp;". ")&amp;IF(AA394="","",AA394&amp;". ")&amp;IF(M394="","",M394&amp;". ")&amp;IF(W394="","",W394&amp;". ")&amp;IF(AC394="","",AC394&amp;". ")&amp;IF(AE394="","",AE394&amp;". ")&amp;IF(AG394="","",AG394&amp;". ")&amp;IF(AL394="","",AL394&amp;". ")&amp;IF(AP394="","",AP394&amp;". ")</f>
        <v/>
      </c>
      <c r="L394" s="6" t="b">
        <f t="shared" ref="L394:L457" si="186">AND(COUNTA(B394:I394)&gt;0,AND(NOT(N394),NOT(X394)),OR(B394="",C394="",D394="",E394="",F394="",G394=""))</f>
        <v>0</v>
      </c>
      <c r="M394" s="21" t="str">
        <f t="shared" ref="M394:M457" si="187">IF(L394,M$7,"")</f>
        <v/>
      </c>
      <c r="N394" s="21" t="b">
        <f t="shared" ref="N394:N457" si="188">IF(C394&lt;&gt;"",IF(COUNTIF(TblVarukoderEXT,C394),FALSE,TRUE),FALSE)</f>
        <v>0</v>
      </c>
      <c r="O394" s="21" t="str">
        <f t="shared" ref="O394:O457" si="189">IF(N394,O$7,"")</f>
        <v/>
      </c>
      <c r="P394" s="21" t="b">
        <f t="shared" ref="P394:P457" si="190">IF(F394&lt;&gt;"",IF(AND(ISNUMBER(F394),F394&gt;0),FALSE,TRUE),FALSE)</f>
        <v>0</v>
      </c>
      <c r="Q394" s="21" t="str">
        <f t="shared" ref="Q394:Q457" si="191">IF(P394,Q$7,"")</f>
        <v/>
      </c>
      <c r="R394" s="21" t="b">
        <f t="shared" ref="R394:R457" si="192">IF(G394&lt;&gt;"",IF(ISNUMBER(G394),IF(G394&gt;=0.01,FALSE,TRUE),TRUE))</f>
        <v>0</v>
      </c>
      <c r="S394" s="21" t="str">
        <f t="shared" ref="S394:S457" si="193">IF(R394,S$7,"")</f>
        <v/>
      </c>
      <c r="T394" s="21" t="b">
        <f t="shared" ref="T394:T457" si="194">IF(H394&lt;&gt;"",IF(COUNTIF(TblUtomlandsEXT,H394),FALSE,TRUE),FALSE)</f>
        <v>0</v>
      </c>
      <c r="U394" s="21" t="str">
        <f t="shared" ref="U394:U457" si="195">IF(T394,U$7,"")</f>
        <v/>
      </c>
      <c r="V394" s="6" t="b">
        <f t="shared" ref="V394:V457" si="196">IF(AND($D394&lt;&gt;"",NOT(L394)),IF(AND(ISNUMBER(SEARCH("Sjö",$D394)),I394=""),TRUE,FALSE),FALSE)</f>
        <v>0</v>
      </c>
      <c r="W394" s="21" t="str">
        <f t="shared" ref="W394:W457" si="197">IF(V394,W$7,"")</f>
        <v/>
      </c>
      <c r="X394" s="21" t="b">
        <f t="shared" ref="X394:X457" si="198">IF(D394&lt;&gt;"",IF(COUNTIF(TblTransportsätt,D394),FALSE,TRUE),FALSE)</f>
        <v>0</v>
      </c>
      <c r="Y394" s="21" t="str">
        <f t="shared" ref="Y394:Y457" si="199">IF(X394,Y$7,"")</f>
        <v/>
      </c>
      <c r="Z394" s="21" t="b">
        <f t="shared" ref="Z394:Z457" si="200">IF(E394&lt;&gt;"",IF(ISNUMBER(E394),IF(AND(E394&gt;0,E394-INT(E394)=0),FALSE,TRUE),TRUE))</f>
        <v>0</v>
      </c>
      <c r="AA394" s="21" t="str">
        <f t="shared" ref="AA394:AA457" si="201">IF(Z394,AA$7,"")</f>
        <v/>
      </c>
      <c r="AB394" s="21" t="b">
        <f>IF(AND(LEN(B394)&gt;0,NOT(AF394),COUNTIF($AH$9:AH893,AH394)&gt;1),TRUE,FALSE)</f>
        <v>0</v>
      </c>
      <c r="AC394" s="21" t="str">
        <f t="shared" ref="AC394:AC457" si="202">IF(AB394,AC$7,"")</f>
        <v/>
      </c>
      <c r="AD394" s="21" t="b">
        <f>IF(AND(LEN(B394)&gt;0,NOT(AF394),NOT(AB394),COUNTIF(Intransporter!$B$9:'Intransporter'!B893,B394)&gt;0),TRUE,FALSE)</f>
        <v>0</v>
      </c>
      <c r="AE394" s="21" t="str">
        <f t="shared" ref="AE394:AE457" si="203">IF(AD394,AE$7,"")</f>
        <v/>
      </c>
      <c r="AF394" s="21" t="b">
        <f>IF(LEN(B394)&gt;Admin!$D$17,TRUE,FALSE)</f>
        <v>0</v>
      </c>
      <c r="AG394" s="21" t="str">
        <f t="shared" ref="AG394:AG457" si="204">IF(AF394,AG$7,"")</f>
        <v/>
      </c>
      <c r="AH394" s="21" t="str">
        <f t="shared" ref="AH394:AH457" si="205">TRIM(B394)</f>
        <v/>
      </c>
      <c r="AI394" s="21" t="b">
        <f t="shared" ref="AI394:AI457" si="206">IF(AND(COUNTA(C394:I394)&gt;0,B394=""),TRUE,FALSE)</f>
        <v>0</v>
      </c>
      <c r="AJ394" s="21" t="str">
        <f t="shared" ref="AJ394:AJ457" si="207">IF(AI394,AJ$7,"")</f>
        <v/>
      </c>
      <c r="AK394" s="21" t="b">
        <f>IF(AND(COUNTA(B394:I394)&gt;0,'Börja här'!KOMMUN="",NOT(L394),NOT(N394),NOT(P394),NOT(R394),NOT(T394),NOT(V394),NOT(X394),NOT(Z394),NOT(AB394),NOT(AD394),NOT(AF394)),TRUE,FALSE)</f>
        <v>0</v>
      </c>
      <c r="AL394" s="21" t="str">
        <f t="shared" ref="AL394:AL457" si="208">IF(AK394,AL$7,"")</f>
        <v/>
      </c>
      <c r="AM394" s="97">
        <f t="shared" ref="AM394:AM457" si="209">ROUNDUP(G394,0)</f>
        <v>0</v>
      </c>
      <c r="AN394" s="97" t="str">
        <f t="shared" ref="AN394:AN457" si="210">IF(AND(J394&lt;&gt;"",J394&gt;0),"Ja","Nej")</f>
        <v>Nej</v>
      </c>
      <c r="AO394" s="21" t="b">
        <f t="shared" ref="AO394:AO457" si="211">IF(I394&lt;&gt;"",IF(COUNTIF(TblHamnkoder,I394),FALSE,TRUE),FALSE)</f>
        <v>0</v>
      </c>
      <c r="AP394" s="21" t="str">
        <f t="shared" ref="AP394:AP457" si="212">IF(AO394,AP$7,"")</f>
        <v/>
      </c>
      <c r="AQ394" s="97" t="str">
        <f t="shared" ref="AQ394:AQ457" si="213">IF(AND(K394&lt;&gt;"",K394&gt;0),"Ja","Nej")</f>
        <v>Nej</v>
      </c>
    </row>
    <row r="395" spans="1:43" s="13" customFormat="1" x14ac:dyDescent="0.35">
      <c r="A395" s="53">
        <v>387</v>
      </c>
      <c r="B395" s="10"/>
      <c r="C395" s="23"/>
      <c r="D395" s="41"/>
      <c r="E395" s="74"/>
      <c r="F395" s="82"/>
      <c r="G395" s="74"/>
      <c r="H395" s="75"/>
      <c r="I395" s="23"/>
      <c r="J395" s="50" t="str">
        <f t="shared" si="184"/>
        <v/>
      </c>
      <c r="K395" s="56" t="str">
        <f t="shared" si="185"/>
        <v/>
      </c>
      <c r="L395" s="6" t="b">
        <f t="shared" si="186"/>
        <v>0</v>
      </c>
      <c r="M395" s="21" t="str">
        <f t="shared" si="187"/>
        <v/>
      </c>
      <c r="N395" s="21" t="b">
        <f t="shared" si="188"/>
        <v>0</v>
      </c>
      <c r="O395" s="21" t="str">
        <f t="shared" si="189"/>
        <v/>
      </c>
      <c r="P395" s="21" t="b">
        <f t="shared" si="190"/>
        <v>0</v>
      </c>
      <c r="Q395" s="21" t="str">
        <f t="shared" si="191"/>
        <v/>
      </c>
      <c r="R395" s="21" t="b">
        <f t="shared" si="192"/>
        <v>0</v>
      </c>
      <c r="S395" s="21" t="str">
        <f t="shared" si="193"/>
        <v/>
      </c>
      <c r="T395" s="21" t="b">
        <f t="shared" si="194"/>
        <v>0</v>
      </c>
      <c r="U395" s="21" t="str">
        <f t="shared" si="195"/>
        <v/>
      </c>
      <c r="V395" s="6" t="b">
        <f t="shared" si="196"/>
        <v>0</v>
      </c>
      <c r="W395" s="21" t="str">
        <f t="shared" si="197"/>
        <v/>
      </c>
      <c r="X395" s="21" t="b">
        <f t="shared" si="198"/>
        <v>0</v>
      </c>
      <c r="Y395" s="21" t="str">
        <f t="shared" si="199"/>
        <v/>
      </c>
      <c r="Z395" s="21" t="b">
        <f t="shared" si="200"/>
        <v>0</v>
      </c>
      <c r="AA395" s="21" t="str">
        <f t="shared" si="201"/>
        <v/>
      </c>
      <c r="AB395" s="21" t="b">
        <f>IF(AND(LEN(B395)&gt;0,NOT(AF395),COUNTIF($AH$9:AH894,AH395)&gt;1),TRUE,FALSE)</f>
        <v>0</v>
      </c>
      <c r="AC395" s="21" t="str">
        <f t="shared" si="202"/>
        <v/>
      </c>
      <c r="AD395" s="21" t="b">
        <f>IF(AND(LEN(B395)&gt;0,NOT(AF395),NOT(AB395),COUNTIF(Intransporter!$B$9:'Intransporter'!B894,B395)&gt;0),TRUE,FALSE)</f>
        <v>0</v>
      </c>
      <c r="AE395" s="21" t="str">
        <f t="shared" si="203"/>
        <v/>
      </c>
      <c r="AF395" s="21" t="b">
        <f>IF(LEN(B395)&gt;Admin!$D$17,TRUE,FALSE)</f>
        <v>0</v>
      </c>
      <c r="AG395" s="21" t="str">
        <f t="shared" si="204"/>
        <v/>
      </c>
      <c r="AH395" s="21" t="str">
        <f t="shared" si="205"/>
        <v/>
      </c>
      <c r="AI395" s="21" t="b">
        <f t="shared" si="206"/>
        <v>0</v>
      </c>
      <c r="AJ395" s="21" t="str">
        <f t="shared" si="207"/>
        <v/>
      </c>
      <c r="AK395" s="21" t="b">
        <f>IF(AND(COUNTA(B395:I395)&gt;0,'Börja här'!KOMMUN="",NOT(L395),NOT(N395),NOT(P395),NOT(R395),NOT(T395),NOT(V395),NOT(X395),NOT(Z395),NOT(AB395),NOT(AD395),NOT(AF395)),TRUE,FALSE)</f>
        <v>0</v>
      </c>
      <c r="AL395" s="21" t="str">
        <f t="shared" si="208"/>
        <v/>
      </c>
      <c r="AM395" s="97">
        <f t="shared" si="209"/>
        <v>0</v>
      </c>
      <c r="AN395" s="97" t="str">
        <f t="shared" si="210"/>
        <v>Nej</v>
      </c>
      <c r="AO395" s="21" t="b">
        <f t="shared" si="211"/>
        <v>0</v>
      </c>
      <c r="AP395" s="21" t="str">
        <f t="shared" si="212"/>
        <v/>
      </c>
      <c r="AQ395" s="97" t="str">
        <f t="shared" si="213"/>
        <v>Nej</v>
      </c>
    </row>
    <row r="396" spans="1:43" s="13" customFormat="1" x14ac:dyDescent="0.35">
      <c r="A396" s="53">
        <v>388</v>
      </c>
      <c r="B396" s="10"/>
      <c r="C396" s="23"/>
      <c r="D396" s="41"/>
      <c r="E396" s="74"/>
      <c r="F396" s="82"/>
      <c r="G396" s="74"/>
      <c r="H396" s="75"/>
      <c r="I396" s="23"/>
      <c r="J396" s="50" t="str">
        <f t="shared" si="184"/>
        <v/>
      </c>
      <c r="K396" s="56" t="str">
        <f t="shared" si="185"/>
        <v/>
      </c>
      <c r="L396" s="6" t="b">
        <f t="shared" si="186"/>
        <v>0</v>
      </c>
      <c r="M396" s="21" t="str">
        <f t="shared" si="187"/>
        <v/>
      </c>
      <c r="N396" s="21" t="b">
        <f t="shared" si="188"/>
        <v>0</v>
      </c>
      <c r="O396" s="21" t="str">
        <f t="shared" si="189"/>
        <v/>
      </c>
      <c r="P396" s="21" t="b">
        <f t="shared" si="190"/>
        <v>0</v>
      </c>
      <c r="Q396" s="21" t="str">
        <f t="shared" si="191"/>
        <v/>
      </c>
      <c r="R396" s="21" t="b">
        <f t="shared" si="192"/>
        <v>0</v>
      </c>
      <c r="S396" s="21" t="str">
        <f t="shared" si="193"/>
        <v/>
      </c>
      <c r="T396" s="21" t="b">
        <f t="shared" si="194"/>
        <v>0</v>
      </c>
      <c r="U396" s="21" t="str">
        <f t="shared" si="195"/>
        <v/>
      </c>
      <c r="V396" s="6" t="b">
        <f t="shared" si="196"/>
        <v>0</v>
      </c>
      <c r="W396" s="21" t="str">
        <f t="shared" si="197"/>
        <v/>
      </c>
      <c r="X396" s="21" t="b">
        <f t="shared" si="198"/>
        <v>0</v>
      </c>
      <c r="Y396" s="21" t="str">
        <f t="shared" si="199"/>
        <v/>
      </c>
      <c r="Z396" s="21" t="b">
        <f t="shared" si="200"/>
        <v>0</v>
      </c>
      <c r="AA396" s="21" t="str">
        <f t="shared" si="201"/>
        <v/>
      </c>
      <c r="AB396" s="21" t="b">
        <f>IF(AND(LEN(B396)&gt;0,NOT(AF396),COUNTIF($AH$9:AH895,AH396)&gt;1),TRUE,FALSE)</f>
        <v>0</v>
      </c>
      <c r="AC396" s="21" t="str">
        <f t="shared" si="202"/>
        <v/>
      </c>
      <c r="AD396" s="21" t="b">
        <f>IF(AND(LEN(B396)&gt;0,NOT(AF396),NOT(AB396),COUNTIF(Intransporter!$B$9:'Intransporter'!B895,B396)&gt;0),TRUE,FALSE)</f>
        <v>0</v>
      </c>
      <c r="AE396" s="21" t="str">
        <f t="shared" si="203"/>
        <v/>
      </c>
      <c r="AF396" s="21" t="b">
        <f>IF(LEN(B396)&gt;Admin!$D$17,TRUE,FALSE)</f>
        <v>0</v>
      </c>
      <c r="AG396" s="21" t="str">
        <f t="shared" si="204"/>
        <v/>
      </c>
      <c r="AH396" s="21" t="str">
        <f t="shared" si="205"/>
        <v/>
      </c>
      <c r="AI396" s="21" t="b">
        <f t="shared" si="206"/>
        <v>0</v>
      </c>
      <c r="AJ396" s="21" t="str">
        <f t="shared" si="207"/>
        <v/>
      </c>
      <c r="AK396" s="21" t="b">
        <f>IF(AND(COUNTA(B396:I396)&gt;0,'Börja här'!KOMMUN="",NOT(L396),NOT(N396),NOT(P396),NOT(R396),NOT(T396),NOT(V396),NOT(X396),NOT(Z396),NOT(AB396),NOT(AD396),NOT(AF396)),TRUE,FALSE)</f>
        <v>0</v>
      </c>
      <c r="AL396" s="21" t="str">
        <f t="shared" si="208"/>
        <v/>
      </c>
      <c r="AM396" s="97">
        <f t="shared" si="209"/>
        <v>0</v>
      </c>
      <c r="AN396" s="97" t="str">
        <f t="shared" si="210"/>
        <v>Nej</v>
      </c>
      <c r="AO396" s="21" t="b">
        <f t="shared" si="211"/>
        <v>0</v>
      </c>
      <c r="AP396" s="21" t="str">
        <f t="shared" si="212"/>
        <v/>
      </c>
      <c r="AQ396" s="97" t="str">
        <f t="shared" si="213"/>
        <v>Nej</v>
      </c>
    </row>
    <row r="397" spans="1:43" s="13" customFormat="1" x14ac:dyDescent="0.35">
      <c r="A397" s="53">
        <v>389</v>
      </c>
      <c r="B397" s="10"/>
      <c r="C397" s="23"/>
      <c r="D397" s="41"/>
      <c r="E397" s="74"/>
      <c r="F397" s="82"/>
      <c r="G397" s="74"/>
      <c r="H397" s="75"/>
      <c r="I397" s="23"/>
      <c r="J397" s="50" t="str">
        <f t="shared" si="184"/>
        <v/>
      </c>
      <c r="K397" s="56" t="str">
        <f t="shared" si="185"/>
        <v/>
      </c>
      <c r="L397" s="6" t="b">
        <f t="shared" si="186"/>
        <v>0</v>
      </c>
      <c r="M397" s="21" t="str">
        <f t="shared" si="187"/>
        <v/>
      </c>
      <c r="N397" s="21" t="b">
        <f t="shared" si="188"/>
        <v>0</v>
      </c>
      <c r="O397" s="21" t="str">
        <f t="shared" si="189"/>
        <v/>
      </c>
      <c r="P397" s="21" t="b">
        <f t="shared" si="190"/>
        <v>0</v>
      </c>
      <c r="Q397" s="21" t="str">
        <f t="shared" si="191"/>
        <v/>
      </c>
      <c r="R397" s="21" t="b">
        <f t="shared" si="192"/>
        <v>0</v>
      </c>
      <c r="S397" s="21" t="str">
        <f t="shared" si="193"/>
        <v/>
      </c>
      <c r="T397" s="21" t="b">
        <f t="shared" si="194"/>
        <v>0</v>
      </c>
      <c r="U397" s="21" t="str">
        <f t="shared" si="195"/>
        <v/>
      </c>
      <c r="V397" s="6" t="b">
        <f t="shared" si="196"/>
        <v>0</v>
      </c>
      <c r="W397" s="21" t="str">
        <f t="shared" si="197"/>
        <v/>
      </c>
      <c r="X397" s="21" t="b">
        <f t="shared" si="198"/>
        <v>0</v>
      </c>
      <c r="Y397" s="21" t="str">
        <f t="shared" si="199"/>
        <v/>
      </c>
      <c r="Z397" s="21" t="b">
        <f t="shared" si="200"/>
        <v>0</v>
      </c>
      <c r="AA397" s="21" t="str">
        <f t="shared" si="201"/>
        <v/>
      </c>
      <c r="AB397" s="21" t="b">
        <f>IF(AND(LEN(B397)&gt;0,NOT(AF397),COUNTIF($AH$9:AH896,AH397)&gt;1),TRUE,FALSE)</f>
        <v>0</v>
      </c>
      <c r="AC397" s="21" t="str">
        <f t="shared" si="202"/>
        <v/>
      </c>
      <c r="AD397" s="21" t="b">
        <f>IF(AND(LEN(B397)&gt;0,NOT(AF397),NOT(AB397),COUNTIF(Intransporter!$B$9:'Intransporter'!B896,B397)&gt;0),TRUE,FALSE)</f>
        <v>0</v>
      </c>
      <c r="AE397" s="21" t="str">
        <f t="shared" si="203"/>
        <v/>
      </c>
      <c r="AF397" s="21" t="b">
        <f>IF(LEN(B397)&gt;Admin!$D$17,TRUE,FALSE)</f>
        <v>0</v>
      </c>
      <c r="AG397" s="21" t="str">
        <f t="shared" si="204"/>
        <v/>
      </c>
      <c r="AH397" s="21" t="str">
        <f t="shared" si="205"/>
        <v/>
      </c>
      <c r="AI397" s="21" t="b">
        <f t="shared" si="206"/>
        <v>0</v>
      </c>
      <c r="AJ397" s="21" t="str">
        <f t="shared" si="207"/>
        <v/>
      </c>
      <c r="AK397" s="21" t="b">
        <f>IF(AND(COUNTA(B397:I397)&gt;0,'Börja här'!KOMMUN="",NOT(L397),NOT(N397),NOT(P397),NOT(R397),NOT(T397),NOT(V397),NOT(X397),NOT(Z397),NOT(AB397),NOT(AD397),NOT(AF397)),TRUE,FALSE)</f>
        <v>0</v>
      </c>
      <c r="AL397" s="21" t="str">
        <f t="shared" si="208"/>
        <v/>
      </c>
      <c r="AM397" s="97">
        <f t="shared" si="209"/>
        <v>0</v>
      </c>
      <c r="AN397" s="97" t="str">
        <f t="shared" si="210"/>
        <v>Nej</v>
      </c>
      <c r="AO397" s="21" t="b">
        <f t="shared" si="211"/>
        <v>0</v>
      </c>
      <c r="AP397" s="21" t="str">
        <f t="shared" si="212"/>
        <v/>
      </c>
      <c r="AQ397" s="97" t="str">
        <f t="shared" si="213"/>
        <v>Nej</v>
      </c>
    </row>
    <row r="398" spans="1:43" s="13" customFormat="1" x14ac:dyDescent="0.35">
      <c r="A398" s="53">
        <v>390</v>
      </c>
      <c r="B398" s="10"/>
      <c r="C398" s="23"/>
      <c r="D398" s="41"/>
      <c r="E398" s="74"/>
      <c r="F398" s="82"/>
      <c r="G398" s="74"/>
      <c r="H398" s="75"/>
      <c r="I398" s="23"/>
      <c r="J398" s="50" t="str">
        <f t="shared" si="184"/>
        <v/>
      </c>
      <c r="K398" s="56" t="str">
        <f t="shared" si="185"/>
        <v/>
      </c>
      <c r="L398" s="6" t="b">
        <f t="shared" si="186"/>
        <v>0</v>
      </c>
      <c r="M398" s="21" t="str">
        <f t="shared" si="187"/>
        <v/>
      </c>
      <c r="N398" s="21" t="b">
        <f t="shared" si="188"/>
        <v>0</v>
      </c>
      <c r="O398" s="21" t="str">
        <f t="shared" si="189"/>
        <v/>
      </c>
      <c r="P398" s="21" t="b">
        <f t="shared" si="190"/>
        <v>0</v>
      </c>
      <c r="Q398" s="21" t="str">
        <f t="shared" si="191"/>
        <v/>
      </c>
      <c r="R398" s="21" t="b">
        <f t="shared" si="192"/>
        <v>0</v>
      </c>
      <c r="S398" s="21" t="str">
        <f t="shared" si="193"/>
        <v/>
      </c>
      <c r="T398" s="21" t="b">
        <f t="shared" si="194"/>
        <v>0</v>
      </c>
      <c r="U398" s="21" t="str">
        <f t="shared" si="195"/>
        <v/>
      </c>
      <c r="V398" s="6" t="b">
        <f t="shared" si="196"/>
        <v>0</v>
      </c>
      <c r="W398" s="21" t="str">
        <f t="shared" si="197"/>
        <v/>
      </c>
      <c r="X398" s="21" t="b">
        <f t="shared" si="198"/>
        <v>0</v>
      </c>
      <c r="Y398" s="21" t="str">
        <f t="shared" si="199"/>
        <v/>
      </c>
      <c r="Z398" s="21" t="b">
        <f t="shared" si="200"/>
        <v>0</v>
      </c>
      <c r="AA398" s="21" t="str">
        <f t="shared" si="201"/>
        <v/>
      </c>
      <c r="AB398" s="21" t="b">
        <f>IF(AND(LEN(B398)&gt;0,NOT(AF398),COUNTIF($AH$9:AH897,AH398)&gt;1),TRUE,FALSE)</f>
        <v>0</v>
      </c>
      <c r="AC398" s="21" t="str">
        <f t="shared" si="202"/>
        <v/>
      </c>
      <c r="AD398" s="21" t="b">
        <f>IF(AND(LEN(B398)&gt;0,NOT(AF398),NOT(AB398),COUNTIF(Intransporter!$B$9:'Intransporter'!B897,B398)&gt;0),TRUE,FALSE)</f>
        <v>0</v>
      </c>
      <c r="AE398" s="21" t="str">
        <f t="shared" si="203"/>
        <v/>
      </c>
      <c r="AF398" s="21" t="b">
        <f>IF(LEN(B398)&gt;Admin!$D$17,TRUE,FALSE)</f>
        <v>0</v>
      </c>
      <c r="AG398" s="21" t="str">
        <f t="shared" si="204"/>
        <v/>
      </c>
      <c r="AH398" s="21" t="str">
        <f t="shared" si="205"/>
        <v/>
      </c>
      <c r="AI398" s="21" t="b">
        <f t="shared" si="206"/>
        <v>0</v>
      </c>
      <c r="AJ398" s="21" t="str">
        <f t="shared" si="207"/>
        <v/>
      </c>
      <c r="AK398" s="21" t="b">
        <f>IF(AND(COUNTA(B398:I398)&gt;0,'Börja här'!KOMMUN="",NOT(L398),NOT(N398),NOT(P398),NOT(R398),NOT(T398),NOT(V398),NOT(X398),NOT(Z398),NOT(AB398),NOT(AD398),NOT(AF398)),TRUE,FALSE)</f>
        <v>0</v>
      </c>
      <c r="AL398" s="21" t="str">
        <f t="shared" si="208"/>
        <v/>
      </c>
      <c r="AM398" s="97">
        <f t="shared" si="209"/>
        <v>0</v>
      </c>
      <c r="AN398" s="97" t="str">
        <f t="shared" si="210"/>
        <v>Nej</v>
      </c>
      <c r="AO398" s="21" t="b">
        <f t="shared" si="211"/>
        <v>0</v>
      </c>
      <c r="AP398" s="21" t="str">
        <f t="shared" si="212"/>
        <v/>
      </c>
      <c r="AQ398" s="97" t="str">
        <f t="shared" si="213"/>
        <v>Nej</v>
      </c>
    </row>
    <row r="399" spans="1:43" s="13" customFormat="1" x14ac:dyDescent="0.35">
      <c r="A399" s="53">
        <v>391</v>
      </c>
      <c r="B399" s="10"/>
      <c r="C399" s="23"/>
      <c r="D399" s="41"/>
      <c r="E399" s="74"/>
      <c r="F399" s="82"/>
      <c r="G399" s="74"/>
      <c r="H399" s="75"/>
      <c r="I399" s="23"/>
      <c r="J399" s="50" t="str">
        <f t="shared" si="184"/>
        <v/>
      </c>
      <c r="K399" s="56" t="str">
        <f t="shared" si="185"/>
        <v/>
      </c>
      <c r="L399" s="6" t="b">
        <f t="shared" si="186"/>
        <v>0</v>
      </c>
      <c r="M399" s="21" t="str">
        <f t="shared" si="187"/>
        <v/>
      </c>
      <c r="N399" s="21" t="b">
        <f t="shared" si="188"/>
        <v>0</v>
      </c>
      <c r="O399" s="21" t="str">
        <f t="shared" si="189"/>
        <v/>
      </c>
      <c r="P399" s="21" t="b">
        <f t="shared" si="190"/>
        <v>0</v>
      </c>
      <c r="Q399" s="21" t="str">
        <f t="shared" si="191"/>
        <v/>
      </c>
      <c r="R399" s="21" t="b">
        <f t="shared" si="192"/>
        <v>0</v>
      </c>
      <c r="S399" s="21" t="str">
        <f t="shared" si="193"/>
        <v/>
      </c>
      <c r="T399" s="21" t="b">
        <f t="shared" si="194"/>
        <v>0</v>
      </c>
      <c r="U399" s="21" t="str">
        <f t="shared" si="195"/>
        <v/>
      </c>
      <c r="V399" s="6" t="b">
        <f t="shared" si="196"/>
        <v>0</v>
      </c>
      <c r="W399" s="21" t="str">
        <f t="shared" si="197"/>
        <v/>
      </c>
      <c r="X399" s="21" t="b">
        <f t="shared" si="198"/>
        <v>0</v>
      </c>
      <c r="Y399" s="21" t="str">
        <f t="shared" si="199"/>
        <v/>
      </c>
      <c r="Z399" s="21" t="b">
        <f t="shared" si="200"/>
        <v>0</v>
      </c>
      <c r="AA399" s="21" t="str">
        <f t="shared" si="201"/>
        <v/>
      </c>
      <c r="AB399" s="21" t="b">
        <f>IF(AND(LEN(B399)&gt;0,NOT(AF399),COUNTIF($AH$9:AH898,AH399)&gt;1),TRUE,FALSE)</f>
        <v>0</v>
      </c>
      <c r="AC399" s="21" t="str">
        <f t="shared" si="202"/>
        <v/>
      </c>
      <c r="AD399" s="21" t="b">
        <f>IF(AND(LEN(B399)&gt;0,NOT(AF399),NOT(AB399),COUNTIF(Intransporter!$B$9:'Intransporter'!B898,B399)&gt;0),TRUE,FALSE)</f>
        <v>0</v>
      </c>
      <c r="AE399" s="21" t="str">
        <f t="shared" si="203"/>
        <v/>
      </c>
      <c r="AF399" s="21" t="b">
        <f>IF(LEN(B399)&gt;Admin!$D$17,TRUE,FALSE)</f>
        <v>0</v>
      </c>
      <c r="AG399" s="21" t="str">
        <f t="shared" si="204"/>
        <v/>
      </c>
      <c r="AH399" s="21" t="str">
        <f t="shared" si="205"/>
        <v/>
      </c>
      <c r="AI399" s="21" t="b">
        <f t="shared" si="206"/>
        <v>0</v>
      </c>
      <c r="AJ399" s="21" t="str">
        <f t="shared" si="207"/>
        <v/>
      </c>
      <c r="AK399" s="21" t="b">
        <f>IF(AND(COUNTA(B399:I399)&gt;0,'Börja här'!KOMMUN="",NOT(L399),NOT(N399),NOT(P399),NOT(R399),NOT(T399),NOT(V399),NOT(X399),NOT(Z399),NOT(AB399),NOT(AD399),NOT(AF399)),TRUE,FALSE)</f>
        <v>0</v>
      </c>
      <c r="AL399" s="21" t="str">
        <f t="shared" si="208"/>
        <v/>
      </c>
      <c r="AM399" s="97">
        <f t="shared" si="209"/>
        <v>0</v>
      </c>
      <c r="AN399" s="97" t="str">
        <f t="shared" si="210"/>
        <v>Nej</v>
      </c>
      <c r="AO399" s="21" t="b">
        <f t="shared" si="211"/>
        <v>0</v>
      </c>
      <c r="AP399" s="21" t="str">
        <f t="shared" si="212"/>
        <v/>
      </c>
      <c r="AQ399" s="97" t="str">
        <f t="shared" si="213"/>
        <v>Nej</v>
      </c>
    </row>
    <row r="400" spans="1:43" s="13" customFormat="1" x14ac:dyDescent="0.35">
      <c r="A400" s="53">
        <v>392</v>
      </c>
      <c r="B400" s="10"/>
      <c r="C400" s="23"/>
      <c r="D400" s="41"/>
      <c r="E400" s="74"/>
      <c r="F400" s="82"/>
      <c r="G400" s="74"/>
      <c r="H400" s="75"/>
      <c r="I400" s="23"/>
      <c r="J400" s="50" t="str">
        <f t="shared" si="184"/>
        <v/>
      </c>
      <c r="K400" s="56" t="str">
        <f t="shared" si="185"/>
        <v/>
      </c>
      <c r="L400" s="6" t="b">
        <f t="shared" si="186"/>
        <v>0</v>
      </c>
      <c r="M400" s="21" t="str">
        <f t="shared" si="187"/>
        <v/>
      </c>
      <c r="N400" s="21" t="b">
        <f t="shared" si="188"/>
        <v>0</v>
      </c>
      <c r="O400" s="21" t="str">
        <f t="shared" si="189"/>
        <v/>
      </c>
      <c r="P400" s="21" t="b">
        <f t="shared" si="190"/>
        <v>0</v>
      </c>
      <c r="Q400" s="21" t="str">
        <f t="shared" si="191"/>
        <v/>
      </c>
      <c r="R400" s="21" t="b">
        <f t="shared" si="192"/>
        <v>0</v>
      </c>
      <c r="S400" s="21" t="str">
        <f t="shared" si="193"/>
        <v/>
      </c>
      <c r="T400" s="21" t="b">
        <f t="shared" si="194"/>
        <v>0</v>
      </c>
      <c r="U400" s="21" t="str">
        <f t="shared" si="195"/>
        <v/>
      </c>
      <c r="V400" s="6" t="b">
        <f t="shared" si="196"/>
        <v>0</v>
      </c>
      <c r="W400" s="21" t="str">
        <f t="shared" si="197"/>
        <v/>
      </c>
      <c r="X400" s="21" t="b">
        <f t="shared" si="198"/>
        <v>0</v>
      </c>
      <c r="Y400" s="21" t="str">
        <f t="shared" si="199"/>
        <v/>
      </c>
      <c r="Z400" s="21" t="b">
        <f t="shared" si="200"/>
        <v>0</v>
      </c>
      <c r="AA400" s="21" t="str">
        <f t="shared" si="201"/>
        <v/>
      </c>
      <c r="AB400" s="21" t="b">
        <f>IF(AND(LEN(B400)&gt;0,NOT(AF400),COUNTIF($AH$9:AH899,AH400)&gt;1),TRUE,FALSE)</f>
        <v>0</v>
      </c>
      <c r="AC400" s="21" t="str">
        <f t="shared" si="202"/>
        <v/>
      </c>
      <c r="AD400" s="21" t="b">
        <f>IF(AND(LEN(B400)&gt;0,NOT(AF400),NOT(AB400),COUNTIF(Intransporter!$B$9:'Intransporter'!B899,B400)&gt;0),TRUE,FALSE)</f>
        <v>0</v>
      </c>
      <c r="AE400" s="21" t="str">
        <f t="shared" si="203"/>
        <v/>
      </c>
      <c r="AF400" s="21" t="b">
        <f>IF(LEN(B400)&gt;Admin!$D$17,TRUE,FALSE)</f>
        <v>0</v>
      </c>
      <c r="AG400" s="21" t="str">
        <f t="shared" si="204"/>
        <v/>
      </c>
      <c r="AH400" s="21" t="str">
        <f t="shared" si="205"/>
        <v/>
      </c>
      <c r="AI400" s="21" t="b">
        <f t="shared" si="206"/>
        <v>0</v>
      </c>
      <c r="AJ400" s="21" t="str">
        <f t="shared" si="207"/>
        <v/>
      </c>
      <c r="AK400" s="21" t="b">
        <f>IF(AND(COUNTA(B400:I400)&gt;0,'Börja här'!KOMMUN="",NOT(L400),NOT(N400),NOT(P400),NOT(R400),NOT(T400),NOT(V400),NOT(X400),NOT(Z400),NOT(AB400),NOT(AD400),NOT(AF400)),TRUE,FALSE)</f>
        <v>0</v>
      </c>
      <c r="AL400" s="21" t="str">
        <f t="shared" si="208"/>
        <v/>
      </c>
      <c r="AM400" s="97">
        <f t="shared" si="209"/>
        <v>0</v>
      </c>
      <c r="AN400" s="97" t="str">
        <f t="shared" si="210"/>
        <v>Nej</v>
      </c>
      <c r="AO400" s="21" t="b">
        <f t="shared" si="211"/>
        <v>0</v>
      </c>
      <c r="AP400" s="21" t="str">
        <f t="shared" si="212"/>
        <v/>
      </c>
      <c r="AQ400" s="97" t="str">
        <f t="shared" si="213"/>
        <v>Nej</v>
      </c>
    </row>
    <row r="401" spans="1:43" s="13" customFormat="1" x14ac:dyDescent="0.35">
      <c r="A401" s="53">
        <v>393</v>
      </c>
      <c r="B401" s="10"/>
      <c r="C401" s="23"/>
      <c r="D401" s="41"/>
      <c r="E401" s="74"/>
      <c r="F401" s="82"/>
      <c r="G401" s="74"/>
      <c r="H401" s="75"/>
      <c r="I401" s="23"/>
      <c r="J401" s="50" t="str">
        <f t="shared" si="184"/>
        <v/>
      </c>
      <c r="K401" s="56" t="str">
        <f t="shared" si="185"/>
        <v/>
      </c>
      <c r="L401" s="6" t="b">
        <f t="shared" si="186"/>
        <v>0</v>
      </c>
      <c r="M401" s="21" t="str">
        <f t="shared" si="187"/>
        <v/>
      </c>
      <c r="N401" s="21" t="b">
        <f t="shared" si="188"/>
        <v>0</v>
      </c>
      <c r="O401" s="21" t="str">
        <f t="shared" si="189"/>
        <v/>
      </c>
      <c r="P401" s="21" t="b">
        <f t="shared" si="190"/>
        <v>0</v>
      </c>
      <c r="Q401" s="21" t="str">
        <f t="shared" si="191"/>
        <v/>
      </c>
      <c r="R401" s="21" t="b">
        <f t="shared" si="192"/>
        <v>0</v>
      </c>
      <c r="S401" s="21" t="str">
        <f t="shared" si="193"/>
        <v/>
      </c>
      <c r="T401" s="21" t="b">
        <f t="shared" si="194"/>
        <v>0</v>
      </c>
      <c r="U401" s="21" t="str">
        <f t="shared" si="195"/>
        <v/>
      </c>
      <c r="V401" s="6" t="b">
        <f t="shared" si="196"/>
        <v>0</v>
      </c>
      <c r="W401" s="21" t="str">
        <f t="shared" si="197"/>
        <v/>
      </c>
      <c r="X401" s="21" t="b">
        <f t="shared" si="198"/>
        <v>0</v>
      </c>
      <c r="Y401" s="21" t="str">
        <f t="shared" si="199"/>
        <v/>
      </c>
      <c r="Z401" s="21" t="b">
        <f t="shared" si="200"/>
        <v>0</v>
      </c>
      <c r="AA401" s="21" t="str">
        <f t="shared" si="201"/>
        <v/>
      </c>
      <c r="AB401" s="21" t="b">
        <f>IF(AND(LEN(B401)&gt;0,NOT(AF401),COUNTIF($AH$9:AH900,AH401)&gt;1),TRUE,FALSE)</f>
        <v>0</v>
      </c>
      <c r="AC401" s="21" t="str">
        <f t="shared" si="202"/>
        <v/>
      </c>
      <c r="AD401" s="21" t="b">
        <f>IF(AND(LEN(B401)&gt;0,NOT(AF401),NOT(AB401),COUNTIF(Intransporter!$B$9:'Intransporter'!B900,B401)&gt;0),TRUE,FALSE)</f>
        <v>0</v>
      </c>
      <c r="AE401" s="21" t="str">
        <f t="shared" si="203"/>
        <v/>
      </c>
      <c r="AF401" s="21" t="b">
        <f>IF(LEN(B401)&gt;Admin!$D$17,TRUE,FALSE)</f>
        <v>0</v>
      </c>
      <c r="AG401" s="21" t="str">
        <f t="shared" si="204"/>
        <v/>
      </c>
      <c r="AH401" s="21" t="str">
        <f t="shared" si="205"/>
        <v/>
      </c>
      <c r="AI401" s="21" t="b">
        <f t="shared" si="206"/>
        <v>0</v>
      </c>
      <c r="AJ401" s="21" t="str">
        <f t="shared" si="207"/>
        <v/>
      </c>
      <c r="AK401" s="21" t="b">
        <f>IF(AND(COUNTA(B401:I401)&gt;0,'Börja här'!KOMMUN="",NOT(L401),NOT(N401),NOT(P401),NOT(R401),NOT(T401),NOT(V401),NOT(X401),NOT(Z401),NOT(AB401),NOT(AD401),NOT(AF401)),TRUE,FALSE)</f>
        <v>0</v>
      </c>
      <c r="AL401" s="21" t="str">
        <f t="shared" si="208"/>
        <v/>
      </c>
      <c r="AM401" s="97">
        <f t="shared" si="209"/>
        <v>0</v>
      </c>
      <c r="AN401" s="97" t="str">
        <f t="shared" si="210"/>
        <v>Nej</v>
      </c>
      <c r="AO401" s="21" t="b">
        <f t="shared" si="211"/>
        <v>0</v>
      </c>
      <c r="AP401" s="21" t="str">
        <f t="shared" si="212"/>
        <v/>
      </c>
      <c r="AQ401" s="97" t="str">
        <f t="shared" si="213"/>
        <v>Nej</v>
      </c>
    </row>
    <row r="402" spans="1:43" s="13" customFormat="1" x14ac:dyDescent="0.35">
      <c r="A402" s="53">
        <v>394</v>
      </c>
      <c r="B402" s="10"/>
      <c r="C402" s="23"/>
      <c r="D402" s="41"/>
      <c r="E402" s="74"/>
      <c r="F402" s="82"/>
      <c r="G402" s="74"/>
      <c r="H402" s="75"/>
      <c r="I402" s="23"/>
      <c r="J402" s="50" t="str">
        <f t="shared" si="184"/>
        <v/>
      </c>
      <c r="K402" s="56" t="str">
        <f t="shared" si="185"/>
        <v/>
      </c>
      <c r="L402" s="6" t="b">
        <f t="shared" si="186"/>
        <v>0</v>
      </c>
      <c r="M402" s="21" t="str">
        <f t="shared" si="187"/>
        <v/>
      </c>
      <c r="N402" s="21" t="b">
        <f t="shared" si="188"/>
        <v>0</v>
      </c>
      <c r="O402" s="21" t="str">
        <f t="shared" si="189"/>
        <v/>
      </c>
      <c r="P402" s="21" t="b">
        <f t="shared" si="190"/>
        <v>0</v>
      </c>
      <c r="Q402" s="21" t="str">
        <f t="shared" si="191"/>
        <v/>
      </c>
      <c r="R402" s="21" t="b">
        <f t="shared" si="192"/>
        <v>0</v>
      </c>
      <c r="S402" s="21" t="str">
        <f t="shared" si="193"/>
        <v/>
      </c>
      <c r="T402" s="21" t="b">
        <f t="shared" si="194"/>
        <v>0</v>
      </c>
      <c r="U402" s="21" t="str">
        <f t="shared" si="195"/>
        <v/>
      </c>
      <c r="V402" s="6" t="b">
        <f t="shared" si="196"/>
        <v>0</v>
      </c>
      <c r="W402" s="21" t="str">
        <f t="shared" si="197"/>
        <v/>
      </c>
      <c r="X402" s="21" t="b">
        <f t="shared" si="198"/>
        <v>0</v>
      </c>
      <c r="Y402" s="21" t="str">
        <f t="shared" si="199"/>
        <v/>
      </c>
      <c r="Z402" s="21" t="b">
        <f t="shared" si="200"/>
        <v>0</v>
      </c>
      <c r="AA402" s="21" t="str">
        <f t="shared" si="201"/>
        <v/>
      </c>
      <c r="AB402" s="21" t="b">
        <f>IF(AND(LEN(B402)&gt;0,NOT(AF402),COUNTIF($AH$9:AH901,AH402)&gt;1),TRUE,FALSE)</f>
        <v>0</v>
      </c>
      <c r="AC402" s="21" t="str">
        <f t="shared" si="202"/>
        <v/>
      </c>
      <c r="AD402" s="21" t="b">
        <f>IF(AND(LEN(B402)&gt;0,NOT(AF402),NOT(AB402),COUNTIF(Intransporter!$B$9:'Intransporter'!B901,B402)&gt;0),TRUE,FALSE)</f>
        <v>0</v>
      </c>
      <c r="AE402" s="21" t="str">
        <f t="shared" si="203"/>
        <v/>
      </c>
      <c r="AF402" s="21" t="b">
        <f>IF(LEN(B402)&gt;Admin!$D$17,TRUE,FALSE)</f>
        <v>0</v>
      </c>
      <c r="AG402" s="21" t="str">
        <f t="shared" si="204"/>
        <v/>
      </c>
      <c r="AH402" s="21" t="str">
        <f t="shared" si="205"/>
        <v/>
      </c>
      <c r="AI402" s="21" t="b">
        <f t="shared" si="206"/>
        <v>0</v>
      </c>
      <c r="AJ402" s="21" t="str">
        <f t="shared" si="207"/>
        <v/>
      </c>
      <c r="AK402" s="21" t="b">
        <f>IF(AND(COUNTA(B402:I402)&gt;0,'Börja här'!KOMMUN="",NOT(L402),NOT(N402),NOT(P402),NOT(R402),NOT(T402),NOT(V402),NOT(X402),NOT(Z402),NOT(AB402),NOT(AD402),NOT(AF402)),TRUE,FALSE)</f>
        <v>0</v>
      </c>
      <c r="AL402" s="21" t="str">
        <f t="shared" si="208"/>
        <v/>
      </c>
      <c r="AM402" s="97">
        <f t="shared" si="209"/>
        <v>0</v>
      </c>
      <c r="AN402" s="97" t="str">
        <f t="shared" si="210"/>
        <v>Nej</v>
      </c>
      <c r="AO402" s="21" t="b">
        <f t="shared" si="211"/>
        <v>0</v>
      </c>
      <c r="AP402" s="21" t="str">
        <f t="shared" si="212"/>
        <v/>
      </c>
      <c r="AQ402" s="97" t="str">
        <f t="shared" si="213"/>
        <v>Nej</v>
      </c>
    </row>
    <row r="403" spans="1:43" s="13" customFormat="1" x14ac:dyDescent="0.35">
      <c r="A403" s="53">
        <v>395</v>
      </c>
      <c r="B403" s="10"/>
      <c r="C403" s="23"/>
      <c r="D403" s="41"/>
      <c r="E403" s="74"/>
      <c r="F403" s="82"/>
      <c r="G403" s="74"/>
      <c r="H403" s="75"/>
      <c r="I403" s="23"/>
      <c r="J403" s="50" t="str">
        <f t="shared" si="184"/>
        <v/>
      </c>
      <c r="K403" s="56" t="str">
        <f t="shared" si="185"/>
        <v/>
      </c>
      <c r="L403" s="6" t="b">
        <f t="shared" si="186"/>
        <v>0</v>
      </c>
      <c r="M403" s="21" t="str">
        <f t="shared" si="187"/>
        <v/>
      </c>
      <c r="N403" s="21" t="b">
        <f t="shared" si="188"/>
        <v>0</v>
      </c>
      <c r="O403" s="21" t="str">
        <f t="shared" si="189"/>
        <v/>
      </c>
      <c r="P403" s="21" t="b">
        <f t="shared" si="190"/>
        <v>0</v>
      </c>
      <c r="Q403" s="21" t="str">
        <f t="shared" si="191"/>
        <v/>
      </c>
      <c r="R403" s="21" t="b">
        <f t="shared" si="192"/>
        <v>0</v>
      </c>
      <c r="S403" s="21" t="str">
        <f t="shared" si="193"/>
        <v/>
      </c>
      <c r="T403" s="21" t="b">
        <f t="shared" si="194"/>
        <v>0</v>
      </c>
      <c r="U403" s="21" t="str">
        <f t="shared" si="195"/>
        <v/>
      </c>
      <c r="V403" s="6" t="b">
        <f t="shared" si="196"/>
        <v>0</v>
      </c>
      <c r="W403" s="21" t="str">
        <f t="shared" si="197"/>
        <v/>
      </c>
      <c r="X403" s="21" t="b">
        <f t="shared" si="198"/>
        <v>0</v>
      </c>
      <c r="Y403" s="21" t="str">
        <f t="shared" si="199"/>
        <v/>
      </c>
      <c r="Z403" s="21" t="b">
        <f t="shared" si="200"/>
        <v>0</v>
      </c>
      <c r="AA403" s="21" t="str">
        <f t="shared" si="201"/>
        <v/>
      </c>
      <c r="AB403" s="21" t="b">
        <f>IF(AND(LEN(B403)&gt;0,NOT(AF403),COUNTIF($AH$9:AH902,AH403)&gt;1),TRUE,FALSE)</f>
        <v>0</v>
      </c>
      <c r="AC403" s="21" t="str">
        <f t="shared" si="202"/>
        <v/>
      </c>
      <c r="AD403" s="21" t="b">
        <f>IF(AND(LEN(B403)&gt;0,NOT(AF403),NOT(AB403),COUNTIF(Intransporter!$B$9:'Intransporter'!B902,B403)&gt;0),TRUE,FALSE)</f>
        <v>0</v>
      </c>
      <c r="AE403" s="21" t="str">
        <f t="shared" si="203"/>
        <v/>
      </c>
      <c r="AF403" s="21" t="b">
        <f>IF(LEN(B403)&gt;Admin!$D$17,TRUE,FALSE)</f>
        <v>0</v>
      </c>
      <c r="AG403" s="21" t="str">
        <f t="shared" si="204"/>
        <v/>
      </c>
      <c r="AH403" s="21" t="str">
        <f t="shared" si="205"/>
        <v/>
      </c>
      <c r="AI403" s="21" t="b">
        <f t="shared" si="206"/>
        <v>0</v>
      </c>
      <c r="AJ403" s="21" t="str">
        <f t="shared" si="207"/>
        <v/>
      </c>
      <c r="AK403" s="21" t="b">
        <f>IF(AND(COUNTA(B403:I403)&gt;0,'Börja här'!KOMMUN="",NOT(L403),NOT(N403),NOT(P403),NOT(R403),NOT(T403),NOT(V403),NOT(X403),NOT(Z403),NOT(AB403),NOT(AD403),NOT(AF403)),TRUE,FALSE)</f>
        <v>0</v>
      </c>
      <c r="AL403" s="21" t="str">
        <f t="shared" si="208"/>
        <v/>
      </c>
      <c r="AM403" s="97">
        <f t="shared" si="209"/>
        <v>0</v>
      </c>
      <c r="AN403" s="97" t="str">
        <f t="shared" si="210"/>
        <v>Nej</v>
      </c>
      <c r="AO403" s="21" t="b">
        <f t="shared" si="211"/>
        <v>0</v>
      </c>
      <c r="AP403" s="21" t="str">
        <f t="shared" si="212"/>
        <v/>
      </c>
      <c r="AQ403" s="97" t="str">
        <f t="shared" si="213"/>
        <v>Nej</v>
      </c>
    </row>
    <row r="404" spans="1:43" s="13" customFormat="1" x14ac:dyDescent="0.35">
      <c r="A404" s="53">
        <v>396</v>
      </c>
      <c r="B404" s="10"/>
      <c r="C404" s="23"/>
      <c r="D404" s="41"/>
      <c r="E404" s="74"/>
      <c r="F404" s="82"/>
      <c r="G404" s="74"/>
      <c r="H404" s="75"/>
      <c r="I404" s="23"/>
      <c r="J404" s="50" t="str">
        <f t="shared" si="184"/>
        <v/>
      </c>
      <c r="K404" s="56" t="str">
        <f t="shared" si="185"/>
        <v/>
      </c>
      <c r="L404" s="6" t="b">
        <f t="shared" si="186"/>
        <v>0</v>
      </c>
      <c r="M404" s="21" t="str">
        <f t="shared" si="187"/>
        <v/>
      </c>
      <c r="N404" s="21" t="b">
        <f t="shared" si="188"/>
        <v>0</v>
      </c>
      <c r="O404" s="21" t="str">
        <f t="shared" si="189"/>
        <v/>
      </c>
      <c r="P404" s="21" t="b">
        <f t="shared" si="190"/>
        <v>0</v>
      </c>
      <c r="Q404" s="21" t="str">
        <f t="shared" si="191"/>
        <v/>
      </c>
      <c r="R404" s="21" t="b">
        <f t="shared" si="192"/>
        <v>0</v>
      </c>
      <c r="S404" s="21" t="str">
        <f t="shared" si="193"/>
        <v/>
      </c>
      <c r="T404" s="21" t="b">
        <f t="shared" si="194"/>
        <v>0</v>
      </c>
      <c r="U404" s="21" t="str">
        <f t="shared" si="195"/>
        <v/>
      </c>
      <c r="V404" s="6" t="b">
        <f t="shared" si="196"/>
        <v>0</v>
      </c>
      <c r="W404" s="21" t="str">
        <f t="shared" si="197"/>
        <v/>
      </c>
      <c r="X404" s="21" t="b">
        <f t="shared" si="198"/>
        <v>0</v>
      </c>
      <c r="Y404" s="21" t="str">
        <f t="shared" si="199"/>
        <v/>
      </c>
      <c r="Z404" s="21" t="b">
        <f t="shared" si="200"/>
        <v>0</v>
      </c>
      <c r="AA404" s="21" t="str">
        <f t="shared" si="201"/>
        <v/>
      </c>
      <c r="AB404" s="21" t="b">
        <f>IF(AND(LEN(B404)&gt;0,NOT(AF404),COUNTIF($AH$9:AH903,AH404)&gt;1),TRUE,FALSE)</f>
        <v>0</v>
      </c>
      <c r="AC404" s="21" t="str">
        <f t="shared" si="202"/>
        <v/>
      </c>
      <c r="AD404" s="21" t="b">
        <f>IF(AND(LEN(B404)&gt;0,NOT(AF404),NOT(AB404),COUNTIF(Intransporter!$B$9:'Intransporter'!B903,B404)&gt;0),TRUE,FALSE)</f>
        <v>0</v>
      </c>
      <c r="AE404" s="21" t="str">
        <f t="shared" si="203"/>
        <v/>
      </c>
      <c r="AF404" s="21" t="b">
        <f>IF(LEN(B404)&gt;Admin!$D$17,TRUE,FALSE)</f>
        <v>0</v>
      </c>
      <c r="AG404" s="21" t="str">
        <f t="shared" si="204"/>
        <v/>
      </c>
      <c r="AH404" s="21" t="str">
        <f t="shared" si="205"/>
        <v/>
      </c>
      <c r="AI404" s="21" t="b">
        <f t="shared" si="206"/>
        <v>0</v>
      </c>
      <c r="AJ404" s="21" t="str">
        <f t="shared" si="207"/>
        <v/>
      </c>
      <c r="AK404" s="21" t="b">
        <f>IF(AND(COUNTA(B404:I404)&gt;0,'Börja här'!KOMMUN="",NOT(L404),NOT(N404),NOT(P404),NOT(R404),NOT(T404),NOT(V404),NOT(X404),NOT(Z404),NOT(AB404),NOT(AD404),NOT(AF404)),TRUE,FALSE)</f>
        <v>0</v>
      </c>
      <c r="AL404" s="21" t="str">
        <f t="shared" si="208"/>
        <v/>
      </c>
      <c r="AM404" s="97">
        <f t="shared" si="209"/>
        <v>0</v>
      </c>
      <c r="AN404" s="97" t="str">
        <f t="shared" si="210"/>
        <v>Nej</v>
      </c>
      <c r="AO404" s="21" t="b">
        <f t="shared" si="211"/>
        <v>0</v>
      </c>
      <c r="AP404" s="21" t="str">
        <f t="shared" si="212"/>
        <v/>
      </c>
      <c r="AQ404" s="97" t="str">
        <f t="shared" si="213"/>
        <v>Nej</v>
      </c>
    </row>
    <row r="405" spans="1:43" s="13" customFormat="1" x14ac:dyDescent="0.35">
      <c r="A405" s="53">
        <v>397</v>
      </c>
      <c r="B405" s="10"/>
      <c r="C405" s="23"/>
      <c r="D405" s="41"/>
      <c r="E405" s="74"/>
      <c r="F405" s="82"/>
      <c r="G405" s="74"/>
      <c r="H405" s="75"/>
      <c r="I405" s="23"/>
      <c r="J405" s="50" t="str">
        <f t="shared" si="184"/>
        <v/>
      </c>
      <c r="K405" s="56" t="str">
        <f t="shared" si="185"/>
        <v/>
      </c>
      <c r="L405" s="6" t="b">
        <f t="shared" si="186"/>
        <v>0</v>
      </c>
      <c r="M405" s="21" t="str">
        <f t="shared" si="187"/>
        <v/>
      </c>
      <c r="N405" s="21" t="b">
        <f t="shared" si="188"/>
        <v>0</v>
      </c>
      <c r="O405" s="21" t="str">
        <f t="shared" si="189"/>
        <v/>
      </c>
      <c r="P405" s="21" t="b">
        <f t="shared" si="190"/>
        <v>0</v>
      </c>
      <c r="Q405" s="21" t="str">
        <f t="shared" si="191"/>
        <v/>
      </c>
      <c r="R405" s="21" t="b">
        <f t="shared" si="192"/>
        <v>0</v>
      </c>
      <c r="S405" s="21" t="str">
        <f t="shared" si="193"/>
        <v/>
      </c>
      <c r="T405" s="21" t="b">
        <f t="shared" si="194"/>
        <v>0</v>
      </c>
      <c r="U405" s="21" t="str">
        <f t="shared" si="195"/>
        <v/>
      </c>
      <c r="V405" s="6" t="b">
        <f t="shared" si="196"/>
        <v>0</v>
      </c>
      <c r="W405" s="21" t="str">
        <f t="shared" si="197"/>
        <v/>
      </c>
      <c r="X405" s="21" t="b">
        <f t="shared" si="198"/>
        <v>0</v>
      </c>
      <c r="Y405" s="21" t="str">
        <f t="shared" si="199"/>
        <v/>
      </c>
      <c r="Z405" s="21" t="b">
        <f t="shared" si="200"/>
        <v>0</v>
      </c>
      <c r="AA405" s="21" t="str">
        <f t="shared" si="201"/>
        <v/>
      </c>
      <c r="AB405" s="21" t="b">
        <f>IF(AND(LEN(B405)&gt;0,NOT(AF405),COUNTIF($AH$9:AH904,AH405)&gt;1),TRUE,FALSE)</f>
        <v>0</v>
      </c>
      <c r="AC405" s="21" t="str">
        <f t="shared" si="202"/>
        <v/>
      </c>
      <c r="AD405" s="21" t="b">
        <f>IF(AND(LEN(B405)&gt;0,NOT(AF405),NOT(AB405),COUNTIF(Intransporter!$B$9:'Intransporter'!B904,B405)&gt;0),TRUE,FALSE)</f>
        <v>0</v>
      </c>
      <c r="AE405" s="21" t="str">
        <f t="shared" si="203"/>
        <v/>
      </c>
      <c r="AF405" s="21" t="b">
        <f>IF(LEN(B405)&gt;Admin!$D$17,TRUE,FALSE)</f>
        <v>0</v>
      </c>
      <c r="AG405" s="21" t="str">
        <f t="shared" si="204"/>
        <v/>
      </c>
      <c r="AH405" s="21" t="str">
        <f t="shared" si="205"/>
        <v/>
      </c>
      <c r="AI405" s="21" t="b">
        <f t="shared" si="206"/>
        <v>0</v>
      </c>
      <c r="AJ405" s="21" t="str">
        <f t="shared" si="207"/>
        <v/>
      </c>
      <c r="AK405" s="21" t="b">
        <f>IF(AND(COUNTA(B405:I405)&gt;0,'Börja här'!KOMMUN="",NOT(L405),NOT(N405),NOT(P405),NOT(R405),NOT(T405),NOT(V405),NOT(X405),NOT(Z405),NOT(AB405),NOT(AD405),NOT(AF405)),TRUE,FALSE)</f>
        <v>0</v>
      </c>
      <c r="AL405" s="21" t="str">
        <f t="shared" si="208"/>
        <v/>
      </c>
      <c r="AM405" s="97">
        <f t="shared" si="209"/>
        <v>0</v>
      </c>
      <c r="AN405" s="97" t="str">
        <f t="shared" si="210"/>
        <v>Nej</v>
      </c>
      <c r="AO405" s="21" t="b">
        <f t="shared" si="211"/>
        <v>0</v>
      </c>
      <c r="AP405" s="21" t="str">
        <f t="shared" si="212"/>
        <v/>
      </c>
      <c r="AQ405" s="97" t="str">
        <f t="shared" si="213"/>
        <v>Nej</v>
      </c>
    </row>
    <row r="406" spans="1:43" s="13" customFormat="1" x14ac:dyDescent="0.35">
      <c r="A406" s="53">
        <v>398</v>
      </c>
      <c r="B406" s="10"/>
      <c r="C406" s="23"/>
      <c r="D406" s="41"/>
      <c r="E406" s="74"/>
      <c r="F406" s="82"/>
      <c r="G406" s="74"/>
      <c r="H406" s="75"/>
      <c r="I406" s="23"/>
      <c r="J406" s="50" t="str">
        <f t="shared" si="184"/>
        <v/>
      </c>
      <c r="K406" s="56" t="str">
        <f t="shared" si="185"/>
        <v/>
      </c>
      <c r="L406" s="6" t="b">
        <f t="shared" si="186"/>
        <v>0</v>
      </c>
      <c r="M406" s="21" t="str">
        <f t="shared" si="187"/>
        <v/>
      </c>
      <c r="N406" s="21" t="b">
        <f t="shared" si="188"/>
        <v>0</v>
      </c>
      <c r="O406" s="21" t="str">
        <f t="shared" si="189"/>
        <v/>
      </c>
      <c r="P406" s="21" t="b">
        <f t="shared" si="190"/>
        <v>0</v>
      </c>
      <c r="Q406" s="21" t="str">
        <f t="shared" si="191"/>
        <v/>
      </c>
      <c r="R406" s="21" t="b">
        <f t="shared" si="192"/>
        <v>0</v>
      </c>
      <c r="S406" s="21" t="str">
        <f t="shared" si="193"/>
        <v/>
      </c>
      <c r="T406" s="21" t="b">
        <f t="shared" si="194"/>
        <v>0</v>
      </c>
      <c r="U406" s="21" t="str">
        <f t="shared" si="195"/>
        <v/>
      </c>
      <c r="V406" s="6" t="b">
        <f t="shared" si="196"/>
        <v>0</v>
      </c>
      <c r="W406" s="21" t="str">
        <f t="shared" si="197"/>
        <v/>
      </c>
      <c r="X406" s="21" t="b">
        <f t="shared" si="198"/>
        <v>0</v>
      </c>
      <c r="Y406" s="21" t="str">
        <f t="shared" si="199"/>
        <v/>
      </c>
      <c r="Z406" s="21" t="b">
        <f t="shared" si="200"/>
        <v>0</v>
      </c>
      <c r="AA406" s="21" t="str">
        <f t="shared" si="201"/>
        <v/>
      </c>
      <c r="AB406" s="21" t="b">
        <f>IF(AND(LEN(B406)&gt;0,NOT(AF406),COUNTIF($AH$9:AH905,AH406)&gt;1),TRUE,FALSE)</f>
        <v>0</v>
      </c>
      <c r="AC406" s="21" t="str">
        <f t="shared" si="202"/>
        <v/>
      </c>
      <c r="AD406" s="21" t="b">
        <f>IF(AND(LEN(B406)&gt;0,NOT(AF406),NOT(AB406),COUNTIF(Intransporter!$B$9:'Intransporter'!B905,B406)&gt;0),TRUE,FALSE)</f>
        <v>0</v>
      </c>
      <c r="AE406" s="21" t="str">
        <f t="shared" si="203"/>
        <v/>
      </c>
      <c r="AF406" s="21" t="b">
        <f>IF(LEN(B406)&gt;Admin!$D$17,TRUE,FALSE)</f>
        <v>0</v>
      </c>
      <c r="AG406" s="21" t="str">
        <f t="shared" si="204"/>
        <v/>
      </c>
      <c r="AH406" s="21" t="str">
        <f t="shared" si="205"/>
        <v/>
      </c>
      <c r="AI406" s="21" t="b">
        <f t="shared" si="206"/>
        <v>0</v>
      </c>
      <c r="AJ406" s="21" t="str">
        <f t="shared" si="207"/>
        <v/>
      </c>
      <c r="AK406" s="21" t="b">
        <f>IF(AND(COUNTA(B406:I406)&gt;0,'Börja här'!KOMMUN="",NOT(L406),NOT(N406),NOT(P406),NOT(R406),NOT(T406),NOT(V406),NOT(X406),NOT(Z406),NOT(AB406),NOT(AD406),NOT(AF406)),TRUE,FALSE)</f>
        <v>0</v>
      </c>
      <c r="AL406" s="21" t="str">
        <f t="shared" si="208"/>
        <v/>
      </c>
      <c r="AM406" s="97">
        <f t="shared" si="209"/>
        <v>0</v>
      </c>
      <c r="AN406" s="97" t="str">
        <f t="shared" si="210"/>
        <v>Nej</v>
      </c>
      <c r="AO406" s="21" t="b">
        <f t="shared" si="211"/>
        <v>0</v>
      </c>
      <c r="AP406" s="21" t="str">
        <f t="shared" si="212"/>
        <v/>
      </c>
      <c r="AQ406" s="97" t="str">
        <f t="shared" si="213"/>
        <v>Nej</v>
      </c>
    </row>
    <row r="407" spans="1:43" s="13" customFormat="1" x14ac:dyDescent="0.35">
      <c r="A407" s="53">
        <v>399</v>
      </c>
      <c r="B407" s="10"/>
      <c r="C407" s="23"/>
      <c r="D407" s="41"/>
      <c r="E407" s="74"/>
      <c r="F407" s="82"/>
      <c r="G407" s="74"/>
      <c r="H407" s="75"/>
      <c r="I407" s="23"/>
      <c r="J407" s="50" t="str">
        <f t="shared" si="184"/>
        <v/>
      </c>
      <c r="K407" s="56" t="str">
        <f t="shared" si="185"/>
        <v/>
      </c>
      <c r="L407" s="6" t="b">
        <f t="shared" si="186"/>
        <v>0</v>
      </c>
      <c r="M407" s="21" t="str">
        <f t="shared" si="187"/>
        <v/>
      </c>
      <c r="N407" s="21" t="b">
        <f t="shared" si="188"/>
        <v>0</v>
      </c>
      <c r="O407" s="21" t="str">
        <f t="shared" si="189"/>
        <v/>
      </c>
      <c r="P407" s="21" t="b">
        <f t="shared" si="190"/>
        <v>0</v>
      </c>
      <c r="Q407" s="21" t="str">
        <f t="shared" si="191"/>
        <v/>
      </c>
      <c r="R407" s="21" t="b">
        <f t="shared" si="192"/>
        <v>0</v>
      </c>
      <c r="S407" s="21" t="str">
        <f t="shared" si="193"/>
        <v/>
      </c>
      <c r="T407" s="21" t="b">
        <f t="shared" si="194"/>
        <v>0</v>
      </c>
      <c r="U407" s="21" t="str">
        <f t="shared" si="195"/>
        <v/>
      </c>
      <c r="V407" s="6" t="b">
        <f t="shared" si="196"/>
        <v>0</v>
      </c>
      <c r="W407" s="21" t="str">
        <f t="shared" si="197"/>
        <v/>
      </c>
      <c r="X407" s="21" t="b">
        <f t="shared" si="198"/>
        <v>0</v>
      </c>
      <c r="Y407" s="21" t="str">
        <f t="shared" si="199"/>
        <v/>
      </c>
      <c r="Z407" s="21" t="b">
        <f t="shared" si="200"/>
        <v>0</v>
      </c>
      <c r="AA407" s="21" t="str">
        <f t="shared" si="201"/>
        <v/>
      </c>
      <c r="AB407" s="21" t="b">
        <f>IF(AND(LEN(B407)&gt;0,NOT(AF407),COUNTIF($AH$9:AH906,AH407)&gt;1),TRUE,FALSE)</f>
        <v>0</v>
      </c>
      <c r="AC407" s="21" t="str">
        <f t="shared" si="202"/>
        <v/>
      </c>
      <c r="AD407" s="21" t="b">
        <f>IF(AND(LEN(B407)&gt;0,NOT(AF407),NOT(AB407),COUNTIF(Intransporter!$B$9:'Intransporter'!B906,B407)&gt;0),TRUE,FALSE)</f>
        <v>0</v>
      </c>
      <c r="AE407" s="21" t="str">
        <f t="shared" si="203"/>
        <v/>
      </c>
      <c r="AF407" s="21" t="b">
        <f>IF(LEN(B407)&gt;Admin!$D$17,TRUE,FALSE)</f>
        <v>0</v>
      </c>
      <c r="AG407" s="21" t="str">
        <f t="shared" si="204"/>
        <v/>
      </c>
      <c r="AH407" s="21" t="str">
        <f t="shared" si="205"/>
        <v/>
      </c>
      <c r="AI407" s="21" t="b">
        <f t="shared" si="206"/>
        <v>0</v>
      </c>
      <c r="AJ407" s="21" t="str">
        <f t="shared" si="207"/>
        <v/>
      </c>
      <c r="AK407" s="21" t="b">
        <f>IF(AND(COUNTA(B407:I407)&gt;0,'Börja här'!KOMMUN="",NOT(L407),NOT(N407),NOT(P407),NOT(R407),NOT(T407),NOT(V407),NOT(X407),NOT(Z407),NOT(AB407),NOT(AD407),NOT(AF407)),TRUE,FALSE)</f>
        <v>0</v>
      </c>
      <c r="AL407" s="21" t="str">
        <f t="shared" si="208"/>
        <v/>
      </c>
      <c r="AM407" s="97">
        <f t="shared" si="209"/>
        <v>0</v>
      </c>
      <c r="AN407" s="97" t="str">
        <f t="shared" si="210"/>
        <v>Nej</v>
      </c>
      <c r="AO407" s="21" t="b">
        <f t="shared" si="211"/>
        <v>0</v>
      </c>
      <c r="AP407" s="21" t="str">
        <f t="shared" si="212"/>
        <v/>
      </c>
      <c r="AQ407" s="97" t="str">
        <f t="shared" si="213"/>
        <v>Nej</v>
      </c>
    </row>
    <row r="408" spans="1:43" s="13" customFormat="1" x14ac:dyDescent="0.35">
      <c r="A408" s="53">
        <v>400</v>
      </c>
      <c r="B408" s="10"/>
      <c r="C408" s="23"/>
      <c r="D408" s="41"/>
      <c r="E408" s="74"/>
      <c r="F408" s="82"/>
      <c r="G408" s="74"/>
      <c r="H408" s="75"/>
      <c r="I408" s="23"/>
      <c r="J408" s="50" t="str">
        <f t="shared" si="184"/>
        <v/>
      </c>
      <c r="K408" s="56" t="str">
        <f t="shared" si="185"/>
        <v/>
      </c>
      <c r="L408" s="6" t="b">
        <f t="shared" si="186"/>
        <v>0</v>
      </c>
      <c r="M408" s="21" t="str">
        <f t="shared" si="187"/>
        <v/>
      </c>
      <c r="N408" s="21" t="b">
        <f t="shared" si="188"/>
        <v>0</v>
      </c>
      <c r="O408" s="21" t="str">
        <f t="shared" si="189"/>
        <v/>
      </c>
      <c r="P408" s="21" t="b">
        <f t="shared" si="190"/>
        <v>0</v>
      </c>
      <c r="Q408" s="21" t="str">
        <f t="shared" si="191"/>
        <v/>
      </c>
      <c r="R408" s="21" t="b">
        <f t="shared" si="192"/>
        <v>0</v>
      </c>
      <c r="S408" s="21" t="str">
        <f t="shared" si="193"/>
        <v/>
      </c>
      <c r="T408" s="21" t="b">
        <f t="shared" si="194"/>
        <v>0</v>
      </c>
      <c r="U408" s="21" t="str">
        <f t="shared" si="195"/>
        <v/>
      </c>
      <c r="V408" s="6" t="b">
        <f t="shared" si="196"/>
        <v>0</v>
      </c>
      <c r="W408" s="21" t="str">
        <f t="shared" si="197"/>
        <v/>
      </c>
      <c r="X408" s="21" t="b">
        <f t="shared" si="198"/>
        <v>0</v>
      </c>
      <c r="Y408" s="21" t="str">
        <f t="shared" si="199"/>
        <v/>
      </c>
      <c r="Z408" s="21" t="b">
        <f t="shared" si="200"/>
        <v>0</v>
      </c>
      <c r="AA408" s="21" t="str">
        <f t="shared" si="201"/>
        <v/>
      </c>
      <c r="AB408" s="21" t="b">
        <f>IF(AND(LEN(B408)&gt;0,NOT(AF408),COUNTIF($AH$9:AH907,AH408)&gt;1),TRUE,FALSE)</f>
        <v>0</v>
      </c>
      <c r="AC408" s="21" t="str">
        <f t="shared" si="202"/>
        <v/>
      </c>
      <c r="AD408" s="21" t="b">
        <f>IF(AND(LEN(B408)&gt;0,NOT(AF408),NOT(AB408),COUNTIF(Intransporter!$B$9:'Intransporter'!B907,B408)&gt;0),TRUE,FALSE)</f>
        <v>0</v>
      </c>
      <c r="AE408" s="21" t="str">
        <f t="shared" si="203"/>
        <v/>
      </c>
      <c r="AF408" s="21" t="b">
        <f>IF(LEN(B408)&gt;Admin!$D$17,TRUE,FALSE)</f>
        <v>0</v>
      </c>
      <c r="AG408" s="21" t="str">
        <f t="shared" si="204"/>
        <v/>
      </c>
      <c r="AH408" s="21" t="str">
        <f t="shared" si="205"/>
        <v/>
      </c>
      <c r="AI408" s="21" t="b">
        <f t="shared" si="206"/>
        <v>0</v>
      </c>
      <c r="AJ408" s="21" t="str">
        <f t="shared" si="207"/>
        <v/>
      </c>
      <c r="AK408" s="21" t="b">
        <f>IF(AND(COUNTA(B408:I408)&gt;0,'Börja här'!KOMMUN="",NOT(L408),NOT(N408),NOT(P408),NOT(R408),NOT(T408),NOT(V408),NOT(X408),NOT(Z408),NOT(AB408),NOT(AD408),NOT(AF408)),TRUE,FALSE)</f>
        <v>0</v>
      </c>
      <c r="AL408" s="21" t="str">
        <f t="shared" si="208"/>
        <v/>
      </c>
      <c r="AM408" s="97">
        <f t="shared" si="209"/>
        <v>0</v>
      </c>
      <c r="AN408" s="97" t="str">
        <f t="shared" si="210"/>
        <v>Nej</v>
      </c>
      <c r="AO408" s="21" t="b">
        <f t="shared" si="211"/>
        <v>0</v>
      </c>
      <c r="AP408" s="21" t="str">
        <f t="shared" si="212"/>
        <v/>
      </c>
      <c r="AQ408" s="97" t="str">
        <f t="shared" si="213"/>
        <v>Nej</v>
      </c>
    </row>
    <row r="409" spans="1:43" s="13" customFormat="1" x14ac:dyDescent="0.35">
      <c r="A409" s="53">
        <v>401</v>
      </c>
      <c r="B409" s="10"/>
      <c r="C409" s="23"/>
      <c r="D409" s="41"/>
      <c r="E409" s="74"/>
      <c r="F409" s="82"/>
      <c r="G409" s="74"/>
      <c r="H409" s="75"/>
      <c r="I409" s="23"/>
      <c r="J409" s="50" t="str">
        <f t="shared" si="184"/>
        <v/>
      </c>
      <c r="K409" s="56" t="str">
        <f t="shared" si="185"/>
        <v/>
      </c>
      <c r="L409" s="6" t="b">
        <f t="shared" si="186"/>
        <v>0</v>
      </c>
      <c r="M409" s="21" t="str">
        <f t="shared" si="187"/>
        <v/>
      </c>
      <c r="N409" s="21" t="b">
        <f t="shared" si="188"/>
        <v>0</v>
      </c>
      <c r="O409" s="21" t="str">
        <f t="shared" si="189"/>
        <v/>
      </c>
      <c r="P409" s="21" t="b">
        <f t="shared" si="190"/>
        <v>0</v>
      </c>
      <c r="Q409" s="21" t="str">
        <f t="shared" si="191"/>
        <v/>
      </c>
      <c r="R409" s="21" t="b">
        <f t="shared" si="192"/>
        <v>0</v>
      </c>
      <c r="S409" s="21" t="str">
        <f t="shared" si="193"/>
        <v/>
      </c>
      <c r="T409" s="21" t="b">
        <f t="shared" si="194"/>
        <v>0</v>
      </c>
      <c r="U409" s="21" t="str">
        <f t="shared" si="195"/>
        <v/>
      </c>
      <c r="V409" s="6" t="b">
        <f t="shared" si="196"/>
        <v>0</v>
      </c>
      <c r="W409" s="21" t="str">
        <f t="shared" si="197"/>
        <v/>
      </c>
      <c r="X409" s="21" t="b">
        <f t="shared" si="198"/>
        <v>0</v>
      </c>
      <c r="Y409" s="21" t="str">
        <f t="shared" si="199"/>
        <v/>
      </c>
      <c r="Z409" s="21" t="b">
        <f t="shared" si="200"/>
        <v>0</v>
      </c>
      <c r="AA409" s="21" t="str">
        <f t="shared" si="201"/>
        <v/>
      </c>
      <c r="AB409" s="21" t="b">
        <f>IF(AND(LEN(B409)&gt;0,NOT(AF409),COUNTIF($AH$9:AH908,AH409)&gt;1),TRUE,FALSE)</f>
        <v>0</v>
      </c>
      <c r="AC409" s="21" t="str">
        <f t="shared" si="202"/>
        <v/>
      </c>
      <c r="AD409" s="21" t="b">
        <f>IF(AND(LEN(B409)&gt;0,NOT(AF409),NOT(AB409),COUNTIF(Intransporter!$B$9:'Intransporter'!B908,B409)&gt;0),TRUE,FALSE)</f>
        <v>0</v>
      </c>
      <c r="AE409" s="21" t="str">
        <f t="shared" si="203"/>
        <v/>
      </c>
      <c r="AF409" s="21" t="b">
        <f>IF(LEN(B409)&gt;Admin!$D$17,TRUE,FALSE)</f>
        <v>0</v>
      </c>
      <c r="AG409" s="21" t="str">
        <f t="shared" si="204"/>
        <v/>
      </c>
      <c r="AH409" s="21" t="str">
        <f t="shared" si="205"/>
        <v/>
      </c>
      <c r="AI409" s="21" t="b">
        <f t="shared" si="206"/>
        <v>0</v>
      </c>
      <c r="AJ409" s="21" t="str">
        <f t="shared" si="207"/>
        <v/>
      </c>
      <c r="AK409" s="21" t="b">
        <f>IF(AND(COUNTA(B409:I409)&gt;0,'Börja här'!KOMMUN="",NOT(L409),NOT(N409),NOT(P409),NOT(R409),NOT(T409),NOT(V409),NOT(X409),NOT(Z409),NOT(AB409),NOT(AD409),NOT(AF409)),TRUE,FALSE)</f>
        <v>0</v>
      </c>
      <c r="AL409" s="21" t="str">
        <f t="shared" si="208"/>
        <v/>
      </c>
      <c r="AM409" s="97">
        <f t="shared" si="209"/>
        <v>0</v>
      </c>
      <c r="AN409" s="97" t="str">
        <f t="shared" si="210"/>
        <v>Nej</v>
      </c>
      <c r="AO409" s="21" t="b">
        <f t="shared" si="211"/>
        <v>0</v>
      </c>
      <c r="AP409" s="21" t="str">
        <f t="shared" si="212"/>
        <v/>
      </c>
      <c r="AQ409" s="97" t="str">
        <f t="shared" si="213"/>
        <v>Nej</v>
      </c>
    </row>
    <row r="410" spans="1:43" s="13" customFormat="1" x14ac:dyDescent="0.35">
      <c r="A410" s="53">
        <v>402</v>
      </c>
      <c r="B410" s="10"/>
      <c r="C410" s="23"/>
      <c r="D410" s="41"/>
      <c r="E410" s="74"/>
      <c r="F410" s="82"/>
      <c r="G410" s="74"/>
      <c r="H410" s="75"/>
      <c r="I410" s="23"/>
      <c r="J410" s="50" t="str">
        <f t="shared" si="184"/>
        <v/>
      </c>
      <c r="K410" s="56" t="str">
        <f t="shared" si="185"/>
        <v/>
      </c>
      <c r="L410" s="6" t="b">
        <f t="shared" si="186"/>
        <v>0</v>
      </c>
      <c r="M410" s="21" t="str">
        <f t="shared" si="187"/>
        <v/>
      </c>
      <c r="N410" s="21" t="b">
        <f t="shared" si="188"/>
        <v>0</v>
      </c>
      <c r="O410" s="21" t="str">
        <f t="shared" si="189"/>
        <v/>
      </c>
      <c r="P410" s="21" t="b">
        <f t="shared" si="190"/>
        <v>0</v>
      </c>
      <c r="Q410" s="21" t="str">
        <f t="shared" si="191"/>
        <v/>
      </c>
      <c r="R410" s="21" t="b">
        <f t="shared" si="192"/>
        <v>0</v>
      </c>
      <c r="S410" s="21" t="str">
        <f t="shared" si="193"/>
        <v/>
      </c>
      <c r="T410" s="21" t="b">
        <f t="shared" si="194"/>
        <v>0</v>
      </c>
      <c r="U410" s="21" t="str">
        <f t="shared" si="195"/>
        <v/>
      </c>
      <c r="V410" s="6" t="b">
        <f t="shared" si="196"/>
        <v>0</v>
      </c>
      <c r="W410" s="21" t="str">
        <f t="shared" si="197"/>
        <v/>
      </c>
      <c r="X410" s="21" t="b">
        <f t="shared" si="198"/>
        <v>0</v>
      </c>
      <c r="Y410" s="21" t="str">
        <f t="shared" si="199"/>
        <v/>
      </c>
      <c r="Z410" s="21" t="b">
        <f t="shared" si="200"/>
        <v>0</v>
      </c>
      <c r="AA410" s="21" t="str">
        <f t="shared" si="201"/>
        <v/>
      </c>
      <c r="AB410" s="21" t="b">
        <f>IF(AND(LEN(B410)&gt;0,NOT(AF410),COUNTIF($AH$9:AH909,AH410)&gt;1),TRUE,FALSE)</f>
        <v>0</v>
      </c>
      <c r="AC410" s="21" t="str">
        <f t="shared" si="202"/>
        <v/>
      </c>
      <c r="AD410" s="21" t="b">
        <f>IF(AND(LEN(B410)&gt;0,NOT(AF410),NOT(AB410),COUNTIF(Intransporter!$B$9:'Intransporter'!B909,B410)&gt;0),TRUE,FALSE)</f>
        <v>0</v>
      </c>
      <c r="AE410" s="21" t="str">
        <f t="shared" si="203"/>
        <v/>
      </c>
      <c r="AF410" s="21" t="b">
        <f>IF(LEN(B410)&gt;Admin!$D$17,TRUE,FALSE)</f>
        <v>0</v>
      </c>
      <c r="AG410" s="21" t="str">
        <f t="shared" si="204"/>
        <v/>
      </c>
      <c r="AH410" s="21" t="str">
        <f t="shared" si="205"/>
        <v/>
      </c>
      <c r="AI410" s="21" t="b">
        <f t="shared" si="206"/>
        <v>0</v>
      </c>
      <c r="AJ410" s="21" t="str">
        <f t="shared" si="207"/>
        <v/>
      </c>
      <c r="AK410" s="21" t="b">
        <f>IF(AND(COUNTA(B410:I410)&gt;0,'Börja här'!KOMMUN="",NOT(L410),NOT(N410),NOT(P410),NOT(R410),NOT(T410),NOT(V410),NOT(X410),NOT(Z410),NOT(AB410),NOT(AD410),NOT(AF410)),TRUE,FALSE)</f>
        <v>0</v>
      </c>
      <c r="AL410" s="21" t="str">
        <f t="shared" si="208"/>
        <v/>
      </c>
      <c r="AM410" s="97">
        <f t="shared" si="209"/>
        <v>0</v>
      </c>
      <c r="AN410" s="97" t="str">
        <f t="shared" si="210"/>
        <v>Nej</v>
      </c>
      <c r="AO410" s="21" t="b">
        <f t="shared" si="211"/>
        <v>0</v>
      </c>
      <c r="AP410" s="21" t="str">
        <f t="shared" si="212"/>
        <v/>
      </c>
      <c r="AQ410" s="97" t="str">
        <f t="shared" si="213"/>
        <v>Nej</v>
      </c>
    </row>
    <row r="411" spans="1:43" s="13" customFormat="1" x14ac:dyDescent="0.35">
      <c r="A411" s="53">
        <v>403</v>
      </c>
      <c r="B411" s="10"/>
      <c r="C411" s="23"/>
      <c r="D411" s="41"/>
      <c r="E411" s="74"/>
      <c r="F411" s="82"/>
      <c r="G411" s="74"/>
      <c r="H411" s="75"/>
      <c r="I411" s="23"/>
      <c r="J411" s="50" t="str">
        <f t="shared" si="184"/>
        <v/>
      </c>
      <c r="K411" s="56" t="str">
        <f t="shared" si="185"/>
        <v/>
      </c>
      <c r="L411" s="6" t="b">
        <f t="shared" si="186"/>
        <v>0</v>
      </c>
      <c r="M411" s="21" t="str">
        <f t="shared" si="187"/>
        <v/>
      </c>
      <c r="N411" s="21" t="b">
        <f t="shared" si="188"/>
        <v>0</v>
      </c>
      <c r="O411" s="21" t="str">
        <f t="shared" si="189"/>
        <v/>
      </c>
      <c r="P411" s="21" t="b">
        <f t="shared" si="190"/>
        <v>0</v>
      </c>
      <c r="Q411" s="21" t="str">
        <f t="shared" si="191"/>
        <v/>
      </c>
      <c r="R411" s="21" t="b">
        <f t="shared" si="192"/>
        <v>0</v>
      </c>
      <c r="S411" s="21" t="str">
        <f t="shared" si="193"/>
        <v/>
      </c>
      <c r="T411" s="21" t="b">
        <f t="shared" si="194"/>
        <v>0</v>
      </c>
      <c r="U411" s="21" t="str">
        <f t="shared" si="195"/>
        <v/>
      </c>
      <c r="V411" s="6" t="b">
        <f t="shared" si="196"/>
        <v>0</v>
      </c>
      <c r="W411" s="21" t="str">
        <f t="shared" si="197"/>
        <v/>
      </c>
      <c r="X411" s="21" t="b">
        <f t="shared" si="198"/>
        <v>0</v>
      </c>
      <c r="Y411" s="21" t="str">
        <f t="shared" si="199"/>
        <v/>
      </c>
      <c r="Z411" s="21" t="b">
        <f t="shared" si="200"/>
        <v>0</v>
      </c>
      <c r="AA411" s="21" t="str">
        <f t="shared" si="201"/>
        <v/>
      </c>
      <c r="AB411" s="21" t="b">
        <f>IF(AND(LEN(B411)&gt;0,NOT(AF411),COUNTIF($AH$9:AH910,AH411)&gt;1),TRUE,FALSE)</f>
        <v>0</v>
      </c>
      <c r="AC411" s="21" t="str">
        <f t="shared" si="202"/>
        <v/>
      </c>
      <c r="AD411" s="21" t="b">
        <f>IF(AND(LEN(B411)&gt;0,NOT(AF411),NOT(AB411),COUNTIF(Intransporter!$B$9:'Intransporter'!B910,B411)&gt;0),TRUE,FALSE)</f>
        <v>0</v>
      </c>
      <c r="AE411" s="21" t="str">
        <f t="shared" si="203"/>
        <v/>
      </c>
      <c r="AF411" s="21" t="b">
        <f>IF(LEN(B411)&gt;Admin!$D$17,TRUE,FALSE)</f>
        <v>0</v>
      </c>
      <c r="AG411" s="21" t="str">
        <f t="shared" si="204"/>
        <v/>
      </c>
      <c r="AH411" s="21" t="str">
        <f t="shared" si="205"/>
        <v/>
      </c>
      <c r="AI411" s="21" t="b">
        <f t="shared" si="206"/>
        <v>0</v>
      </c>
      <c r="AJ411" s="21" t="str">
        <f t="shared" si="207"/>
        <v/>
      </c>
      <c r="AK411" s="21" t="b">
        <f>IF(AND(COUNTA(B411:I411)&gt;0,'Börja här'!KOMMUN="",NOT(L411),NOT(N411),NOT(P411),NOT(R411),NOT(T411),NOT(V411),NOT(X411),NOT(Z411),NOT(AB411),NOT(AD411),NOT(AF411)),TRUE,FALSE)</f>
        <v>0</v>
      </c>
      <c r="AL411" s="21" t="str">
        <f t="shared" si="208"/>
        <v/>
      </c>
      <c r="AM411" s="97">
        <f t="shared" si="209"/>
        <v>0</v>
      </c>
      <c r="AN411" s="97" t="str">
        <f t="shared" si="210"/>
        <v>Nej</v>
      </c>
      <c r="AO411" s="21" t="b">
        <f t="shared" si="211"/>
        <v>0</v>
      </c>
      <c r="AP411" s="21" t="str">
        <f t="shared" si="212"/>
        <v/>
      </c>
      <c r="AQ411" s="97" t="str">
        <f t="shared" si="213"/>
        <v>Nej</v>
      </c>
    </row>
    <row r="412" spans="1:43" s="13" customFormat="1" x14ac:dyDescent="0.35">
      <c r="A412" s="53">
        <v>404</v>
      </c>
      <c r="B412" s="10"/>
      <c r="C412" s="23"/>
      <c r="D412" s="41"/>
      <c r="E412" s="74"/>
      <c r="F412" s="82"/>
      <c r="G412" s="74"/>
      <c r="H412" s="75"/>
      <c r="I412" s="23"/>
      <c r="J412" s="50" t="str">
        <f t="shared" si="184"/>
        <v/>
      </c>
      <c r="K412" s="56" t="str">
        <f t="shared" si="185"/>
        <v/>
      </c>
      <c r="L412" s="6" t="b">
        <f t="shared" si="186"/>
        <v>0</v>
      </c>
      <c r="M412" s="21" t="str">
        <f t="shared" si="187"/>
        <v/>
      </c>
      <c r="N412" s="21" t="b">
        <f t="shared" si="188"/>
        <v>0</v>
      </c>
      <c r="O412" s="21" t="str">
        <f t="shared" si="189"/>
        <v/>
      </c>
      <c r="P412" s="21" t="b">
        <f t="shared" si="190"/>
        <v>0</v>
      </c>
      <c r="Q412" s="21" t="str">
        <f t="shared" si="191"/>
        <v/>
      </c>
      <c r="R412" s="21" t="b">
        <f t="shared" si="192"/>
        <v>0</v>
      </c>
      <c r="S412" s="21" t="str">
        <f t="shared" si="193"/>
        <v/>
      </c>
      <c r="T412" s="21" t="b">
        <f t="shared" si="194"/>
        <v>0</v>
      </c>
      <c r="U412" s="21" t="str">
        <f t="shared" si="195"/>
        <v/>
      </c>
      <c r="V412" s="6" t="b">
        <f t="shared" si="196"/>
        <v>0</v>
      </c>
      <c r="W412" s="21" t="str">
        <f t="shared" si="197"/>
        <v/>
      </c>
      <c r="X412" s="21" t="b">
        <f t="shared" si="198"/>
        <v>0</v>
      </c>
      <c r="Y412" s="21" t="str">
        <f t="shared" si="199"/>
        <v/>
      </c>
      <c r="Z412" s="21" t="b">
        <f t="shared" si="200"/>
        <v>0</v>
      </c>
      <c r="AA412" s="21" t="str">
        <f t="shared" si="201"/>
        <v/>
      </c>
      <c r="AB412" s="21" t="b">
        <f>IF(AND(LEN(B412)&gt;0,NOT(AF412),COUNTIF($AH$9:AH911,AH412)&gt;1),TRUE,FALSE)</f>
        <v>0</v>
      </c>
      <c r="AC412" s="21" t="str">
        <f t="shared" si="202"/>
        <v/>
      </c>
      <c r="AD412" s="21" t="b">
        <f>IF(AND(LEN(B412)&gt;0,NOT(AF412),NOT(AB412),COUNTIF(Intransporter!$B$9:'Intransporter'!B911,B412)&gt;0),TRUE,FALSE)</f>
        <v>0</v>
      </c>
      <c r="AE412" s="21" t="str">
        <f t="shared" si="203"/>
        <v/>
      </c>
      <c r="AF412" s="21" t="b">
        <f>IF(LEN(B412)&gt;Admin!$D$17,TRUE,FALSE)</f>
        <v>0</v>
      </c>
      <c r="AG412" s="21" t="str">
        <f t="shared" si="204"/>
        <v/>
      </c>
      <c r="AH412" s="21" t="str">
        <f t="shared" si="205"/>
        <v/>
      </c>
      <c r="AI412" s="21" t="b">
        <f t="shared" si="206"/>
        <v>0</v>
      </c>
      <c r="AJ412" s="21" t="str">
        <f t="shared" si="207"/>
        <v/>
      </c>
      <c r="AK412" s="21" t="b">
        <f>IF(AND(COUNTA(B412:I412)&gt;0,'Börja här'!KOMMUN="",NOT(L412),NOT(N412),NOT(P412),NOT(R412),NOT(T412),NOT(V412),NOT(X412),NOT(Z412),NOT(AB412),NOT(AD412),NOT(AF412)),TRUE,FALSE)</f>
        <v>0</v>
      </c>
      <c r="AL412" s="21" t="str">
        <f t="shared" si="208"/>
        <v/>
      </c>
      <c r="AM412" s="97">
        <f t="shared" si="209"/>
        <v>0</v>
      </c>
      <c r="AN412" s="97" t="str">
        <f t="shared" si="210"/>
        <v>Nej</v>
      </c>
      <c r="AO412" s="21" t="b">
        <f t="shared" si="211"/>
        <v>0</v>
      </c>
      <c r="AP412" s="21" t="str">
        <f t="shared" si="212"/>
        <v/>
      </c>
      <c r="AQ412" s="97" t="str">
        <f t="shared" si="213"/>
        <v>Nej</v>
      </c>
    </row>
    <row r="413" spans="1:43" s="13" customFormat="1" x14ac:dyDescent="0.35">
      <c r="A413" s="53">
        <v>405</v>
      </c>
      <c r="B413" s="10"/>
      <c r="C413" s="23"/>
      <c r="D413" s="41"/>
      <c r="E413" s="74"/>
      <c r="F413" s="82"/>
      <c r="G413" s="74"/>
      <c r="H413" s="75"/>
      <c r="I413" s="23"/>
      <c r="J413" s="50" t="str">
        <f t="shared" si="184"/>
        <v/>
      </c>
      <c r="K413" s="56" t="str">
        <f t="shared" si="185"/>
        <v/>
      </c>
      <c r="L413" s="6" t="b">
        <f t="shared" si="186"/>
        <v>0</v>
      </c>
      <c r="M413" s="21" t="str">
        <f t="shared" si="187"/>
        <v/>
      </c>
      <c r="N413" s="21" t="b">
        <f t="shared" si="188"/>
        <v>0</v>
      </c>
      <c r="O413" s="21" t="str">
        <f t="shared" si="189"/>
        <v/>
      </c>
      <c r="P413" s="21" t="b">
        <f t="shared" si="190"/>
        <v>0</v>
      </c>
      <c r="Q413" s="21" t="str">
        <f t="shared" si="191"/>
        <v/>
      </c>
      <c r="R413" s="21" t="b">
        <f t="shared" si="192"/>
        <v>0</v>
      </c>
      <c r="S413" s="21" t="str">
        <f t="shared" si="193"/>
        <v/>
      </c>
      <c r="T413" s="21" t="b">
        <f t="shared" si="194"/>
        <v>0</v>
      </c>
      <c r="U413" s="21" t="str">
        <f t="shared" si="195"/>
        <v/>
      </c>
      <c r="V413" s="6" t="b">
        <f t="shared" si="196"/>
        <v>0</v>
      </c>
      <c r="W413" s="21" t="str">
        <f t="shared" si="197"/>
        <v/>
      </c>
      <c r="X413" s="21" t="b">
        <f t="shared" si="198"/>
        <v>0</v>
      </c>
      <c r="Y413" s="21" t="str">
        <f t="shared" si="199"/>
        <v/>
      </c>
      <c r="Z413" s="21" t="b">
        <f t="shared" si="200"/>
        <v>0</v>
      </c>
      <c r="AA413" s="21" t="str">
        <f t="shared" si="201"/>
        <v/>
      </c>
      <c r="AB413" s="21" t="b">
        <f>IF(AND(LEN(B413)&gt;0,NOT(AF413),COUNTIF($AH$9:AH912,AH413)&gt;1),TRUE,FALSE)</f>
        <v>0</v>
      </c>
      <c r="AC413" s="21" t="str">
        <f t="shared" si="202"/>
        <v/>
      </c>
      <c r="AD413" s="21" t="b">
        <f>IF(AND(LEN(B413)&gt;0,NOT(AF413),NOT(AB413),COUNTIF(Intransporter!$B$9:'Intransporter'!B912,B413)&gt;0),TRUE,FALSE)</f>
        <v>0</v>
      </c>
      <c r="AE413" s="21" t="str">
        <f t="shared" si="203"/>
        <v/>
      </c>
      <c r="AF413" s="21" t="b">
        <f>IF(LEN(B413)&gt;Admin!$D$17,TRUE,FALSE)</f>
        <v>0</v>
      </c>
      <c r="AG413" s="21" t="str">
        <f t="shared" si="204"/>
        <v/>
      </c>
      <c r="AH413" s="21" t="str">
        <f t="shared" si="205"/>
        <v/>
      </c>
      <c r="AI413" s="21" t="b">
        <f t="shared" si="206"/>
        <v>0</v>
      </c>
      <c r="AJ413" s="21" t="str">
        <f t="shared" si="207"/>
        <v/>
      </c>
      <c r="AK413" s="21" t="b">
        <f>IF(AND(COUNTA(B413:I413)&gt;0,'Börja här'!KOMMUN="",NOT(L413),NOT(N413),NOT(P413),NOT(R413),NOT(T413),NOT(V413),NOT(X413),NOT(Z413),NOT(AB413),NOT(AD413),NOT(AF413)),TRUE,FALSE)</f>
        <v>0</v>
      </c>
      <c r="AL413" s="21" t="str">
        <f t="shared" si="208"/>
        <v/>
      </c>
      <c r="AM413" s="97">
        <f t="shared" si="209"/>
        <v>0</v>
      </c>
      <c r="AN413" s="97" t="str">
        <f t="shared" si="210"/>
        <v>Nej</v>
      </c>
      <c r="AO413" s="21" t="b">
        <f t="shared" si="211"/>
        <v>0</v>
      </c>
      <c r="AP413" s="21" t="str">
        <f t="shared" si="212"/>
        <v/>
      </c>
      <c r="AQ413" s="97" t="str">
        <f t="shared" si="213"/>
        <v>Nej</v>
      </c>
    </row>
    <row r="414" spans="1:43" s="13" customFormat="1" x14ac:dyDescent="0.35">
      <c r="A414" s="53">
        <v>406</v>
      </c>
      <c r="B414" s="10"/>
      <c r="C414" s="23"/>
      <c r="D414" s="41"/>
      <c r="E414" s="74"/>
      <c r="F414" s="82"/>
      <c r="G414" s="74"/>
      <c r="H414" s="75"/>
      <c r="I414" s="23"/>
      <c r="J414" s="50" t="str">
        <f t="shared" si="184"/>
        <v/>
      </c>
      <c r="K414" s="56" t="str">
        <f t="shared" si="185"/>
        <v/>
      </c>
      <c r="L414" s="6" t="b">
        <f t="shared" si="186"/>
        <v>0</v>
      </c>
      <c r="M414" s="21" t="str">
        <f t="shared" si="187"/>
        <v/>
      </c>
      <c r="N414" s="21" t="b">
        <f t="shared" si="188"/>
        <v>0</v>
      </c>
      <c r="O414" s="21" t="str">
        <f t="shared" si="189"/>
        <v/>
      </c>
      <c r="P414" s="21" t="b">
        <f t="shared" si="190"/>
        <v>0</v>
      </c>
      <c r="Q414" s="21" t="str">
        <f t="shared" si="191"/>
        <v/>
      </c>
      <c r="R414" s="21" t="b">
        <f t="shared" si="192"/>
        <v>0</v>
      </c>
      <c r="S414" s="21" t="str">
        <f t="shared" si="193"/>
        <v/>
      </c>
      <c r="T414" s="21" t="b">
        <f t="shared" si="194"/>
        <v>0</v>
      </c>
      <c r="U414" s="21" t="str">
        <f t="shared" si="195"/>
        <v/>
      </c>
      <c r="V414" s="6" t="b">
        <f t="shared" si="196"/>
        <v>0</v>
      </c>
      <c r="W414" s="21" t="str">
        <f t="shared" si="197"/>
        <v/>
      </c>
      <c r="X414" s="21" t="b">
        <f t="shared" si="198"/>
        <v>0</v>
      </c>
      <c r="Y414" s="21" t="str">
        <f t="shared" si="199"/>
        <v/>
      </c>
      <c r="Z414" s="21" t="b">
        <f t="shared" si="200"/>
        <v>0</v>
      </c>
      <c r="AA414" s="21" t="str">
        <f t="shared" si="201"/>
        <v/>
      </c>
      <c r="AB414" s="21" t="b">
        <f>IF(AND(LEN(B414)&gt;0,NOT(AF414),COUNTIF($AH$9:AH913,AH414)&gt;1),TRUE,FALSE)</f>
        <v>0</v>
      </c>
      <c r="AC414" s="21" t="str">
        <f t="shared" si="202"/>
        <v/>
      </c>
      <c r="AD414" s="21" t="b">
        <f>IF(AND(LEN(B414)&gt;0,NOT(AF414),NOT(AB414),COUNTIF(Intransporter!$B$9:'Intransporter'!B913,B414)&gt;0),TRUE,FALSE)</f>
        <v>0</v>
      </c>
      <c r="AE414" s="21" t="str">
        <f t="shared" si="203"/>
        <v/>
      </c>
      <c r="AF414" s="21" t="b">
        <f>IF(LEN(B414)&gt;Admin!$D$17,TRUE,FALSE)</f>
        <v>0</v>
      </c>
      <c r="AG414" s="21" t="str">
        <f t="shared" si="204"/>
        <v/>
      </c>
      <c r="AH414" s="21" t="str">
        <f t="shared" si="205"/>
        <v/>
      </c>
      <c r="AI414" s="21" t="b">
        <f t="shared" si="206"/>
        <v>0</v>
      </c>
      <c r="AJ414" s="21" t="str">
        <f t="shared" si="207"/>
        <v/>
      </c>
      <c r="AK414" s="21" t="b">
        <f>IF(AND(COUNTA(B414:I414)&gt;0,'Börja här'!KOMMUN="",NOT(L414),NOT(N414),NOT(P414),NOT(R414),NOT(T414),NOT(V414),NOT(X414),NOT(Z414),NOT(AB414),NOT(AD414),NOT(AF414)),TRUE,FALSE)</f>
        <v>0</v>
      </c>
      <c r="AL414" s="21" t="str">
        <f t="shared" si="208"/>
        <v/>
      </c>
      <c r="AM414" s="97">
        <f t="shared" si="209"/>
        <v>0</v>
      </c>
      <c r="AN414" s="97" t="str">
        <f t="shared" si="210"/>
        <v>Nej</v>
      </c>
      <c r="AO414" s="21" t="b">
        <f t="shared" si="211"/>
        <v>0</v>
      </c>
      <c r="AP414" s="21" t="str">
        <f t="shared" si="212"/>
        <v/>
      </c>
      <c r="AQ414" s="97" t="str">
        <f t="shared" si="213"/>
        <v>Nej</v>
      </c>
    </row>
    <row r="415" spans="1:43" s="13" customFormat="1" x14ac:dyDescent="0.35">
      <c r="A415" s="53">
        <v>407</v>
      </c>
      <c r="B415" s="10"/>
      <c r="C415" s="23"/>
      <c r="D415" s="41"/>
      <c r="E415" s="74"/>
      <c r="F415" s="82"/>
      <c r="G415" s="74"/>
      <c r="H415" s="75"/>
      <c r="I415" s="23"/>
      <c r="J415" s="50" t="str">
        <f t="shared" si="184"/>
        <v/>
      </c>
      <c r="K415" s="56" t="str">
        <f t="shared" si="185"/>
        <v/>
      </c>
      <c r="L415" s="6" t="b">
        <f t="shared" si="186"/>
        <v>0</v>
      </c>
      <c r="M415" s="21" t="str">
        <f t="shared" si="187"/>
        <v/>
      </c>
      <c r="N415" s="21" t="b">
        <f t="shared" si="188"/>
        <v>0</v>
      </c>
      <c r="O415" s="21" t="str">
        <f t="shared" si="189"/>
        <v/>
      </c>
      <c r="P415" s="21" t="b">
        <f t="shared" si="190"/>
        <v>0</v>
      </c>
      <c r="Q415" s="21" t="str">
        <f t="shared" si="191"/>
        <v/>
      </c>
      <c r="R415" s="21" t="b">
        <f t="shared" si="192"/>
        <v>0</v>
      </c>
      <c r="S415" s="21" t="str">
        <f t="shared" si="193"/>
        <v/>
      </c>
      <c r="T415" s="21" t="b">
        <f t="shared" si="194"/>
        <v>0</v>
      </c>
      <c r="U415" s="21" t="str">
        <f t="shared" si="195"/>
        <v/>
      </c>
      <c r="V415" s="6" t="b">
        <f t="shared" si="196"/>
        <v>0</v>
      </c>
      <c r="W415" s="21" t="str">
        <f t="shared" si="197"/>
        <v/>
      </c>
      <c r="X415" s="21" t="b">
        <f t="shared" si="198"/>
        <v>0</v>
      </c>
      <c r="Y415" s="21" t="str">
        <f t="shared" si="199"/>
        <v/>
      </c>
      <c r="Z415" s="21" t="b">
        <f t="shared" si="200"/>
        <v>0</v>
      </c>
      <c r="AA415" s="21" t="str">
        <f t="shared" si="201"/>
        <v/>
      </c>
      <c r="AB415" s="21" t="b">
        <f>IF(AND(LEN(B415)&gt;0,NOT(AF415),COUNTIF($AH$9:AH914,AH415)&gt;1),TRUE,FALSE)</f>
        <v>0</v>
      </c>
      <c r="AC415" s="21" t="str">
        <f t="shared" si="202"/>
        <v/>
      </c>
      <c r="AD415" s="21" t="b">
        <f>IF(AND(LEN(B415)&gt;0,NOT(AF415),NOT(AB415),COUNTIF(Intransporter!$B$9:'Intransporter'!B914,B415)&gt;0),TRUE,FALSE)</f>
        <v>0</v>
      </c>
      <c r="AE415" s="21" t="str">
        <f t="shared" si="203"/>
        <v/>
      </c>
      <c r="AF415" s="21" t="b">
        <f>IF(LEN(B415)&gt;Admin!$D$17,TRUE,FALSE)</f>
        <v>0</v>
      </c>
      <c r="AG415" s="21" t="str">
        <f t="shared" si="204"/>
        <v/>
      </c>
      <c r="AH415" s="21" t="str">
        <f t="shared" si="205"/>
        <v/>
      </c>
      <c r="AI415" s="21" t="b">
        <f t="shared" si="206"/>
        <v>0</v>
      </c>
      <c r="AJ415" s="21" t="str">
        <f t="shared" si="207"/>
        <v/>
      </c>
      <c r="AK415" s="21" t="b">
        <f>IF(AND(COUNTA(B415:I415)&gt;0,'Börja här'!KOMMUN="",NOT(L415),NOT(N415),NOT(P415),NOT(R415),NOT(T415),NOT(V415),NOT(X415),NOT(Z415),NOT(AB415),NOT(AD415),NOT(AF415)),TRUE,FALSE)</f>
        <v>0</v>
      </c>
      <c r="AL415" s="21" t="str">
        <f t="shared" si="208"/>
        <v/>
      </c>
      <c r="AM415" s="97">
        <f t="shared" si="209"/>
        <v>0</v>
      </c>
      <c r="AN415" s="97" t="str">
        <f t="shared" si="210"/>
        <v>Nej</v>
      </c>
      <c r="AO415" s="21" t="b">
        <f t="shared" si="211"/>
        <v>0</v>
      </c>
      <c r="AP415" s="21" t="str">
        <f t="shared" si="212"/>
        <v/>
      </c>
      <c r="AQ415" s="97" t="str">
        <f t="shared" si="213"/>
        <v>Nej</v>
      </c>
    </row>
    <row r="416" spans="1:43" s="13" customFormat="1" x14ac:dyDescent="0.35">
      <c r="A416" s="53">
        <v>408</v>
      </c>
      <c r="B416" s="10"/>
      <c r="C416" s="23"/>
      <c r="D416" s="41"/>
      <c r="E416" s="74"/>
      <c r="F416" s="82"/>
      <c r="G416" s="74"/>
      <c r="H416" s="75"/>
      <c r="I416" s="23"/>
      <c r="J416" s="50" t="str">
        <f t="shared" si="184"/>
        <v/>
      </c>
      <c r="K416" s="56" t="str">
        <f t="shared" si="185"/>
        <v/>
      </c>
      <c r="L416" s="6" t="b">
        <f t="shared" si="186"/>
        <v>0</v>
      </c>
      <c r="M416" s="21" t="str">
        <f t="shared" si="187"/>
        <v/>
      </c>
      <c r="N416" s="21" t="b">
        <f t="shared" si="188"/>
        <v>0</v>
      </c>
      <c r="O416" s="21" t="str">
        <f t="shared" si="189"/>
        <v/>
      </c>
      <c r="P416" s="21" t="b">
        <f t="shared" si="190"/>
        <v>0</v>
      </c>
      <c r="Q416" s="21" t="str">
        <f t="shared" si="191"/>
        <v/>
      </c>
      <c r="R416" s="21" t="b">
        <f t="shared" si="192"/>
        <v>0</v>
      </c>
      <c r="S416" s="21" t="str">
        <f t="shared" si="193"/>
        <v/>
      </c>
      <c r="T416" s="21" t="b">
        <f t="shared" si="194"/>
        <v>0</v>
      </c>
      <c r="U416" s="21" t="str">
        <f t="shared" si="195"/>
        <v/>
      </c>
      <c r="V416" s="6" t="b">
        <f t="shared" si="196"/>
        <v>0</v>
      </c>
      <c r="W416" s="21" t="str">
        <f t="shared" si="197"/>
        <v/>
      </c>
      <c r="X416" s="21" t="b">
        <f t="shared" si="198"/>
        <v>0</v>
      </c>
      <c r="Y416" s="21" t="str">
        <f t="shared" si="199"/>
        <v/>
      </c>
      <c r="Z416" s="21" t="b">
        <f t="shared" si="200"/>
        <v>0</v>
      </c>
      <c r="AA416" s="21" t="str">
        <f t="shared" si="201"/>
        <v/>
      </c>
      <c r="AB416" s="21" t="b">
        <f>IF(AND(LEN(B416)&gt;0,NOT(AF416),COUNTIF($AH$9:AH915,AH416)&gt;1),TRUE,FALSE)</f>
        <v>0</v>
      </c>
      <c r="AC416" s="21" t="str">
        <f t="shared" si="202"/>
        <v/>
      </c>
      <c r="AD416" s="21" t="b">
        <f>IF(AND(LEN(B416)&gt;0,NOT(AF416),NOT(AB416),COUNTIF(Intransporter!$B$9:'Intransporter'!B915,B416)&gt;0),TRUE,FALSE)</f>
        <v>0</v>
      </c>
      <c r="AE416" s="21" t="str">
        <f t="shared" si="203"/>
        <v/>
      </c>
      <c r="AF416" s="21" t="b">
        <f>IF(LEN(B416)&gt;Admin!$D$17,TRUE,FALSE)</f>
        <v>0</v>
      </c>
      <c r="AG416" s="21" t="str">
        <f t="shared" si="204"/>
        <v/>
      </c>
      <c r="AH416" s="21" t="str">
        <f t="shared" si="205"/>
        <v/>
      </c>
      <c r="AI416" s="21" t="b">
        <f t="shared" si="206"/>
        <v>0</v>
      </c>
      <c r="AJ416" s="21" t="str">
        <f t="shared" si="207"/>
        <v/>
      </c>
      <c r="AK416" s="21" t="b">
        <f>IF(AND(COUNTA(B416:I416)&gt;0,'Börja här'!KOMMUN="",NOT(L416),NOT(N416),NOT(P416),NOT(R416),NOT(T416),NOT(V416),NOT(X416),NOT(Z416),NOT(AB416),NOT(AD416),NOT(AF416)),TRUE,FALSE)</f>
        <v>0</v>
      </c>
      <c r="AL416" s="21" t="str">
        <f t="shared" si="208"/>
        <v/>
      </c>
      <c r="AM416" s="97">
        <f t="shared" si="209"/>
        <v>0</v>
      </c>
      <c r="AN416" s="97" t="str">
        <f t="shared" si="210"/>
        <v>Nej</v>
      </c>
      <c r="AO416" s="21" t="b">
        <f t="shared" si="211"/>
        <v>0</v>
      </c>
      <c r="AP416" s="21" t="str">
        <f t="shared" si="212"/>
        <v/>
      </c>
      <c r="AQ416" s="97" t="str">
        <f t="shared" si="213"/>
        <v>Nej</v>
      </c>
    </row>
    <row r="417" spans="1:43" s="13" customFormat="1" x14ac:dyDescent="0.35">
      <c r="A417" s="53">
        <v>409</v>
      </c>
      <c r="B417" s="10"/>
      <c r="C417" s="23"/>
      <c r="D417" s="41"/>
      <c r="E417" s="74"/>
      <c r="F417" s="82"/>
      <c r="G417" s="74"/>
      <c r="H417" s="75"/>
      <c r="I417" s="23"/>
      <c r="J417" s="50" t="str">
        <f t="shared" si="184"/>
        <v/>
      </c>
      <c r="K417" s="56" t="str">
        <f t="shared" si="185"/>
        <v/>
      </c>
      <c r="L417" s="6" t="b">
        <f t="shared" si="186"/>
        <v>0</v>
      </c>
      <c r="M417" s="21" t="str">
        <f t="shared" si="187"/>
        <v/>
      </c>
      <c r="N417" s="21" t="b">
        <f t="shared" si="188"/>
        <v>0</v>
      </c>
      <c r="O417" s="21" t="str">
        <f t="shared" si="189"/>
        <v/>
      </c>
      <c r="P417" s="21" t="b">
        <f t="shared" si="190"/>
        <v>0</v>
      </c>
      <c r="Q417" s="21" t="str">
        <f t="shared" si="191"/>
        <v/>
      </c>
      <c r="R417" s="21" t="b">
        <f t="shared" si="192"/>
        <v>0</v>
      </c>
      <c r="S417" s="21" t="str">
        <f t="shared" si="193"/>
        <v/>
      </c>
      <c r="T417" s="21" t="b">
        <f t="shared" si="194"/>
        <v>0</v>
      </c>
      <c r="U417" s="21" t="str">
        <f t="shared" si="195"/>
        <v/>
      </c>
      <c r="V417" s="6" t="b">
        <f t="shared" si="196"/>
        <v>0</v>
      </c>
      <c r="W417" s="21" t="str">
        <f t="shared" si="197"/>
        <v/>
      </c>
      <c r="X417" s="21" t="b">
        <f t="shared" si="198"/>
        <v>0</v>
      </c>
      <c r="Y417" s="21" t="str">
        <f t="shared" si="199"/>
        <v/>
      </c>
      <c r="Z417" s="21" t="b">
        <f t="shared" si="200"/>
        <v>0</v>
      </c>
      <c r="AA417" s="21" t="str">
        <f t="shared" si="201"/>
        <v/>
      </c>
      <c r="AB417" s="21" t="b">
        <f>IF(AND(LEN(B417)&gt;0,NOT(AF417),COUNTIF($AH$9:AH916,AH417)&gt;1),TRUE,FALSE)</f>
        <v>0</v>
      </c>
      <c r="AC417" s="21" t="str">
        <f t="shared" si="202"/>
        <v/>
      </c>
      <c r="AD417" s="21" t="b">
        <f>IF(AND(LEN(B417)&gt;0,NOT(AF417),NOT(AB417),COUNTIF(Intransporter!$B$9:'Intransporter'!B916,B417)&gt;0),TRUE,FALSE)</f>
        <v>0</v>
      </c>
      <c r="AE417" s="21" t="str">
        <f t="shared" si="203"/>
        <v/>
      </c>
      <c r="AF417" s="21" t="b">
        <f>IF(LEN(B417)&gt;Admin!$D$17,TRUE,FALSE)</f>
        <v>0</v>
      </c>
      <c r="AG417" s="21" t="str">
        <f t="shared" si="204"/>
        <v/>
      </c>
      <c r="AH417" s="21" t="str">
        <f t="shared" si="205"/>
        <v/>
      </c>
      <c r="AI417" s="21" t="b">
        <f t="shared" si="206"/>
        <v>0</v>
      </c>
      <c r="AJ417" s="21" t="str">
        <f t="shared" si="207"/>
        <v/>
      </c>
      <c r="AK417" s="21" t="b">
        <f>IF(AND(COUNTA(B417:I417)&gt;0,'Börja här'!KOMMUN="",NOT(L417),NOT(N417),NOT(P417),NOT(R417),NOT(T417),NOT(V417),NOT(X417),NOT(Z417),NOT(AB417),NOT(AD417),NOT(AF417)),TRUE,FALSE)</f>
        <v>0</v>
      </c>
      <c r="AL417" s="21" t="str">
        <f t="shared" si="208"/>
        <v/>
      </c>
      <c r="AM417" s="97">
        <f t="shared" si="209"/>
        <v>0</v>
      </c>
      <c r="AN417" s="97" t="str">
        <f t="shared" si="210"/>
        <v>Nej</v>
      </c>
      <c r="AO417" s="21" t="b">
        <f t="shared" si="211"/>
        <v>0</v>
      </c>
      <c r="AP417" s="21" t="str">
        <f t="shared" si="212"/>
        <v/>
      </c>
      <c r="AQ417" s="97" t="str">
        <f t="shared" si="213"/>
        <v>Nej</v>
      </c>
    </row>
    <row r="418" spans="1:43" s="13" customFormat="1" x14ac:dyDescent="0.35">
      <c r="A418" s="53">
        <v>410</v>
      </c>
      <c r="B418" s="10"/>
      <c r="C418" s="23"/>
      <c r="D418" s="41"/>
      <c r="E418" s="74"/>
      <c r="F418" s="82"/>
      <c r="G418" s="74"/>
      <c r="H418" s="75"/>
      <c r="I418" s="23"/>
      <c r="J418" s="50" t="str">
        <f t="shared" si="184"/>
        <v/>
      </c>
      <c r="K418" s="56" t="str">
        <f t="shared" si="185"/>
        <v/>
      </c>
      <c r="L418" s="6" t="b">
        <f t="shared" si="186"/>
        <v>0</v>
      </c>
      <c r="M418" s="21" t="str">
        <f t="shared" si="187"/>
        <v/>
      </c>
      <c r="N418" s="21" t="b">
        <f t="shared" si="188"/>
        <v>0</v>
      </c>
      <c r="O418" s="21" t="str">
        <f t="shared" si="189"/>
        <v/>
      </c>
      <c r="P418" s="21" t="b">
        <f t="shared" si="190"/>
        <v>0</v>
      </c>
      <c r="Q418" s="21" t="str">
        <f t="shared" si="191"/>
        <v/>
      </c>
      <c r="R418" s="21" t="b">
        <f t="shared" si="192"/>
        <v>0</v>
      </c>
      <c r="S418" s="21" t="str">
        <f t="shared" si="193"/>
        <v/>
      </c>
      <c r="T418" s="21" t="b">
        <f t="shared" si="194"/>
        <v>0</v>
      </c>
      <c r="U418" s="21" t="str">
        <f t="shared" si="195"/>
        <v/>
      </c>
      <c r="V418" s="6" t="b">
        <f t="shared" si="196"/>
        <v>0</v>
      </c>
      <c r="W418" s="21" t="str">
        <f t="shared" si="197"/>
        <v/>
      </c>
      <c r="X418" s="21" t="b">
        <f t="shared" si="198"/>
        <v>0</v>
      </c>
      <c r="Y418" s="21" t="str">
        <f t="shared" si="199"/>
        <v/>
      </c>
      <c r="Z418" s="21" t="b">
        <f t="shared" si="200"/>
        <v>0</v>
      </c>
      <c r="AA418" s="21" t="str">
        <f t="shared" si="201"/>
        <v/>
      </c>
      <c r="AB418" s="21" t="b">
        <f>IF(AND(LEN(B418)&gt;0,NOT(AF418),COUNTIF($AH$9:AH917,AH418)&gt;1),TRUE,FALSE)</f>
        <v>0</v>
      </c>
      <c r="AC418" s="21" t="str">
        <f t="shared" si="202"/>
        <v/>
      </c>
      <c r="AD418" s="21" t="b">
        <f>IF(AND(LEN(B418)&gt;0,NOT(AF418),NOT(AB418),COUNTIF(Intransporter!$B$9:'Intransporter'!B917,B418)&gt;0),TRUE,FALSE)</f>
        <v>0</v>
      </c>
      <c r="AE418" s="21" t="str">
        <f t="shared" si="203"/>
        <v/>
      </c>
      <c r="AF418" s="21" t="b">
        <f>IF(LEN(B418)&gt;Admin!$D$17,TRUE,FALSE)</f>
        <v>0</v>
      </c>
      <c r="AG418" s="21" t="str">
        <f t="shared" si="204"/>
        <v/>
      </c>
      <c r="AH418" s="21" t="str">
        <f t="shared" si="205"/>
        <v/>
      </c>
      <c r="AI418" s="21" t="b">
        <f t="shared" si="206"/>
        <v>0</v>
      </c>
      <c r="AJ418" s="21" t="str">
        <f t="shared" si="207"/>
        <v/>
      </c>
      <c r="AK418" s="21" t="b">
        <f>IF(AND(COUNTA(B418:I418)&gt;0,'Börja här'!KOMMUN="",NOT(L418),NOT(N418),NOT(P418),NOT(R418),NOT(T418),NOT(V418),NOT(X418),NOT(Z418),NOT(AB418),NOT(AD418),NOT(AF418)),TRUE,FALSE)</f>
        <v>0</v>
      </c>
      <c r="AL418" s="21" t="str">
        <f t="shared" si="208"/>
        <v/>
      </c>
      <c r="AM418" s="97">
        <f t="shared" si="209"/>
        <v>0</v>
      </c>
      <c r="AN418" s="97" t="str">
        <f t="shared" si="210"/>
        <v>Nej</v>
      </c>
      <c r="AO418" s="21" t="b">
        <f t="shared" si="211"/>
        <v>0</v>
      </c>
      <c r="AP418" s="21" t="str">
        <f t="shared" si="212"/>
        <v/>
      </c>
      <c r="AQ418" s="97" t="str">
        <f t="shared" si="213"/>
        <v>Nej</v>
      </c>
    </row>
    <row r="419" spans="1:43" s="13" customFormat="1" x14ac:dyDescent="0.35">
      <c r="A419" s="53">
        <v>411</v>
      </c>
      <c r="B419" s="10"/>
      <c r="C419" s="23"/>
      <c r="D419" s="41"/>
      <c r="E419" s="74"/>
      <c r="F419" s="82"/>
      <c r="G419" s="74"/>
      <c r="H419" s="75"/>
      <c r="I419" s="23"/>
      <c r="J419" s="50" t="str">
        <f t="shared" si="184"/>
        <v/>
      </c>
      <c r="K419" s="56" t="str">
        <f t="shared" si="185"/>
        <v/>
      </c>
      <c r="L419" s="6" t="b">
        <f t="shared" si="186"/>
        <v>0</v>
      </c>
      <c r="M419" s="21" t="str">
        <f t="shared" si="187"/>
        <v/>
      </c>
      <c r="N419" s="21" t="b">
        <f t="shared" si="188"/>
        <v>0</v>
      </c>
      <c r="O419" s="21" t="str">
        <f t="shared" si="189"/>
        <v/>
      </c>
      <c r="P419" s="21" t="b">
        <f t="shared" si="190"/>
        <v>0</v>
      </c>
      <c r="Q419" s="21" t="str">
        <f t="shared" si="191"/>
        <v/>
      </c>
      <c r="R419" s="21" t="b">
        <f t="shared" si="192"/>
        <v>0</v>
      </c>
      <c r="S419" s="21" t="str">
        <f t="shared" si="193"/>
        <v/>
      </c>
      <c r="T419" s="21" t="b">
        <f t="shared" si="194"/>
        <v>0</v>
      </c>
      <c r="U419" s="21" t="str">
        <f t="shared" si="195"/>
        <v/>
      </c>
      <c r="V419" s="6" t="b">
        <f t="shared" si="196"/>
        <v>0</v>
      </c>
      <c r="W419" s="21" t="str">
        <f t="shared" si="197"/>
        <v/>
      </c>
      <c r="X419" s="21" t="b">
        <f t="shared" si="198"/>
        <v>0</v>
      </c>
      <c r="Y419" s="21" t="str">
        <f t="shared" si="199"/>
        <v/>
      </c>
      <c r="Z419" s="21" t="b">
        <f t="shared" si="200"/>
        <v>0</v>
      </c>
      <c r="AA419" s="21" t="str">
        <f t="shared" si="201"/>
        <v/>
      </c>
      <c r="AB419" s="21" t="b">
        <f>IF(AND(LEN(B419)&gt;0,NOT(AF419),COUNTIF($AH$9:AH918,AH419)&gt;1),TRUE,FALSE)</f>
        <v>0</v>
      </c>
      <c r="AC419" s="21" t="str">
        <f t="shared" si="202"/>
        <v/>
      </c>
      <c r="AD419" s="21" t="b">
        <f>IF(AND(LEN(B419)&gt;0,NOT(AF419),NOT(AB419),COUNTIF(Intransporter!$B$9:'Intransporter'!B918,B419)&gt;0),TRUE,FALSE)</f>
        <v>0</v>
      </c>
      <c r="AE419" s="21" t="str">
        <f t="shared" si="203"/>
        <v/>
      </c>
      <c r="AF419" s="21" t="b">
        <f>IF(LEN(B419)&gt;Admin!$D$17,TRUE,FALSE)</f>
        <v>0</v>
      </c>
      <c r="AG419" s="21" t="str">
        <f t="shared" si="204"/>
        <v/>
      </c>
      <c r="AH419" s="21" t="str">
        <f t="shared" si="205"/>
        <v/>
      </c>
      <c r="AI419" s="21" t="b">
        <f t="shared" si="206"/>
        <v>0</v>
      </c>
      <c r="AJ419" s="21" t="str">
        <f t="shared" si="207"/>
        <v/>
      </c>
      <c r="AK419" s="21" t="b">
        <f>IF(AND(COUNTA(B419:I419)&gt;0,'Börja här'!KOMMUN="",NOT(L419),NOT(N419),NOT(P419),NOT(R419),NOT(T419),NOT(V419),NOT(X419),NOT(Z419),NOT(AB419),NOT(AD419),NOT(AF419)),TRUE,FALSE)</f>
        <v>0</v>
      </c>
      <c r="AL419" s="21" t="str">
        <f t="shared" si="208"/>
        <v/>
      </c>
      <c r="AM419" s="97">
        <f t="shared" si="209"/>
        <v>0</v>
      </c>
      <c r="AN419" s="97" t="str">
        <f t="shared" si="210"/>
        <v>Nej</v>
      </c>
      <c r="AO419" s="21" t="b">
        <f t="shared" si="211"/>
        <v>0</v>
      </c>
      <c r="AP419" s="21" t="str">
        <f t="shared" si="212"/>
        <v/>
      </c>
      <c r="AQ419" s="97" t="str">
        <f t="shared" si="213"/>
        <v>Nej</v>
      </c>
    </row>
    <row r="420" spans="1:43" s="13" customFormat="1" x14ac:dyDescent="0.35">
      <c r="A420" s="53">
        <v>412</v>
      </c>
      <c r="B420" s="10"/>
      <c r="C420" s="23"/>
      <c r="D420" s="41"/>
      <c r="E420" s="74"/>
      <c r="F420" s="82"/>
      <c r="G420" s="74"/>
      <c r="H420" s="75"/>
      <c r="I420" s="23"/>
      <c r="J420" s="50" t="str">
        <f t="shared" si="184"/>
        <v/>
      </c>
      <c r="K420" s="56" t="str">
        <f t="shared" si="185"/>
        <v/>
      </c>
      <c r="L420" s="6" t="b">
        <f t="shared" si="186"/>
        <v>0</v>
      </c>
      <c r="M420" s="21" t="str">
        <f t="shared" si="187"/>
        <v/>
      </c>
      <c r="N420" s="21" t="b">
        <f t="shared" si="188"/>
        <v>0</v>
      </c>
      <c r="O420" s="21" t="str">
        <f t="shared" si="189"/>
        <v/>
      </c>
      <c r="P420" s="21" t="b">
        <f t="shared" si="190"/>
        <v>0</v>
      </c>
      <c r="Q420" s="21" t="str">
        <f t="shared" si="191"/>
        <v/>
      </c>
      <c r="R420" s="21" t="b">
        <f t="shared" si="192"/>
        <v>0</v>
      </c>
      <c r="S420" s="21" t="str">
        <f t="shared" si="193"/>
        <v/>
      </c>
      <c r="T420" s="21" t="b">
        <f t="shared" si="194"/>
        <v>0</v>
      </c>
      <c r="U420" s="21" t="str">
        <f t="shared" si="195"/>
        <v/>
      </c>
      <c r="V420" s="6" t="b">
        <f t="shared" si="196"/>
        <v>0</v>
      </c>
      <c r="W420" s="21" t="str">
        <f t="shared" si="197"/>
        <v/>
      </c>
      <c r="X420" s="21" t="b">
        <f t="shared" si="198"/>
        <v>0</v>
      </c>
      <c r="Y420" s="21" t="str">
        <f t="shared" si="199"/>
        <v/>
      </c>
      <c r="Z420" s="21" t="b">
        <f t="shared" si="200"/>
        <v>0</v>
      </c>
      <c r="AA420" s="21" t="str">
        <f t="shared" si="201"/>
        <v/>
      </c>
      <c r="AB420" s="21" t="b">
        <f>IF(AND(LEN(B420)&gt;0,NOT(AF420),COUNTIF($AH$9:AH919,AH420)&gt;1),TRUE,FALSE)</f>
        <v>0</v>
      </c>
      <c r="AC420" s="21" t="str">
        <f t="shared" si="202"/>
        <v/>
      </c>
      <c r="AD420" s="21" t="b">
        <f>IF(AND(LEN(B420)&gt;0,NOT(AF420),NOT(AB420),COUNTIF(Intransporter!$B$9:'Intransporter'!B919,B420)&gt;0),TRUE,FALSE)</f>
        <v>0</v>
      </c>
      <c r="AE420" s="21" t="str">
        <f t="shared" si="203"/>
        <v/>
      </c>
      <c r="AF420" s="21" t="b">
        <f>IF(LEN(B420)&gt;Admin!$D$17,TRUE,FALSE)</f>
        <v>0</v>
      </c>
      <c r="AG420" s="21" t="str">
        <f t="shared" si="204"/>
        <v/>
      </c>
      <c r="AH420" s="21" t="str">
        <f t="shared" si="205"/>
        <v/>
      </c>
      <c r="AI420" s="21" t="b">
        <f t="shared" si="206"/>
        <v>0</v>
      </c>
      <c r="AJ420" s="21" t="str">
        <f t="shared" si="207"/>
        <v/>
      </c>
      <c r="AK420" s="21" t="b">
        <f>IF(AND(COUNTA(B420:I420)&gt;0,'Börja här'!KOMMUN="",NOT(L420),NOT(N420),NOT(P420),NOT(R420),NOT(T420),NOT(V420),NOT(X420),NOT(Z420),NOT(AB420),NOT(AD420),NOT(AF420)),TRUE,FALSE)</f>
        <v>0</v>
      </c>
      <c r="AL420" s="21" t="str">
        <f t="shared" si="208"/>
        <v/>
      </c>
      <c r="AM420" s="97">
        <f t="shared" si="209"/>
        <v>0</v>
      </c>
      <c r="AN420" s="97" t="str">
        <f t="shared" si="210"/>
        <v>Nej</v>
      </c>
      <c r="AO420" s="21" t="b">
        <f t="shared" si="211"/>
        <v>0</v>
      </c>
      <c r="AP420" s="21" t="str">
        <f t="shared" si="212"/>
        <v/>
      </c>
      <c r="AQ420" s="97" t="str">
        <f t="shared" si="213"/>
        <v>Nej</v>
      </c>
    </row>
    <row r="421" spans="1:43" s="13" customFormat="1" x14ac:dyDescent="0.35">
      <c r="A421" s="53">
        <v>413</v>
      </c>
      <c r="B421" s="10"/>
      <c r="C421" s="23"/>
      <c r="D421" s="41"/>
      <c r="E421" s="74"/>
      <c r="F421" s="82"/>
      <c r="G421" s="74"/>
      <c r="H421" s="75"/>
      <c r="I421" s="23"/>
      <c r="J421" s="50" t="str">
        <f t="shared" si="184"/>
        <v/>
      </c>
      <c r="K421" s="56" t="str">
        <f t="shared" si="185"/>
        <v/>
      </c>
      <c r="L421" s="6" t="b">
        <f t="shared" si="186"/>
        <v>0</v>
      </c>
      <c r="M421" s="21" t="str">
        <f t="shared" si="187"/>
        <v/>
      </c>
      <c r="N421" s="21" t="b">
        <f t="shared" si="188"/>
        <v>0</v>
      </c>
      <c r="O421" s="21" t="str">
        <f t="shared" si="189"/>
        <v/>
      </c>
      <c r="P421" s="21" t="b">
        <f t="shared" si="190"/>
        <v>0</v>
      </c>
      <c r="Q421" s="21" t="str">
        <f t="shared" si="191"/>
        <v/>
      </c>
      <c r="R421" s="21" t="b">
        <f t="shared" si="192"/>
        <v>0</v>
      </c>
      <c r="S421" s="21" t="str">
        <f t="shared" si="193"/>
        <v/>
      </c>
      <c r="T421" s="21" t="b">
        <f t="shared" si="194"/>
        <v>0</v>
      </c>
      <c r="U421" s="21" t="str">
        <f t="shared" si="195"/>
        <v/>
      </c>
      <c r="V421" s="6" t="b">
        <f t="shared" si="196"/>
        <v>0</v>
      </c>
      <c r="W421" s="21" t="str">
        <f t="shared" si="197"/>
        <v/>
      </c>
      <c r="X421" s="21" t="b">
        <f t="shared" si="198"/>
        <v>0</v>
      </c>
      <c r="Y421" s="21" t="str">
        <f t="shared" si="199"/>
        <v/>
      </c>
      <c r="Z421" s="21" t="b">
        <f t="shared" si="200"/>
        <v>0</v>
      </c>
      <c r="AA421" s="21" t="str">
        <f t="shared" si="201"/>
        <v/>
      </c>
      <c r="AB421" s="21" t="b">
        <f>IF(AND(LEN(B421)&gt;0,NOT(AF421),COUNTIF($AH$9:AH920,AH421)&gt;1),TRUE,FALSE)</f>
        <v>0</v>
      </c>
      <c r="AC421" s="21" t="str">
        <f t="shared" si="202"/>
        <v/>
      </c>
      <c r="AD421" s="21" t="b">
        <f>IF(AND(LEN(B421)&gt;0,NOT(AF421),NOT(AB421),COUNTIF(Intransporter!$B$9:'Intransporter'!B920,B421)&gt;0),TRUE,FALSE)</f>
        <v>0</v>
      </c>
      <c r="AE421" s="21" t="str">
        <f t="shared" si="203"/>
        <v/>
      </c>
      <c r="AF421" s="21" t="b">
        <f>IF(LEN(B421)&gt;Admin!$D$17,TRUE,FALSE)</f>
        <v>0</v>
      </c>
      <c r="AG421" s="21" t="str">
        <f t="shared" si="204"/>
        <v/>
      </c>
      <c r="AH421" s="21" t="str">
        <f t="shared" si="205"/>
        <v/>
      </c>
      <c r="AI421" s="21" t="b">
        <f t="shared" si="206"/>
        <v>0</v>
      </c>
      <c r="AJ421" s="21" t="str">
        <f t="shared" si="207"/>
        <v/>
      </c>
      <c r="AK421" s="21" t="b">
        <f>IF(AND(COUNTA(B421:I421)&gt;0,'Börja här'!KOMMUN="",NOT(L421),NOT(N421),NOT(P421),NOT(R421),NOT(T421),NOT(V421),NOT(X421),NOT(Z421),NOT(AB421),NOT(AD421),NOT(AF421)),TRUE,FALSE)</f>
        <v>0</v>
      </c>
      <c r="AL421" s="21" t="str">
        <f t="shared" si="208"/>
        <v/>
      </c>
      <c r="AM421" s="97">
        <f t="shared" si="209"/>
        <v>0</v>
      </c>
      <c r="AN421" s="97" t="str">
        <f t="shared" si="210"/>
        <v>Nej</v>
      </c>
      <c r="AO421" s="21" t="b">
        <f t="shared" si="211"/>
        <v>0</v>
      </c>
      <c r="AP421" s="21" t="str">
        <f t="shared" si="212"/>
        <v/>
      </c>
      <c r="AQ421" s="97" t="str">
        <f t="shared" si="213"/>
        <v>Nej</v>
      </c>
    </row>
    <row r="422" spans="1:43" s="13" customFormat="1" x14ac:dyDescent="0.35">
      <c r="A422" s="53">
        <v>414</v>
      </c>
      <c r="B422" s="10"/>
      <c r="C422" s="23"/>
      <c r="D422" s="41"/>
      <c r="E422" s="74"/>
      <c r="F422" s="82"/>
      <c r="G422" s="74"/>
      <c r="H422" s="75"/>
      <c r="I422" s="23"/>
      <c r="J422" s="50" t="str">
        <f t="shared" si="184"/>
        <v/>
      </c>
      <c r="K422" s="56" t="str">
        <f t="shared" si="185"/>
        <v/>
      </c>
      <c r="L422" s="6" t="b">
        <f t="shared" si="186"/>
        <v>0</v>
      </c>
      <c r="M422" s="21" t="str">
        <f t="shared" si="187"/>
        <v/>
      </c>
      <c r="N422" s="21" t="b">
        <f t="shared" si="188"/>
        <v>0</v>
      </c>
      <c r="O422" s="21" t="str">
        <f t="shared" si="189"/>
        <v/>
      </c>
      <c r="P422" s="21" t="b">
        <f t="shared" si="190"/>
        <v>0</v>
      </c>
      <c r="Q422" s="21" t="str">
        <f t="shared" si="191"/>
        <v/>
      </c>
      <c r="R422" s="21" t="b">
        <f t="shared" si="192"/>
        <v>0</v>
      </c>
      <c r="S422" s="21" t="str">
        <f t="shared" si="193"/>
        <v/>
      </c>
      <c r="T422" s="21" t="b">
        <f t="shared" si="194"/>
        <v>0</v>
      </c>
      <c r="U422" s="21" t="str">
        <f t="shared" si="195"/>
        <v/>
      </c>
      <c r="V422" s="6" t="b">
        <f t="shared" si="196"/>
        <v>0</v>
      </c>
      <c r="W422" s="21" t="str">
        <f t="shared" si="197"/>
        <v/>
      </c>
      <c r="X422" s="21" t="b">
        <f t="shared" si="198"/>
        <v>0</v>
      </c>
      <c r="Y422" s="21" t="str">
        <f t="shared" si="199"/>
        <v/>
      </c>
      <c r="Z422" s="21" t="b">
        <f t="shared" si="200"/>
        <v>0</v>
      </c>
      <c r="AA422" s="21" t="str">
        <f t="shared" si="201"/>
        <v/>
      </c>
      <c r="AB422" s="21" t="b">
        <f>IF(AND(LEN(B422)&gt;0,NOT(AF422),COUNTIF($AH$9:AH921,AH422)&gt;1),TRUE,FALSE)</f>
        <v>0</v>
      </c>
      <c r="AC422" s="21" t="str">
        <f t="shared" si="202"/>
        <v/>
      </c>
      <c r="AD422" s="21" t="b">
        <f>IF(AND(LEN(B422)&gt;0,NOT(AF422),NOT(AB422),COUNTIF(Intransporter!$B$9:'Intransporter'!B921,B422)&gt;0),TRUE,FALSE)</f>
        <v>0</v>
      </c>
      <c r="AE422" s="21" t="str">
        <f t="shared" si="203"/>
        <v/>
      </c>
      <c r="AF422" s="21" t="b">
        <f>IF(LEN(B422)&gt;Admin!$D$17,TRUE,FALSE)</f>
        <v>0</v>
      </c>
      <c r="AG422" s="21" t="str">
        <f t="shared" si="204"/>
        <v/>
      </c>
      <c r="AH422" s="21" t="str">
        <f t="shared" si="205"/>
        <v/>
      </c>
      <c r="AI422" s="21" t="b">
        <f t="shared" si="206"/>
        <v>0</v>
      </c>
      <c r="AJ422" s="21" t="str">
        <f t="shared" si="207"/>
        <v/>
      </c>
      <c r="AK422" s="21" t="b">
        <f>IF(AND(COUNTA(B422:I422)&gt;0,'Börja här'!KOMMUN="",NOT(L422),NOT(N422),NOT(P422),NOT(R422),NOT(T422),NOT(V422),NOT(X422),NOT(Z422),NOT(AB422),NOT(AD422),NOT(AF422)),TRUE,FALSE)</f>
        <v>0</v>
      </c>
      <c r="AL422" s="21" t="str">
        <f t="shared" si="208"/>
        <v/>
      </c>
      <c r="AM422" s="97">
        <f t="shared" si="209"/>
        <v>0</v>
      </c>
      <c r="AN422" s="97" t="str">
        <f t="shared" si="210"/>
        <v>Nej</v>
      </c>
      <c r="AO422" s="21" t="b">
        <f t="shared" si="211"/>
        <v>0</v>
      </c>
      <c r="AP422" s="21" t="str">
        <f t="shared" si="212"/>
        <v/>
      </c>
      <c r="AQ422" s="97" t="str">
        <f t="shared" si="213"/>
        <v>Nej</v>
      </c>
    </row>
    <row r="423" spans="1:43" s="13" customFormat="1" x14ac:dyDescent="0.35">
      <c r="A423" s="53">
        <v>415</v>
      </c>
      <c r="B423" s="10"/>
      <c r="C423" s="23"/>
      <c r="D423" s="41"/>
      <c r="E423" s="74"/>
      <c r="F423" s="82"/>
      <c r="G423" s="74"/>
      <c r="H423" s="75"/>
      <c r="I423" s="23"/>
      <c r="J423" s="50" t="str">
        <f t="shared" si="184"/>
        <v/>
      </c>
      <c r="K423" s="56" t="str">
        <f t="shared" si="185"/>
        <v/>
      </c>
      <c r="L423" s="6" t="b">
        <f t="shared" si="186"/>
        <v>0</v>
      </c>
      <c r="M423" s="21" t="str">
        <f t="shared" si="187"/>
        <v/>
      </c>
      <c r="N423" s="21" t="b">
        <f t="shared" si="188"/>
        <v>0</v>
      </c>
      <c r="O423" s="21" t="str">
        <f t="shared" si="189"/>
        <v/>
      </c>
      <c r="P423" s="21" t="b">
        <f t="shared" si="190"/>
        <v>0</v>
      </c>
      <c r="Q423" s="21" t="str">
        <f t="shared" si="191"/>
        <v/>
      </c>
      <c r="R423" s="21" t="b">
        <f t="shared" si="192"/>
        <v>0</v>
      </c>
      <c r="S423" s="21" t="str">
        <f t="shared" si="193"/>
        <v/>
      </c>
      <c r="T423" s="21" t="b">
        <f t="shared" si="194"/>
        <v>0</v>
      </c>
      <c r="U423" s="21" t="str">
        <f t="shared" si="195"/>
        <v/>
      </c>
      <c r="V423" s="6" t="b">
        <f t="shared" si="196"/>
        <v>0</v>
      </c>
      <c r="W423" s="21" t="str">
        <f t="shared" si="197"/>
        <v/>
      </c>
      <c r="X423" s="21" t="b">
        <f t="shared" si="198"/>
        <v>0</v>
      </c>
      <c r="Y423" s="21" t="str">
        <f t="shared" si="199"/>
        <v/>
      </c>
      <c r="Z423" s="21" t="b">
        <f t="shared" si="200"/>
        <v>0</v>
      </c>
      <c r="AA423" s="21" t="str">
        <f t="shared" si="201"/>
        <v/>
      </c>
      <c r="AB423" s="21" t="b">
        <f>IF(AND(LEN(B423)&gt;0,NOT(AF423),COUNTIF($AH$9:AH922,AH423)&gt;1),TRUE,FALSE)</f>
        <v>0</v>
      </c>
      <c r="AC423" s="21" t="str">
        <f t="shared" si="202"/>
        <v/>
      </c>
      <c r="AD423" s="21" t="b">
        <f>IF(AND(LEN(B423)&gt;0,NOT(AF423),NOT(AB423),COUNTIF(Intransporter!$B$9:'Intransporter'!B922,B423)&gt;0),TRUE,FALSE)</f>
        <v>0</v>
      </c>
      <c r="AE423" s="21" t="str">
        <f t="shared" si="203"/>
        <v/>
      </c>
      <c r="AF423" s="21" t="b">
        <f>IF(LEN(B423)&gt;Admin!$D$17,TRUE,FALSE)</f>
        <v>0</v>
      </c>
      <c r="AG423" s="21" t="str">
        <f t="shared" si="204"/>
        <v/>
      </c>
      <c r="AH423" s="21" t="str">
        <f t="shared" si="205"/>
        <v/>
      </c>
      <c r="AI423" s="21" t="b">
        <f t="shared" si="206"/>
        <v>0</v>
      </c>
      <c r="AJ423" s="21" t="str">
        <f t="shared" si="207"/>
        <v/>
      </c>
      <c r="AK423" s="21" t="b">
        <f>IF(AND(COUNTA(B423:I423)&gt;0,'Börja här'!KOMMUN="",NOT(L423),NOT(N423),NOT(P423),NOT(R423),NOT(T423),NOT(V423),NOT(X423),NOT(Z423),NOT(AB423),NOT(AD423),NOT(AF423)),TRUE,FALSE)</f>
        <v>0</v>
      </c>
      <c r="AL423" s="21" t="str">
        <f t="shared" si="208"/>
        <v/>
      </c>
      <c r="AM423" s="97">
        <f t="shared" si="209"/>
        <v>0</v>
      </c>
      <c r="AN423" s="97" t="str">
        <f t="shared" si="210"/>
        <v>Nej</v>
      </c>
      <c r="AO423" s="21" t="b">
        <f t="shared" si="211"/>
        <v>0</v>
      </c>
      <c r="AP423" s="21" t="str">
        <f t="shared" si="212"/>
        <v/>
      </c>
      <c r="AQ423" s="97" t="str">
        <f t="shared" si="213"/>
        <v>Nej</v>
      </c>
    </row>
    <row r="424" spans="1:43" s="13" customFormat="1" x14ac:dyDescent="0.35">
      <c r="A424" s="53">
        <v>416</v>
      </c>
      <c r="B424" s="10"/>
      <c r="C424" s="23"/>
      <c r="D424" s="41"/>
      <c r="E424" s="74"/>
      <c r="F424" s="82"/>
      <c r="G424" s="74"/>
      <c r="H424" s="75"/>
      <c r="I424" s="23"/>
      <c r="J424" s="50" t="str">
        <f t="shared" si="184"/>
        <v/>
      </c>
      <c r="K424" s="56" t="str">
        <f t="shared" si="185"/>
        <v/>
      </c>
      <c r="L424" s="6" t="b">
        <f t="shared" si="186"/>
        <v>0</v>
      </c>
      <c r="M424" s="21" t="str">
        <f t="shared" si="187"/>
        <v/>
      </c>
      <c r="N424" s="21" t="b">
        <f t="shared" si="188"/>
        <v>0</v>
      </c>
      <c r="O424" s="21" t="str">
        <f t="shared" si="189"/>
        <v/>
      </c>
      <c r="P424" s="21" t="b">
        <f t="shared" si="190"/>
        <v>0</v>
      </c>
      <c r="Q424" s="21" t="str">
        <f t="shared" si="191"/>
        <v/>
      </c>
      <c r="R424" s="21" t="b">
        <f t="shared" si="192"/>
        <v>0</v>
      </c>
      <c r="S424" s="21" t="str">
        <f t="shared" si="193"/>
        <v/>
      </c>
      <c r="T424" s="21" t="b">
        <f t="shared" si="194"/>
        <v>0</v>
      </c>
      <c r="U424" s="21" t="str">
        <f t="shared" si="195"/>
        <v/>
      </c>
      <c r="V424" s="6" t="b">
        <f t="shared" si="196"/>
        <v>0</v>
      </c>
      <c r="W424" s="21" t="str">
        <f t="shared" si="197"/>
        <v/>
      </c>
      <c r="X424" s="21" t="b">
        <f t="shared" si="198"/>
        <v>0</v>
      </c>
      <c r="Y424" s="21" t="str">
        <f t="shared" si="199"/>
        <v/>
      </c>
      <c r="Z424" s="21" t="b">
        <f t="shared" si="200"/>
        <v>0</v>
      </c>
      <c r="AA424" s="21" t="str">
        <f t="shared" si="201"/>
        <v/>
      </c>
      <c r="AB424" s="21" t="b">
        <f>IF(AND(LEN(B424)&gt;0,NOT(AF424),COUNTIF($AH$9:AH923,AH424)&gt;1),TRUE,FALSE)</f>
        <v>0</v>
      </c>
      <c r="AC424" s="21" t="str">
        <f t="shared" si="202"/>
        <v/>
      </c>
      <c r="AD424" s="21" t="b">
        <f>IF(AND(LEN(B424)&gt;0,NOT(AF424),NOT(AB424),COUNTIF(Intransporter!$B$9:'Intransporter'!B923,B424)&gt;0),TRUE,FALSE)</f>
        <v>0</v>
      </c>
      <c r="AE424" s="21" t="str">
        <f t="shared" si="203"/>
        <v/>
      </c>
      <c r="AF424" s="21" t="b">
        <f>IF(LEN(B424)&gt;Admin!$D$17,TRUE,FALSE)</f>
        <v>0</v>
      </c>
      <c r="AG424" s="21" t="str">
        <f t="shared" si="204"/>
        <v/>
      </c>
      <c r="AH424" s="21" t="str">
        <f t="shared" si="205"/>
        <v/>
      </c>
      <c r="AI424" s="21" t="b">
        <f t="shared" si="206"/>
        <v>0</v>
      </c>
      <c r="AJ424" s="21" t="str">
        <f t="shared" si="207"/>
        <v/>
      </c>
      <c r="AK424" s="21" t="b">
        <f>IF(AND(COUNTA(B424:I424)&gt;0,'Börja här'!KOMMUN="",NOT(L424),NOT(N424),NOT(P424),NOT(R424),NOT(T424),NOT(V424),NOT(X424),NOT(Z424),NOT(AB424),NOT(AD424),NOT(AF424)),TRUE,FALSE)</f>
        <v>0</v>
      </c>
      <c r="AL424" s="21" t="str">
        <f t="shared" si="208"/>
        <v/>
      </c>
      <c r="AM424" s="97">
        <f t="shared" si="209"/>
        <v>0</v>
      </c>
      <c r="AN424" s="97" t="str">
        <f t="shared" si="210"/>
        <v>Nej</v>
      </c>
      <c r="AO424" s="21" t="b">
        <f t="shared" si="211"/>
        <v>0</v>
      </c>
      <c r="AP424" s="21" t="str">
        <f t="shared" si="212"/>
        <v/>
      </c>
      <c r="AQ424" s="97" t="str">
        <f t="shared" si="213"/>
        <v>Nej</v>
      </c>
    </row>
    <row r="425" spans="1:43" s="13" customFormat="1" x14ac:dyDescent="0.35">
      <c r="A425" s="53">
        <v>417</v>
      </c>
      <c r="B425" s="10"/>
      <c r="C425" s="23"/>
      <c r="D425" s="41"/>
      <c r="E425" s="74"/>
      <c r="F425" s="82"/>
      <c r="G425" s="74"/>
      <c r="H425" s="75"/>
      <c r="I425" s="23"/>
      <c r="J425" s="50" t="str">
        <f t="shared" si="184"/>
        <v/>
      </c>
      <c r="K425" s="56" t="str">
        <f t="shared" si="185"/>
        <v/>
      </c>
      <c r="L425" s="6" t="b">
        <f t="shared" si="186"/>
        <v>0</v>
      </c>
      <c r="M425" s="21" t="str">
        <f t="shared" si="187"/>
        <v/>
      </c>
      <c r="N425" s="21" t="b">
        <f t="shared" si="188"/>
        <v>0</v>
      </c>
      <c r="O425" s="21" t="str">
        <f t="shared" si="189"/>
        <v/>
      </c>
      <c r="P425" s="21" t="b">
        <f t="shared" si="190"/>
        <v>0</v>
      </c>
      <c r="Q425" s="21" t="str">
        <f t="shared" si="191"/>
        <v/>
      </c>
      <c r="R425" s="21" t="b">
        <f t="shared" si="192"/>
        <v>0</v>
      </c>
      <c r="S425" s="21" t="str">
        <f t="shared" si="193"/>
        <v/>
      </c>
      <c r="T425" s="21" t="b">
        <f t="shared" si="194"/>
        <v>0</v>
      </c>
      <c r="U425" s="21" t="str">
        <f t="shared" si="195"/>
        <v/>
      </c>
      <c r="V425" s="6" t="b">
        <f t="shared" si="196"/>
        <v>0</v>
      </c>
      <c r="W425" s="21" t="str">
        <f t="shared" si="197"/>
        <v/>
      </c>
      <c r="X425" s="21" t="b">
        <f t="shared" si="198"/>
        <v>0</v>
      </c>
      <c r="Y425" s="21" t="str">
        <f t="shared" si="199"/>
        <v/>
      </c>
      <c r="Z425" s="21" t="b">
        <f t="shared" si="200"/>
        <v>0</v>
      </c>
      <c r="AA425" s="21" t="str">
        <f t="shared" si="201"/>
        <v/>
      </c>
      <c r="AB425" s="21" t="b">
        <f>IF(AND(LEN(B425)&gt;0,NOT(AF425),COUNTIF($AH$9:AH924,AH425)&gt;1),TRUE,FALSE)</f>
        <v>0</v>
      </c>
      <c r="AC425" s="21" t="str">
        <f t="shared" si="202"/>
        <v/>
      </c>
      <c r="AD425" s="21" t="b">
        <f>IF(AND(LEN(B425)&gt;0,NOT(AF425),NOT(AB425),COUNTIF(Intransporter!$B$9:'Intransporter'!B924,B425)&gt;0),TRUE,FALSE)</f>
        <v>0</v>
      </c>
      <c r="AE425" s="21" t="str">
        <f t="shared" si="203"/>
        <v/>
      </c>
      <c r="AF425" s="21" t="b">
        <f>IF(LEN(B425)&gt;Admin!$D$17,TRUE,FALSE)</f>
        <v>0</v>
      </c>
      <c r="AG425" s="21" t="str">
        <f t="shared" si="204"/>
        <v/>
      </c>
      <c r="AH425" s="21" t="str">
        <f t="shared" si="205"/>
        <v/>
      </c>
      <c r="AI425" s="21" t="b">
        <f t="shared" si="206"/>
        <v>0</v>
      </c>
      <c r="AJ425" s="21" t="str">
        <f t="shared" si="207"/>
        <v/>
      </c>
      <c r="AK425" s="21" t="b">
        <f>IF(AND(COUNTA(B425:I425)&gt;0,'Börja här'!KOMMUN="",NOT(L425),NOT(N425),NOT(P425),NOT(R425),NOT(T425),NOT(V425),NOT(X425),NOT(Z425),NOT(AB425),NOT(AD425),NOT(AF425)),TRUE,FALSE)</f>
        <v>0</v>
      </c>
      <c r="AL425" s="21" t="str">
        <f t="shared" si="208"/>
        <v/>
      </c>
      <c r="AM425" s="97">
        <f t="shared" si="209"/>
        <v>0</v>
      </c>
      <c r="AN425" s="97" t="str">
        <f t="shared" si="210"/>
        <v>Nej</v>
      </c>
      <c r="AO425" s="21" t="b">
        <f t="shared" si="211"/>
        <v>0</v>
      </c>
      <c r="AP425" s="21" t="str">
        <f t="shared" si="212"/>
        <v/>
      </c>
      <c r="AQ425" s="97" t="str">
        <f t="shared" si="213"/>
        <v>Nej</v>
      </c>
    </row>
    <row r="426" spans="1:43" s="13" customFormat="1" x14ac:dyDescent="0.35">
      <c r="A426" s="53">
        <v>418</v>
      </c>
      <c r="B426" s="10"/>
      <c r="C426" s="23"/>
      <c r="D426" s="41"/>
      <c r="E426" s="74"/>
      <c r="F426" s="82"/>
      <c r="G426" s="74"/>
      <c r="H426" s="75"/>
      <c r="I426" s="23"/>
      <c r="J426" s="50" t="str">
        <f t="shared" si="184"/>
        <v/>
      </c>
      <c r="K426" s="56" t="str">
        <f t="shared" si="185"/>
        <v/>
      </c>
      <c r="L426" s="6" t="b">
        <f t="shared" si="186"/>
        <v>0</v>
      </c>
      <c r="M426" s="21" t="str">
        <f t="shared" si="187"/>
        <v/>
      </c>
      <c r="N426" s="21" t="b">
        <f t="shared" si="188"/>
        <v>0</v>
      </c>
      <c r="O426" s="21" t="str">
        <f t="shared" si="189"/>
        <v/>
      </c>
      <c r="P426" s="21" t="b">
        <f t="shared" si="190"/>
        <v>0</v>
      </c>
      <c r="Q426" s="21" t="str">
        <f t="shared" si="191"/>
        <v/>
      </c>
      <c r="R426" s="21" t="b">
        <f t="shared" si="192"/>
        <v>0</v>
      </c>
      <c r="S426" s="21" t="str">
        <f t="shared" si="193"/>
        <v/>
      </c>
      <c r="T426" s="21" t="b">
        <f t="shared" si="194"/>
        <v>0</v>
      </c>
      <c r="U426" s="21" t="str">
        <f t="shared" si="195"/>
        <v/>
      </c>
      <c r="V426" s="6" t="b">
        <f t="shared" si="196"/>
        <v>0</v>
      </c>
      <c r="W426" s="21" t="str">
        <f t="shared" si="197"/>
        <v/>
      </c>
      <c r="X426" s="21" t="b">
        <f t="shared" si="198"/>
        <v>0</v>
      </c>
      <c r="Y426" s="21" t="str">
        <f t="shared" si="199"/>
        <v/>
      </c>
      <c r="Z426" s="21" t="b">
        <f t="shared" si="200"/>
        <v>0</v>
      </c>
      <c r="AA426" s="21" t="str">
        <f t="shared" si="201"/>
        <v/>
      </c>
      <c r="AB426" s="21" t="b">
        <f>IF(AND(LEN(B426)&gt;0,NOT(AF426),COUNTIF($AH$9:AH925,AH426)&gt;1),TRUE,FALSE)</f>
        <v>0</v>
      </c>
      <c r="AC426" s="21" t="str">
        <f t="shared" si="202"/>
        <v/>
      </c>
      <c r="AD426" s="21" t="b">
        <f>IF(AND(LEN(B426)&gt;0,NOT(AF426),NOT(AB426),COUNTIF(Intransporter!$B$9:'Intransporter'!B925,B426)&gt;0),TRUE,FALSE)</f>
        <v>0</v>
      </c>
      <c r="AE426" s="21" t="str">
        <f t="shared" si="203"/>
        <v/>
      </c>
      <c r="AF426" s="21" t="b">
        <f>IF(LEN(B426)&gt;Admin!$D$17,TRUE,FALSE)</f>
        <v>0</v>
      </c>
      <c r="AG426" s="21" t="str">
        <f t="shared" si="204"/>
        <v/>
      </c>
      <c r="AH426" s="21" t="str">
        <f t="shared" si="205"/>
        <v/>
      </c>
      <c r="AI426" s="21" t="b">
        <f t="shared" si="206"/>
        <v>0</v>
      </c>
      <c r="AJ426" s="21" t="str">
        <f t="shared" si="207"/>
        <v/>
      </c>
      <c r="AK426" s="21" t="b">
        <f>IF(AND(COUNTA(B426:I426)&gt;0,'Börja här'!KOMMUN="",NOT(L426),NOT(N426),NOT(P426),NOT(R426),NOT(T426),NOT(V426),NOT(X426),NOT(Z426),NOT(AB426),NOT(AD426),NOT(AF426)),TRUE,FALSE)</f>
        <v>0</v>
      </c>
      <c r="AL426" s="21" t="str">
        <f t="shared" si="208"/>
        <v/>
      </c>
      <c r="AM426" s="97">
        <f t="shared" si="209"/>
        <v>0</v>
      </c>
      <c r="AN426" s="97" t="str">
        <f t="shared" si="210"/>
        <v>Nej</v>
      </c>
      <c r="AO426" s="21" t="b">
        <f t="shared" si="211"/>
        <v>0</v>
      </c>
      <c r="AP426" s="21" t="str">
        <f t="shared" si="212"/>
        <v/>
      </c>
      <c r="AQ426" s="97" t="str">
        <f t="shared" si="213"/>
        <v>Nej</v>
      </c>
    </row>
    <row r="427" spans="1:43" s="13" customFormat="1" x14ac:dyDescent="0.35">
      <c r="A427" s="53">
        <v>419</v>
      </c>
      <c r="B427" s="10"/>
      <c r="C427" s="23"/>
      <c r="D427" s="41"/>
      <c r="E427" s="74"/>
      <c r="F427" s="82"/>
      <c r="G427" s="74"/>
      <c r="H427" s="75"/>
      <c r="I427" s="23"/>
      <c r="J427" s="50" t="str">
        <f t="shared" si="184"/>
        <v/>
      </c>
      <c r="K427" s="56" t="str">
        <f t="shared" si="185"/>
        <v/>
      </c>
      <c r="L427" s="6" t="b">
        <f t="shared" si="186"/>
        <v>0</v>
      </c>
      <c r="M427" s="21" t="str">
        <f t="shared" si="187"/>
        <v/>
      </c>
      <c r="N427" s="21" t="b">
        <f t="shared" si="188"/>
        <v>0</v>
      </c>
      <c r="O427" s="21" t="str">
        <f t="shared" si="189"/>
        <v/>
      </c>
      <c r="P427" s="21" t="b">
        <f t="shared" si="190"/>
        <v>0</v>
      </c>
      <c r="Q427" s="21" t="str">
        <f t="shared" si="191"/>
        <v/>
      </c>
      <c r="R427" s="21" t="b">
        <f t="shared" si="192"/>
        <v>0</v>
      </c>
      <c r="S427" s="21" t="str">
        <f t="shared" si="193"/>
        <v/>
      </c>
      <c r="T427" s="21" t="b">
        <f t="shared" si="194"/>
        <v>0</v>
      </c>
      <c r="U427" s="21" t="str">
        <f t="shared" si="195"/>
        <v/>
      </c>
      <c r="V427" s="6" t="b">
        <f t="shared" si="196"/>
        <v>0</v>
      </c>
      <c r="W427" s="21" t="str">
        <f t="shared" si="197"/>
        <v/>
      </c>
      <c r="X427" s="21" t="b">
        <f t="shared" si="198"/>
        <v>0</v>
      </c>
      <c r="Y427" s="21" t="str">
        <f t="shared" si="199"/>
        <v/>
      </c>
      <c r="Z427" s="21" t="b">
        <f t="shared" si="200"/>
        <v>0</v>
      </c>
      <c r="AA427" s="21" t="str">
        <f t="shared" si="201"/>
        <v/>
      </c>
      <c r="AB427" s="21" t="b">
        <f>IF(AND(LEN(B427)&gt;0,NOT(AF427),COUNTIF($AH$9:AH926,AH427)&gt;1),TRUE,FALSE)</f>
        <v>0</v>
      </c>
      <c r="AC427" s="21" t="str">
        <f t="shared" si="202"/>
        <v/>
      </c>
      <c r="AD427" s="21" t="b">
        <f>IF(AND(LEN(B427)&gt;0,NOT(AF427),NOT(AB427),COUNTIF(Intransporter!$B$9:'Intransporter'!B926,B427)&gt;0),TRUE,FALSE)</f>
        <v>0</v>
      </c>
      <c r="AE427" s="21" t="str">
        <f t="shared" si="203"/>
        <v/>
      </c>
      <c r="AF427" s="21" t="b">
        <f>IF(LEN(B427)&gt;Admin!$D$17,TRUE,FALSE)</f>
        <v>0</v>
      </c>
      <c r="AG427" s="21" t="str">
        <f t="shared" si="204"/>
        <v/>
      </c>
      <c r="AH427" s="21" t="str">
        <f t="shared" si="205"/>
        <v/>
      </c>
      <c r="AI427" s="21" t="b">
        <f t="shared" si="206"/>
        <v>0</v>
      </c>
      <c r="AJ427" s="21" t="str">
        <f t="shared" si="207"/>
        <v/>
      </c>
      <c r="AK427" s="21" t="b">
        <f>IF(AND(COUNTA(B427:I427)&gt;0,'Börja här'!KOMMUN="",NOT(L427),NOT(N427),NOT(P427),NOT(R427),NOT(T427),NOT(V427),NOT(X427),NOT(Z427),NOT(AB427),NOT(AD427),NOT(AF427)),TRUE,FALSE)</f>
        <v>0</v>
      </c>
      <c r="AL427" s="21" t="str">
        <f t="shared" si="208"/>
        <v/>
      </c>
      <c r="AM427" s="97">
        <f t="shared" si="209"/>
        <v>0</v>
      </c>
      <c r="AN427" s="97" t="str">
        <f t="shared" si="210"/>
        <v>Nej</v>
      </c>
      <c r="AO427" s="21" t="b">
        <f t="shared" si="211"/>
        <v>0</v>
      </c>
      <c r="AP427" s="21" t="str">
        <f t="shared" si="212"/>
        <v/>
      </c>
      <c r="AQ427" s="97" t="str">
        <f t="shared" si="213"/>
        <v>Nej</v>
      </c>
    </row>
    <row r="428" spans="1:43" s="13" customFormat="1" x14ac:dyDescent="0.35">
      <c r="A428" s="53">
        <v>420</v>
      </c>
      <c r="B428" s="10"/>
      <c r="C428" s="23"/>
      <c r="D428" s="41"/>
      <c r="E428" s="74"/>
      <c r="F428" s="82"/>
      <c r="G428" s="74"/>
      <c r="H428" s="75"/>
      <c r="I428" s="23"/>
      <c r="J428" s="50" t="str">
        <f t="shared" si="184"/>
        <v/>
      </c>
      <c r="K428" s="56" t="str">
        <f t="shared" si="185"/>
        <v/>
      </c>
      <c r="L428" s="6" t="b">
        <f t="shared" si="186"/>
        <v>0</v>
      </c>
      <c r="M428" s="21" t="str">
        <f t="shared" si="187"/>
        <v/>
      </c>
      <c r="N428" s="21" t="b">
        <f t="shared" si="188"/>
        <v>0</v>
      </c>
      <c r="O428" s="21" t="str">
        <f t="shared" si="189"/>
        <v/>
      </c>
      <c r="P428" s="21" t="b">
        <f t="shared" si="190"/>
        <v>0</v>
      </c>
      <c r="Q428" s="21" t="str">
        <f t="shared" si="191"/>
        <v/>
      </c>
      <c r="R428" s="21" t="b">
        <f t="shared" si="192"/>
        <v>0</v>
      </c>
      <c r="S428" s="21" t="str">
        <f t="shared" si="193"/>
        <v/>
      </c>
      <c r="T428" s="21" t="b">
        <f t="shared" si="194"/>
        <v>0</v>
      </c>
      <c r="U428" s="21" t="str">
        <f t="shared" si="195"/>
        <v/>
      </c>
      <c r="V428" s="6" t="b">
        <f t="shared" si="196"/>
        <v>0</v>
      </c>
      <c r="W428" s="21" t="str">
        <f t="shared" si="197"/>
        <v/>
      </c>
      <c r="X428" s="21" t="b">
        <f t="shared" si="198"/>
        <v>0</v>
      </c>
      <c r="Y428" s="21" t="str">
        <f t="shared" si="199"/>
        <v/>
      </c>
      <c r="Z428" s="21" t="b">
        <f t="shared" si="200"/>
        <v>0</v>
      </c>
      <c r="AA428" s="21" t="str">
        <f t="shared" si="201"/>
        <v/>
      </c>
      <c r="AB428" s="21" t="b">
        <f>IF(AND(LEN(B428)&gt;0,NOT(AF428),COUNTIF($AH$9:AH927,AH428)&gt;1),TRUE,FALSE)</f>
        <v>0</v>
      </c>
      <c r="AC428" s="21" t="str">
        <f t="shared" si="202"/>
        <v/>
      </c>
      <c r="AD428" s="21" t="b">
        <f>IF(AND(LEN(B428)&gt;0,NOT(AF428),NOT(AB428),COUNTIF(Intransporter!$B$9:'Intransporter'!B927,B428)&gt;0),TRUE,FALSE)</f>
        <v>0</v>
      </c>
      <c r="AE428" s="21" t="str">
        <f t="shared" si="203"/>
        <v/>
      </c>
      <c r="AF428" s="21" t="b">
        <f>IF(LEN(B428)&gt;Admin!$D$17,TRUE,FALSE)</f>
        <v>0</v>
      </c>
      <c r="AG428" s="21" t="str">
        <f t="shared" si="204"/>
        <v/>
      </c>
      <c r="AH428" s="21" t="str">
        <f t="shared" si="205"/>
        <v/>
      </c>
      <c r="AI428" s="21" t="b">
        <f t="shared" si="206"/>
        <v>0</v>
      </c>
      <c r="AJ428" s="21" t="str">
        <f t="shared" si="207"/>
        <v/>
      </c>
      <c r="AK428" s="21" t="b">
        <f>IF(AND(COUNTA(B428:I428)&gt;0,'Börja här'!KOMMUN="",NOT(L428),NOT(N428),NOT(P428),NOT(R428),NOT(T428),NOT(V428),NOT(X428),NOT(Z428),NOT(AB428),NOT(AD428),NOT(AF428)),TRUE,FALSE)</f>
        <v>0</v>
      </c>
      <c r="AL428" s="21" t="str">
        <f t="shared" si="208"/>
        <v/>
      </c>
      <c r="AM428" s="97">
        <f t="shared" si="209"/>
        <v>0</v>
      </c>
      <c r="AN428" s="97" t="str">
        <f t="shared" si="210"/>
        <v>Nej</v>
      </c>
      <c r="AO428" s="21" t="b">
        <f t="shared" si="211"/>
        <v>0</v>
      </c>
      <c r="AP428" s="21" t="str">
        <f t="shared" si="212"/>
        <v/>
      </c>
      <c r="AQ428" s="97" t="str">
        <f t="shared" si="213"/>
        <v>Nej</v>
      </c>
    </row>
    <row r="429" spans="1:43" s="13" customFormat="1" x14ac:dyDescent="0.35">
      <c r="A429" s="53">
        <v>421</v>
      </c>
      <c r="B429" s="10"/>
      <c r="C429" s="23"/>
      <c r="D429" s="41"/>
      <c r="E429" s="74"/>
      <c r="F429" s="82"/>
      <c r="G429" s="74"/>
      <c r="H429" s="75"/>
      <c r="I429" s="23"/>
      <c r="J429" s="50" t="str">
        <f t="shared" si="184"/>
        <v/>
      </c>
      <c r="K429" s="56" t="str">
        <f t="shared" si="185"/>
        <v/>
      </c>
      <c r="L429" s="6" t="b">
        <f t="shared" si="186"/>
        <v>0</v>
      </c>
      <c r="M429" s="21" t="str">
        <f t="shared" si="187"/>
        <v/>
      </c>
      <c r="N429" s="21" t="b">
        <f t="shared" si="188"/>
        <v>0</v>
      </c>
      <c r="O429" s="21" t="str">
        <f t="shared" si="189"/>
        <v/>
      </c>
      <c r="P429" s="21" t="b">
        <f t="shared" si="190"/>
        <v>0</v>
      </c>
      <c r="Q429" s="21" t="str">
        <f t="shared" si="191"/>
        <v/>
      </c>
      <c r="R429" s="21" t="b">
        <f t="shared" si="192"/>
        <v>0</v>
      </c>
      <c r="S429" s="21" t="str">
        <f t="shared" si="193"/>
        <v/>
      </c>
      <c r="T429" s="21" t="b">
        <f t="shared" si="194"/>
        <v>0</v>
      </c>
      <c r="U429" s="21" t="str">
        <f t="shared" si="195"/>
        <v/>
      </c>
      <c r="V429" s="6" t="b">
        <f t="shared" si="196"/>
        <v>0</v>
      </c>
      <c r="W429" s="21" t="str">
        <f t="shared" si="197"/>
        <v/>
      </c>
      <c r="X429" s="21" t="b">
        <f t="shared" si="198"/>
        <v>0</v>
      </c>
      <c r="Y429" s="21" t="str">
        <f t="shared" si="199"/>
        <v/>
      </c>
      <c r="Z429" s="21" t="b">
        <f t="shared" si="200"/>
        <v>0</v>
      </c>
      <c r="AA429" s="21" t="str">
        <f t="shared" si="201"/>
        <v/>
      </c>
      <c r="AB429" s="21" t="b">
        <f>IF(AND(LEN(B429)&gt;0,NOT(AF429),COUNTIF($AH$9:AH928,AH429)&gt;1),TRUE,FALSE)</f>
        <v>0</v>
      </c>
      <c r="AC429" s="21" t="str">
        <f t="shared" si="202"/>
        <v/>
      </c>
      <c r="AD429" s="21" t="b">
        <f>IF(AND(LEN(B429)&gt;0,NOT(AF429),NOT(AB429),COUNTIF(Intransporter!$B$9:'Intransporter'!B928,B429)&gt;0),TRUE,FALSE)</f>
        <v>0</v>
      </c>
      <c r="AE429" s="21" t="str">
        <f t="shared" si="203"/>
        <v/>
      </c>
      <c r="AF429" s="21" t="b">
        <f>IF(LEN(B429)&gt;Admin!$D$17,TRUE,FALSE)</f>
        <v>0</v>
      </c>
      <c r="AG429" s="21" t="str">
        <f t="shared" si="204"/>
        <v/>
      </c>
      <c r="AH429" s="21" t="str">
        <f t="shared" si="205"/>
        <v/>
      </c>
      <c r="AI429" s="21" t="b">
        <f t="shared" si="206"/>
        <v>0</v>
      </c>
      <c r="AJ429" s="21" t="str">
        <f t="shared" si="207"/>
        <v/>
      </c>
      <c r="AK429" s="21" t="b">
        <f>IF(AND(COUNTA(B429:I429)&gt;0,'Börja här'!KOMMUN="",NOT(L429),NOT(N429),NOT(P429),NOT(R429),NOT(T429),NOT(V429),NOT(X429),NOT(Z429),NOT(AB429),NOT(AD429),NOT(AF429)),TRUE,FALSE)</f>
        <v>0</v>
      </c>
      <c r="AL429" s="21" t="str">
        <f t="shared" si="208"/>
        <v/>
      </c>
      <c r="AM429" s="97">
        <f t="shared" si="209"/>
        <v>0</v>
      </c>
      <c r="AN429" s="97" t="str">
        <f t="shared" si="210"/>
        <v>Nej</v>
      </c>
      <c r="AO429" s="21" t="b">
        <f t="shared" si="211"/>
        <v>0</v>
      </c>
      <c r="AP429" s="21" t="str">
        <f t="shared" si="212"/>
        <v/>
      </c>
      <c r="AQ429" s="97" t="str">
        <f t="shared" si="213"/>
        <v>Nej</v>
      </c>
    </row>
    <row r="430" spans="1:43" s="13" customFormat="1" x14ac:dyDescent="0.35">
      <c r="A430" s="53">
        <v>422</v>
      </c>
      <c r="B430" s="10"/>
      <c r="C430" s="23"/>
      <c r="D430" s="41"/>
      <c r="E430" s="74"/>
      <c r="F430" s="82"/>
      <c r="G430" s="74"/>
      <c r="H430" s="75"/>
      <c r="I430" s="23"/>
      <c r="J430" s="50" t="str">
        <f t="shared" si="184"/>
        <v/>
      </c>
      <c r="K430" s="56" t="str">
        <f t="shared" si="185"/>
        <v/>
      </c>
      <c r="L430" s="6" t="b">
        <f t="shared" si="186"/>
        <v>0</v>
      </c>
      <c r="M430" s="21" t="str">
        <f t="shared" si="187"/>
        <v/>
      </c>
      <c r="N430" s="21" t="b">
        <f t="shared" si="188"/>
        <v>0</v>
      </c>
      <c r="O430" s="21" t="str">
        <f t="shared" si="189"/>
        <v/>
      </c>
      <c r="P430" s="21" t="b">
        <f t="shared" si="190"/>
        <v>0</v>
      </c>
      <c r="Q430" s="21" t="str">
        <f t="shared" si="191"/>
        <v/>
      </c>
      <c r="R430" s="21" t="b">
        <f t="shared" si="192"/>
        <v>0</v>
      </c>
      <c r="S430" s="21" t="str">
        <f t="shared" si="193"/>
        <v/>
      </c>
      <c r="T430" s="21" t="b">
        <f t="shared" si="194"/>
        <v>0</v>
      </c>
      <c r="U430" s="21" t="str">
        <f t="shared" si="195"/>
        <v/>
      </c>
      <c r="V430" s="6" t="b">
        <f t="shared" si="196"/>
        <v>0</v>
      </c>
      <c r="W430" s="21" t="str">
        <f t="shared" si="197"/>
        <v/>
      </c>
      <c r="X430" s="21" t="b">
        <f t="shared" si="198"/>
        <v>0</v>
      </c>
      <c r="Y430" s="21" t="str">
        <f t="shared" si="199"/>
        <v/>
      </c>
      <c r="Z430" s="21" t="b">
        <f t="shared" si="200"/>
        <v>0</v>
      </c>
      <c r="AA430" s="21" t="str">
        <f t="shared" si="201"/>
        <v/>
      </c>
      <c r="AB430" s="21" t="b">
        <f>IF(AND(LEN(B430)&gt;0,NOT(AF430),COUNTIF($AH$9:AH929,AH430)&gt;1),TRUE,FALSE)</f>
        <v>0</v>
      </c>
      <c r="AC430" s="21" t="str">
        <f t="shared" si="202"/>
        <v/>
      </c>
      <c r="AD430" s="21" t="b">
        <f>IF(AND(LEN(B430)&gt;0,NOT(AF430),NOT(AB430),COUNTIF(Intransporter!$B$9:'Intransporter'!B929,B430)&gt;0),TRUE,FALSE)</f>
        <v>0</v>
      </c>
      <c r="AE430" s="21" t="str">
        <f t="shared" si="203"/>
        <v/>
      </c>
      <c r="AF430" s="21" t="b">
        <f>IF(LEN(B430)&gt;Admin!$D$17,TRUE,FALSE)</f>
        <v>0</v>
      </c>
      <c r="AG430" s="21" t="str">
        <f t="shared" si="204"/>
        <v/>
      </c>
      <c r="AH430" s="21" t="str">
        <f t="shared" si="205"/>
        <v/>
      </c>
      <c r="AI430" s="21" t="b">
        <f t="shared" si="206"/>
        <v>0</v>
      </c>
      <c r="AJ430" s="21" t="str">
        <f t="shared" si="207"/>
        <v/>
      </c>
      <c r="AK430" s="21" t="b">
        <f>IF(AND(COUNTA(B430:I430)&gt;0,'Börja här'!KOMMUN="",NOT(L430),NOT(N430),NOT(P430),NOT(R430),NOT(T430),NOT(V430),NOT(X430),NOT(Z430),NOT(AB430),NOT(AD430),NOT(AF430)),TRUE,FALSE)</f>
        <v>0</v>
      </c>
      <c r="AL430" s="21" t="str">
        <f t="shared" si="208"/>
        <v/>
      </c>
      <c r="AM430" s="97">
        <f t="shared" si="209"/>
        <v>0</v>
      </c>
      <c r="AN430" s="97" t="str">
        <f t="shared" si="210"/>
        <v>Nej</v>
      </c>
      <c r="AO430" s="21" t="b">
        <f t="shared" si="211"/>
        <v>0</v>
      </c>
      <c r="AP430" s="21" t="str">
        <f t="shared" si="212"/>
        <v/>
      </c>
      <c r="AQ430" s="97" t="str">
        <f t="shared" si="213"/>
        <v>Nej</v>
      </c>
    </row>
    <row r="431" spans="1:43" s="13" customFormat="1" x14ac:dyDescent="0.35">
      <c r="A431" s="53">
        <v>423</v>
      </c>
      <c r="B431" s="10"/>
      <c r="C431" s="23"/>
      <c r="D431" s="41"/>
      <c r="E431" s="74"/>
      <c r="F431" s="82"/>
      <c r="G431" s="74"/>
      <c r="H431" s="75"/>
      <c r="I431" s="23"/>
      <c r="J431" s="50" t="str">
        <f t="shared" si="184"/>
        <v/>
      </c>
      <c r="K431" s="56" t="str">
        <f t="shared" si="185"/>
        <v/>
      </c>
      <c r="L431" s="6" t="b">
        <f t="shared" si="186"/>
        <v>0</v>
      </c>
      <c r="M431" s="21" t="str">
        <f t="shared" si="187"/>
        <v/>
      </c>
      <c r="N431" s="21" t="b">
        <f t="shared" si="188"/>
        <v>0</v>
      </c>
      <c r="O431" s="21" t="str">
        <f t="shared" si="189"/>
        <v/>
      </c>
      <c r="P431" s="21" t="b">
        <f t="shared" si="190"/>
        <v>0</v>
      </c>
      <c r="Q431" s="21" t="str">
        <f t="shared" si="191"/>
        <v/>
      </c>
      <c r="R431" s="21" t="b">
        <f t="shared" si="192"/>
        <v>0</v>
      </c>
      <c r="S431" s="21" t="str">
        <f t="shared" si="193"/>
        <v/>
      </c>
      <c r="T431" s="21" t="b">
        <f t="shared" si="194"/>
        <v>0</v>
      </c>
      <c r="U431" s="21" t="str">
        <f t="shared" si="195"/>
        <v/>
      </c>
      <c r="V431" s="6" t="b">
        <f t="shared" si="196"/>
        <v>0</v>
      </c>
      <c r="W431" s="21" t="str">
        <f t="shared" si="197"/>
        <v/>
      </c>
      <c r="X431" s="21" t="b">
        <f t="shared" si="198"/>
        <v>0</v>
      </c>
      <c r="Y431" s="21" t="str">
        <f t="shared" si="199"/>
        <v/>
      </c>
      <c r="Z431" s="21" t="b">
        <f t="shared" si="200"/>
        <v>0</v>
      </c>
      <c r="AA431" s="21" t="str">
        <f t="shared" si="201"/>
        <v/>
      </c>
      <c r="AB431" s="21" t="b">
        <f>IF(AND(LEN(B431)&gt;0,NOT(AF431),COUNTIF($AH$9:AH930,AH431)&gt;1),TRUE,FALSE)</f>
        <v>0</v>
      </c>
      <c r="AC431" s="21" t="str">
        <f t="shared" si="202"/>
        <v/>
      </c>
      <c r="AD431" s="21" t="b">
        <f>IF(AND(LEN(B431)&gt;0,NOT(AF431),NOT(AB431),COUNTIF(Intransporter!$B$9:'Intransporter'!B930,B431)&gt;0),TRUE,FALSE)</f>
        <v>0</v>
      </c>
      <c r="AE431" s="21" t="str">
        <f t="shared" si="203"/>
        <v/>
      </c>
      <c r="AF431" s="21" t="b">
        <f>IF(LEN(B431)&gt;Admin!$D$17,TRUE,FALSE)</f>
        <v>0</v>
      </c>
      <c r="AG431" s="21" t="str">
        <f t="shared" si="204"/>
        <v/>
      </c>
      <c r="AH431" s="21" t="str">
        <f t="shared" si="205"/>
        <v/>
      </c>
      <c r="AI431" s="21" t="b">
        <f t="shared" si="206"/>
        <v>0</v>
      </c>
      <c r="AJ431" s="21" t="str">
        <f t="shared" si="207"/>
        <v/>
      </c>
      <c r="AK431" s="21" t="b">
        <f>IF(AND(COUNTA(B431:I431)&gt;0,'Börja här'!KOMMUN="",NOT(L431),NOT(N431),NOT(P431),NOT(R431),NOT(T431),NOT(V431),NOT(X431),NOT(Z431),NOT(AB431),NOT(AD431),NOT(AF431)),TRUE,FALSE)</f>
        <v>0</v>
      </c>
      <c r="AL431" s="21" t="str">
        <f t="shared" si="208"/>
        <v/>
      </c>
      <c r="AM431" s="97">
        <f t="shared" si="209"/>
        <v>0</v>
      </c>
      <c r="AN431" s="97" t="str">
        <f t="shared" si="210"/>
        <v>Nej</v>
      </c>
      <c r="AO431" s="21" t="b">
        <f t="shared" si="211"/>
        <v>0</v>
      </c>
      <c r="AP431" s="21" t="str">
        <f t="shared" si="212"/>
        <v/>
      </c>
      <c r="AQ431" s="97" t="str">
        <f t="shared" si="213"/>
        <v>Nej</v>
      </c>
    </row>
    <row r="432" spans="1:43" s="13" customFormat="1" x14ac:dyDescent="0.35">
      <c r="A432" s="53">
        <v>424</v>
      </c>
      <c r="B432" s="10"/>
      <c r="C432" s="23"/>
      <c r="D432" s="41"/>
      <c r="E432" s="74"/>
      <c r="F432" s="82"/>
      <c r="G432" s="74"/>
      <c r="H432" s="75"/>
      <c r="I432" s="23"/>
      <c r="J432" s="50" t="str">
        <f t="shared" si="184"/>
        <v/>
      </c>
      <c r="K432" s="56" t="str">
        <f t="shared" si="185"/>
        <v/>
      </c>
      <c r="L432" s="6" t="b">
        <f t="shared" si="186"/>
        <v>0</v>
      </c>
      <c r="M432" s="21" t="str">
        <f t="shared" si="187"/>
        <v/>
      </c>
      <c r="N432" s="21" t="b">
        <f t="shared" si="188"/>
        <v>0</v>
      </c>
      <c r="O432" s="21" t="str">
        <f t="shared" si="189"/>
        <v/>
      </c>
      <c r="P432" s="21" t="b">
        <f t="shared" si="190"/>
        <v>0</v>
      </c>
      <c r="Q432" s="21" t="str">
        <f t="shared" si="191"/>
        <v/>
      </c>
      <c r="R432" s="21" t="b">
        <f t="shared" si="192"/>
        <v>0</v>
      </c>
      <c r="S432" s="21" t="str">
        <f t="shared" si="193"/>
        <v/>
      </c>
      <c r="T432" s="21" t="b">
        <f t="shared" si="194"/>
        <v>0</v>
      </c>
      <c r="U432" s="21" t="str">
        <f t="shared" si="195"/>
        <v/>
      </c>
      <c r="V432" s="6" t="b">
        <f t="shared" si="196"/>
        <v>0</v>
      </c>
      <c r="W432" s="21" t="str">
        <f t="shared" si="197"/>
        <v/>
      </c>
      <c r="X432" s="21" t="b">
        <f t="shared" si="198"/>
        <v>0</v>
      </c>
      <c r="Y432" s="21" t="str">
        <f t="shared" si="199"/>
        <v/>
      </c>
      <c r="Z432" s="21" t="b">
        <f t="shared" si="200"/>
        <v>0</v>
      </c>
      <c r="AA432" s="21" t="str">
        <f t="shared" si="201"/>
        <v/>
      </c>
      <c r="AB432" s="21" t="b">
        <f>IF(AND(LEN(B432)&gt;0,NOT(AF432),COUNTIF($AH$9:AH931,AH432)&gt;1),TRUE,FALSE)</f>
        <v>0</v>
      </c>
      <c r="AC432" s="21" t="str">
        <f t="shared" si="202"/>
        <v/>
      </c>
      <c r="AD432" s="21" t="b">
        <f>IF(AND(LEN(B432)&gt;0,NOT(AF432),NOT(AB432),COUNTIF(Intransporter!$B$9:'Intransporter'!B931,B432)&gt;0),TRUE,FALSE)</f>
        <v>0</v>
      </c>
      <c r="AE432" s="21" t="str">
        <f t="shared" si="203"/>
        <v/>
      </c>
      <c r="AF432" s="21" t="b">
        <f>IF(LEN(B432)&gt;Admin!$D$17,TRUE,FALSE)</f>
        <v>0</v>
      </c>
      <c r="AG432" s="21" t="str">
        <f t="shared" si="204"/>
        <v/>
      </c>
      <c r="AH432" s="21" t="str">
        <f t="shared" si="205"/>
        <v/>
      </c>
      <c r="AI432" s="21" t="b">
        <f t="shared" si="206"/>
        <v>0</v>
      </c>
      <c r="AJ432" s="21" t="str">
        <f t="shared" si="207"/>
        <v/>
      </c>
      <c r="AK432" s="21" t="b">
        <f>IF(AND(COUNTA(B432:I432)&gt;0,'Börja här'!KOMMUN="",NOT(L432),NOT(N432),NOT(P432),NOT(R432),NOT(T432),NOT(V432),NOT(X432),NOT(Z432),NOT(AB432),NOT(AD432),NOT(AF432)),TRUE,FALSE)</f>
        <v>0</v>
      </c>
      <c r="AL432" s="21" t="str">
        <f t="shared" si="208"/>
        <v/>
      </c>
      <c r="AM432" s="97">
        <f t="shared" si="209"/>
        <v>0</v>
      </c>
      <c r="AN432" s="97" t="str">
        <f t="shared" si="210"/>
        <v>Nej</v>
      </c>
      <c r="AO432" s="21" t="b">
        <f t="shared" si="211"/>
        <v>0</v>
      </c>
      <c r="AP432" s="21" t="str">
        <f t="shared" si="212"/>
        <v/>
      </c>
      <c r="AQ432" s="97" t="str">
        <f t="shared" si="213"/>
        <v>Nej</v>
      </c>
    </row>
    <row r="433" spans="1:43" s="13" customFormat="1" x14ac:dyDescent="0.35">
      <c r="A433" s="53">
        <v>425</v>
      </c>
      <c r="B433" s="10"/>
      <c r="C433" s="23"/>
      <c r="D433" s="41"/>
      <c r="E433" s="74"/>
      <c r="F433" s="82"/>
      <c r="G433" s="74"/>
      <c r="H433" s="75"/>
      <c r="I433" s="23"/>
      <c r="J433" s="50" t="str">
        <f t="shared" si="184"/>
        <v/>
      </c>
      <c r="K433" s="56" t="str">
        <f t="shared" si="185"/>
        <v/>
      </c>
      <c r="L433" s="6" t="b">
        <f t="shared" si="186"/>
        <v>0</v>
      </c>
      <c r="M433" s="21" t="str">
        <f t="shared" si="187"/>
        <v/>
      </c>
      <c r="N433" s="21" t="b">
        <f t="shared" si="188"/>
        <v>0</v>
      </c>
      <c r="O433" s="21" t="str">
        <f t="shared" si="189"/>
        <v/>
      </c>
      <c r="P433" s="21" t="b">
        <f t="shared" si="190"/>
        <v>0</v>
      </c>
      <c r="Q433" s="21" t="str">
        <f t="shared" si="191"/>
        <v/>
      </c>
      <c r="R433" s="21" t="b">
        <f t="shared" si="192"/>
        <v>0</v>
      </c>
      <c r="S433" s="21" t="str">
        <f t="shared" si="193"/>
        <v/>
      </c>
      <c r="T433" s="21" t="b">
        <f t="shared" si="194"/>
        <v>0</v>
      </c>
      <c r="U433" s="21" t="str">
        <f t="shared" si="195"/>
        <v/>
      </c>
      <c r="V433" s="6" t="b">
        <f t="shared" si="196"/>
        <v>0</v>
      </c>
      <c r="W433" s="21" t="str">
        <f t="shared" si="197"/>
        <v/>
      </c>
      <c r="X433" s="21" t="b">
        <f t="shared" si="198"/>
        <v>0</v>
      </c>
      <c r="Y433" s="21" t="str">
        <f t="shared" si="199"/>
        <v/>
      </c>
      <c r="Z433" s="21" t="b">
        <f t="shared" si="200"/>
        <v>0</v>
      </c>
      <c r="AA433" s="21" t="str">
        <f t="shared" si="201"/>
        <v/>
      </c>
      <c r="AB433" s="21" t="b">
        <f>IF(AND(LEN(B433)&gt;0,NOT(AF433),COUNTIF($AH$9:AH932,AH433)&gt;1),TRUE,FALSE)</f>
        <v>0</v>
      </c>
      <c r="AC433" s="21" t="str">
        <f t="shared" si="202"/>
        <v/>
      </c>
      <c r="AD433" s="21" t="b">
        <f>IF(AND(LEN(B433)&gt;0,NOT(AF433),NOT(AB433),COUNTIF(Intransporter!$B$9:'Intransporter'!B932,B433)&gt;0),TRUE,FALSE)</f>
        <v>0</v>
      </c>
      <c r="AE433" s="21" t="str">
        <f t="shared" si="203"/>
        <v/>
      </c>
      <c r="AF433" s="21" t="b">
        <f>IF(LEN(B433)&gt;Admin!$D$17,TRUE,FALSE)</f>
        <v>0</v>
      </c>
      <c r="AG433" s="21" t="str">
        <f t="shared" si="204"/>
        <v/>
      </c>
      <c r="AH433" s="21" t="str">
        <f t="shared" si="205"/>
        <v/>
      </c>
      <c r="AI433" s="21" t="b">
        <f t="shared" si="206"/>
        <v>0</v>
      </c>
      <c r="AJ433" s="21" t="str">
        <f t="shared" si="207"/>
        <v/>
      </c>
      <c r="AK433" s="21" t="b">
        <f>IF(AND(COUNTA(B433:I433)&gt;0,'Börja här'!KOMMUN="",NOT(L433),NOT(N433),NOT(P433),NOT(R433),NOT(T433),NOT(V433),NOT(X433),NOT(Z433),NOT(AB433),NOT(AD433),NOT(AF433)),TRUE,FALSE)</f>
        <v>0</v>
      </c>
      <c r="AL433" s="21" t="str">
        <f t="shared" si="208"/>
        <v/>
      </c>
      <c r="AM433" s="97">
        <f t="shared" si="209"/>
        <v>0</v>
      </c>
      <c r="AN433" s="97" t="str">
        <f t="shared" si="210"/>
        <v>Nej</v>
      </c>
      <c r="AO433" s="21" t="b">
        <f t="shared" si="211"/>
        <v>0</v>
      </c>
      <c r="AP433" s="21" t="str">
        <f t="shared" si="212"/>
        <v/>
      </c>
      <c r="AQ433" s="97" t="str">
        <f t="shared" si="213"/>
        <v>Nej</v>
      </c>
    </row>
    <row r="434" spans="1:43" s="13" customFormat="1" x14ac:dyDescent="0.35">
      <c r="A434" s="53">
        <v>426</v>
      </c>
      <c r="B434" s="10"/>
      <c r="C434" s="23"/>
      <c r="D434" s="41"/>
      <c r="E434" s="74"/>
      <c r="F434" s="82"/>
      <c r="G434" s="74"/>
      <c r="H434" s="75"/>
      <c r="I434" s="23"/>
      <c r="J434" s="50" t="str">
        <f t="shared" si="184"/>
        <v/>
      </c>
      <c r="K434" s="56" t="str">
        <f t="shared" si="185"/>
        <v/>
      </c>
      <c r="L434" s="6" t="b">
        <f t="shared" si="186"/>
        <v>0</v>
      </c>
      <c r="M434" s="21" t="str">
        <f t="shared" si="187"/>
        <v/>
      </c>
      <c r="N434" s="21" t="b">
        <f t="shared" si="188"/>
        <v>0</v>
      </c>
      <c r="O434" s="21" t="str">
        <f t="shared" si="189"/>
        <v/>
      </c>
      <c r="P434" s="21" t="b">
        <f t="shared" si="190"/>
        <v>0</v>
      </c>
      <c r="Q434" s="21" t="str">
        <f t="shared" si="191"/>
        <v/>
      </c>
      <c r="R434" s="21" t="b">
        <f t="shared" si="192"/>
        <v>0</v>
      </c>
      <c r="S434" s="21" t="str">
        <f t="shared" si="193"/>
        <v/>
      </c>
      <c r="T434" s="21" t="b">
        <f t="shared" si="194"/>
        <v>0</v>
      </c>
      <c r="U434" s="21" t="str">
        <f t="shared" si="195"/>
        <v/>
      </c>
      <c r="V434" s="6" t="b">
        <f t="shared" si="196"/>
        <v>0</v>
      </c>
      <c r="W434" s="21" t="str">
        <f t="shared" si="197"/>
        <v/>
      </c>
      <c r="X434" s="21" t="b">
        <f t="shared" si="198"/>
        <v>0</v>
      </c>
      <c r="Y434" s="21" t="str">
        <f t="shared" si="199"/>
        <v/>
      </c>
      <c r="Z434" s="21" t="b">
        <f t="shared" si="200"/>
        <v>0</v>
      </c>
      <c r="AA434" s="21" t="str">
        <f t="shared" si="201"/>
        <v/>
      </c>
      <c r="AB434" s="21" t="b">
        <f>IF(AND(LEN(B434)&gt;0,NOT(AF434),COUNTIF($AH$9:AH933,AH434)&gt;1),TRUE,FALSE)</f>
        <v>0</v>
      </c>
      <c r="AC434" s="21" t="str">
        <f t="shared" si="202"/>
        <v/>
      </c>
      <c r="AD434" s="21" t="b">
        <f>IF(AND(LEN(B434)&gt;0,NOT(AF434),NOT(AB434),COUNTIF(Intransporter!$B$9:'Intransporter'!B933,B434)&gt;0),TRUE,FALSE)</f>
        <v>0</v>
      </c>
      <c r="AE434" s="21" t="str">
        <f t="shared" si="203"/>
        <v/>
      </c>
      <c r="AF434" s="21" t="b">
        <f>IF(LEN(B434)&gt;Admin!$D$17,TRUE,FALSE)</f>
        <v>0</v>
      </c>
      <c r="AG434" s="21" t="str">
        <f t="shared" si="204"/>
        <v/>
      </c>
      <c r="AH434" s="21" t="str">
        <f t="shared" si="205"/>
        <v/>
      </c>
      <c r="AI434" s="21" t="b">
        <f t="shared" si="206"/>
        <v>0</v>
      </c>
      <c r="AJ434" s="21" t="str">
        <f t="shared" si="207"/>
        <v/>
      </c>
      <c r="AK434" s="21" t="b">
        <f>IF(AND(COUNTA(B434:I434)&gt;0,'Börja här'!KOMMUN="",NOT(L434),NOT(N434),NOT(P434),NOT(R434),NOT(T434),NOT(V434),NOT(X434),NOT(Z434),NOT(AB434),NOT(AD434),NOT(AF434)),TRUE,FALSE)</f>
        <v>0</v>
      </c>
      <c r="AL434" s="21" t="str">
        <f t="shared" si="208"/>
        <v/>
      </c>
      <c r="AM434" s="97">
        <f t="shared" si="209"/>
        <v>0</v>
      </c>
      <c r="AN434" s="97" t="str">
        <f t="shared" si="210"/>
        <v>Nej</v>
      </c>
      <c r="AO434" s="21" t="b">
        <f t="shared" si="211"/>
        <v>0</v>
      </c>
      <c r="AP434" s="21" t="str">
        <f t="shared" si="212"/>
        <v/>
      </c>
      <c r="AQ434" s="97" t="str">
        <f t="shared" si="213"/>
        <v>Nej</v>
      </c>
    </row>
    <row r="435" spans="1:43" s="13" customFormat="1" x14ac:dyDescent="0.35">
      <c r="A435" s="53">
        <v>427</v>
      </c>
      <c r="B435" s="10"/>
      <c r="C435" s="23"/>
      <c r="D435" s="41"/>
      <c r="E435" s="74"/>
      <c r="F435" s="82"/>
      <c r="G435" s="74"/>
      <c r="H435" s="75"/>
      <c r="I435" s="23"/>
      <c r="J435" s="50" t="str">
        <f t="shared" si="184"/>
        <v/>
      </c>
      <c r="K435" s="56" t="str">
        <f t="shared" si="185"/>
        <v/>
      </c>
      <c r="L435" s="6" t="b">
        <f t="shared" si="186"/>
        <v>0</v>
      </c>
      <c r="M435" s="21" t="str">
        <f t="shared" si="187"/>
        <v/>
      </c>
      <c r="N435" s="21" t="b">
        <f t="shared" si="188"/>
        <v>0</v>
      </c>
      <c r="O435" s="21" t="str">
        <f t="shared" si="189"/>
        <v/>
      </c>
      <c r="P435" s="21" t="b">
        <f t="shared" si="190"/>
        <v>0</v>
      </c>
      <c r="Q435" s="21" t="str">
        <f t="shared" si="191"/>
        <v/>
      </c>
      <c r="R435" s="21" t="b">
        <f t="shared" si="192"/>
        <v>0</v>
      </c>
      <c r="S435" s="21" t="str">
        <f t="shared" si="193"/>
        <v/>
      </c>
      <c r="T435" s="21" t="b">
        <f t="shared" si="194"/>
        <v>0</v>
      </c>
      <c r="U435" s="21" t="str">
        <f t="shared" si="195"/>
        <v/>
      </c>
      <c r="V435" s="6" t="b">
        <f t="shared" si="196"/>
        <v>0</v>
      </c>
      <c r="W435" s="21" t="str">
        <f t="shared" si="197"/>
        <v/>
      </c>
      <c r="X435" s="21" t="b">
        <f t="shared" si="198"/>
        <v>0</v>
      </c>
      <c r="Y435" s="21" t="str">
        <f t="shared" si="199"/>
        <v/>
      </c>
      <c r="Z435" s="21" t="b">
        <f t="shared" si="200"/>
        <v>0</v>
      </c>
      <c r="AA435" s="21" t="str">
        <f t="shared" si="201"/>
        <v/>
      </c>
      <c r="AB435" s="21" t="b">
        <f>IF(AND(LEN(B435)&gt;0,NOT(AF435),COUNTIF($AH$9:AH934,AH435)&gt;1),TRUE,FALSE)</f>
        <v>0</v>
      </c>
      <c r="AC435" s="21" t="str">
        <f t="shared" si="202"/>
        <v/>
      </c>
      <c r="AD435" s="21" t="b">
        <f>IF(AND(LEN(B435)&gt;0,NOT(AF435),NOT(AB435),COUNTIF(Intransporter!$B$9:'Intransporter'!B934,B435)&gt;0),TRUE,FALSE)</f>
        <v>0</v>
      </c>
      <c r="AE435" s="21" t="str">
        <f t="shared" si="203"/>
        <v/>
      </c>
      <c r="AF435" s="21" t="b">
        <f>IF(LEN(B435)&gt;Admin!$D$17,TRUE,FALSE)</f>
        <v>0</v>
      </c>
      <c r="AG435" s="21" t="str">
        <f t="shared" si="204"/>
        <v/>
      </c>
      <c r="AH435" s="21" t="str">
        <f t="shared" si="205"/>
        <v/>
      </c>
      <c r="AI435" s="21" t="b">
        <f t="shared" si="206"/>
        <v>0</v>
      </c>
      <c r="AJ435" s="21" t="str">
        <f t="shared" si="207"/>
        <v/>
      </c>
      <c r="AK435" s="21" t="b">
        <f>IF(AND(COUNTA(B435:I435)&gt;0,'Börja här'!KOMMUN="",NOT(L435),NOT(N435),NOT(P435),NOT(R435),NOT(T435),NOT(V435),NOT(X435),NOT(Z435),NOT(AB435),NOT(AD435),NOT(AF435)),TRUE,FALSE)</f>
        <v>0</v>
      </c>
      <c r="AL435" s="21" t="str">
        <f t="shared" si="208"/>
        <v/>
      </c>
      <c r="AM435" s="97">
        <f t="shared" si="209"/>
        <v>0</v>
      </c>
      <c r="AN435" s="97" t="str">
        <f t="shared" si="210"/>
        <v>Nej</v>
      </c>
      <c r="AO435" s="21" t="b">
        <f t="shared" si="211"/>
        <v>0</v>
      </c>
      <c r="AP435" s="21" t="str">
        <f t="shared" si="212"/>
        <v/>
      </c>
      <c r="AQ435" s="97" t="str">
        <f t="shared" si="213"/>
        <v>Nej</v>
      </c>
    </row>
    <row r="436" spans="1:43" s="13" customFormat="1" x14ac:dyDescent="0.35">
      <c r="A436" s="53">
        <v>428</v>
      </c>
      <c r="B436" s="10"/>
      <c r="C436" s="23"/>
      <c r="D436" s="41"/>
      <c r="E436" s="74"/>
      <c r="F436" s="82"/>
      <c r="G436" s="74"/>
      <c r="H436" s="75"/>
      <c r="I436" s="23"/>
      <c r="J436" s="50" t="str">
        <f t="shared" si="184"/>
        <v/>
      </c>
      <c r="K436" s="56" t="str">
        <f t="shared" si="185"/>
        <v/>
      </c>
      <c r="L436" s="6" t="b">
        <f t="shared" si="186"/>
        <v>0</v>
      </c>
      <c r="M436" s="21" t="str">
        <f t="shared" si="187"/>
        <v/>
      </c>
      <c r="N436" s="21" t="b">
        <f t="shared" si="188"/>
        <v>0</v>
      </c>
      <c r="O436" s="21" t="str">
        <f t="shared" si="189"/>
        <v/>
      </c>
      <c r="P436" s="21" t="b">
        <f t="shared" si="190"/>
        <v>0</v>
      </c>
      <c r="Q436" s="21" t="str">
        <f t="shared" si="191"/>
        <v/>
      </c>
      <c r="R436" s="21" t="b">
        <f t="shared" si="192"/>
        <v>0</v>
      </c>
      <c r="S436" s="21" t="str">
        <f t="shared" si="193"/>
        <v/>
      </c>
      <c r="T436" s="21" t="b">
        <f t="shared" si="194"/>
        <v>0</v>
      </c>
      <c r="U436" s="21" t="str">
        <f t="shared" si="195"/>
        <v/>
      </c>
      <c r="V436" s="6" t="b">
        <f t="shared" si="196"/>
        <v>0</v>
      </c>
      <c r="W436" s="21" t="str">
        <f t="shared" si="197"/>
        <v/>
      </c>
      <c r="X436" s="21" t="b">
        <f t="shared" si="198"/>
        <v>0</v>
      </c>
      <c r="Y436" s="21" t="str">
        <f t="shared" si="199"/>
        <v/>
      </c>
      <c r="Z436" s="21" t="b">
        <f t="shared" si="200"/>
        <v>0</v>
      </c>
      <c r="AA436" s="21" t="str">
        <f t="shared" si="201"/>
        <v/>
      </c>
      <c r="AB436" s="21" t="b">
        <f>IF(AND(LEN(B436)&gt;0,NOT(AF436),COUNTIF($AH$9:AH935,AH436)&gt;1),TRUE,FALSE)</f>
        <v>0</v>
      </c>
      <c r="AC436" s="21" t="str">
        <f t="shared" si="202"/>
        <v/>
      </c>
      <c r="AD436" s="21" t="b">
        <f>IF(AND(LEN(B436)&gt;0,NOT(AF436),NOT(AB436),COUNTIF(Intransporter!$B$9:'Intransporter'!B935,B436)&gt;0),TRUE,FALSE)</f>
        <v>0</v>
      </c>
      <c r="AE436" s="21" t="str">
        <f t="shared" si="203"/>
        <v/>
      </c>
      <c r="AF436" s="21" t="b">
        <f>IF(LEN(B436)&gt;Admin!$D$17,TRUE,FALSE)</f>
        <v>0</v>
      </c>
      <c r="AG436" s="21" t="str">
        <f t="shared" si="204"/>
        <v/>
      </c>
      <c r="AH436" s="21" t="str">
        <f t="shared" si="205"/>
        <v/>
      </c>
      <c r="AI436" s="21" t="b">
        <f t="shared" si="206"/>
        <v>0</v>
      </c>
      <c r="AJ436" s="21" t="str">
        <f t="shared" si="207"/>
        <v/>
      </c>
      <c r="AK436" s="21" t="b">
        <f>IF(AND(COUNTA(B436:I436)&gt;0,'Börja här'!KOMMUN="",NOT(L436),NOT(N436),NOT(P436),NOT(R436),NOT(T436),NOT(V436),NOT(X436),NOT(Z436),NOT(AB436),NOT(AD436),NOT(AF436)),TRUE,FALSE)</f>
        <v>0</v>
      </c>
      <c r="AL436" s="21" t="str">
        <f t="shared" si="208"/>
        <v/>
      </c>
      <c r="AM436" s="97">
        <f t="shared" si="209"/>
        <v>0</v>
      </c>
      <c r="AN436" s="97" t="str">
        <f t="shared" si="210"/>
        <v>Nej</v>
      </c>
      <c r="AO436" s="21" t="b">
        <f t="shared" si="211"/>
        <v>0</v>
      </c>
      <c r="AP436" s="21" t="str">
        <f t="shared" si="212"/>
        <v/>
      </c>
      <c r="AQ436" s="97" t="str">
        <f t="shared" si="213"/>
        <v>Nej</v>
      </c>
    </row>
    <row r="437" spans="1:43" s="13" customFormat="1" x14ac:dyDescent="0.35">
      <c r="A437" s="53">
        <v>429</v>
      </c>
      <c r="B437" s="10"/>
      <c r="C437" s="23"/>
      <c r="D437" s="41"/>
      <c r="E437" s="74"/>
      <c r="F437" s="82"/>
      <c r="G437" s="74"/>
      <c r="H437" s="75"/>
      <c r="I437" s="23"/>
      <c r="J437" s="50" t="str">
        <f t="shared" si="184"/>
        <v/>
      </c>
      <c r="K437" s="56" t="str">
        <f t="shared" si="185"/>
        <v/>
      </c>
      <c r="L437" s="6" t="b">
        <f t="shared" si="186"/>
        <v>0</v>
      </c>
      <c r="M437" s="21" t="str">
        <f t="shared" si="187"/>
        <v/>
      </c>
      <c r="N437" s="21" t="b">
        <f t="shared" si="188"/>
        <v>0</v>
      </c>
      <c r="O437" s="21" t="str">
        <f t="shared" si="189"/>
        <v/>
      </c>
      <c r="P437" s="21" t="b">
        <f t="shared" si="190"/>
        <v>0</v>
      </c>
      <c r="Q437" s="21" t="str">
        <f t="shared" si="191"/>
        <v/>
      </c>
      <c r="R437" s="21" t="b">
        <f t="shared" si="192"/>
        <v>0</v>
      </c>
      <c r="S437" s="21" t="str">
        <f t="shared" si="193"/>
        <v/>
      </c>
      <c r="T437" s="21" t="b">
        <f t="shared" si="194"/>
        <v>0</v>
      </c>
      <c r="U437" s="21" t="str">
        <f t="shared" si="195"/>
        <v/>
      </c>
      <c r="V437" s="6" t="b">
        <f t="shared" si="196"/>
        <v>0</v>
      </c>
      <c r="W437" s="21" t="str">
        <f t="shared" si="197"/>
        <v/>
      </c>
      <c r="X437" s="21" t="b">
        <f t="shared" si="198"/>
        <v>0</v>
      </c>
      <c r="Y437" s="21" t="str">
        <f t="shared" si="199"/>
        <v/>
      </c>
      <c r="Z437" s="21" t="b">
        <f t="shared" si="200"/>
        <v>0</v>
      </c>
      <c r="AA437" s="21" t="str">
        <f t="shared" si="201"/>
        <v/>
      </c>
      <c r="AB437" s="21" t="b">
        <f>IF(AND(LEN(B437)&gt;0,NOT(AF437),COUNTIF($AH$9:AH936,AH437)&gt;1),TRUE,FALSE)</f>
        <v>0</v>
      </c>
      <c r="AC437" s="21" t="str">
        <f t="shared" si="202"/>
        <v/>
      </c>
      <c r="AD437" s="21" t="b">
        <f>IF(AND(LEN(B437)&gt;0,NOT(AF437),NOT(AB437),COUNTIF(Intransporter!$B$9:'Intransporter'!B936,B437)&gt;0),TRUE,FALSE)</f>
        <v>0</v>
      </c>
      <c r="AE437" s="21" t="str">
        <f t="shared" si="203"/>
        <v/>
      </c>
      <c r="AF437" s="21" t="b">
        <f>IF(LEN(B437)&gt;Admin!$D$17,TRUE,FALSE)</f>
        <v>0</v>
      </c>
      <c r="AG437" s="21" t="str">
        <f t="shared" si="204"/>
        <v/>
      </c>
      <c r="AH437" s="21" t="str">
        <f t="shared" si="205"/>
        <v/>
      </c>
      <c r="AI437" s="21" t="b">
        <f t="shared" si="206"/>
        <v>0</v>
      </c>
      <c r="AJ437" s="21" t="str">
        <f t="shared" si="207"/>
        <v/>
      </c>
      <c r="AK437" s="21" t="b">
        <f>IF(AND(COUNTA(B437:I437)&gt;0,'Börja här'!KOMMUN="",NOT(L437),NOT(N437),NOT(P437),NOT(R437),NOT(T437),NOT(V437),NOT(X437),NOT(Z437),NOT(AB437),NOT(AD437),NOT(AF437)),TRUE,FALSE)</f>
        <v>0</v>
      </c>
      <c r="AL437" s="21" t="str">
        <f t="shared" si="208"/>
        <v/>
      </c>
      <c r="AM437" s="97">
        <f t="shared" si="209"/>
        <v>0</v>
      </c>
      <c r="AN437" s="97" t="str">
        <f t="shared" si="210"/>
        <v>Nej</v>
      </c>
      <c r="AO437" s="21" t="b">
        <f t="shared" si="211"/>
        <v>0</v>
      </c>
      <c r="AP437" s="21" t="str">
        <f t="shared" si="212"/>
        <v/>
      </c>
      <c r="AQ437" s="97" t="str">
        <f t="shared" si="213"/>
        <v>Nej</v>
      </c>
    </row>
    <row r="438" spans="1:43" s="13" customFormat="1" x14ac:dyDescent="0.35">
      <c r="A438" s="53">
        <v>430</v>
      </c>
      <c r="B438" s="10"/>
      <c r="C438" s="23"/>
      <c r="D438" s="41"/>
      <c r="E438" s="74"/>
      <c r="F438" s="82"/>
      <c r="G438" s="74"/>
      <c r="H438" s="75"/>
      <c r="I438" s="23"/>
      <c r="J438" s="50" t="str">
        <f t="shared" si="184"/>
        <v/>
      </c>
      <c r="K438" s="56" t="str">
        <f t="shared" si="185"/>
        <v/>
      </c>
      <c r="L438" s="6" t="b">
        <f t="shared" si="186"/>
        <v>0</v>
      </c>
      <c r="M438" s="21" t="str">
        <f t="shared" si="187"/>
        <v/>
      </c>
      <c r="N438" s="21" t="b">
        <f t="shared" si="188"/>
        <v>0</v>
      </c>
      <c r="O438" s="21" t="str">
        <f t="shared" si="189"/>
        <v/>
      </c>
      <c r="P438" s="21" t="b">
        <f t="shared" si="190"/>
        <v>0</v>
      </c>
      <c r="Q438" s="21" t="str">
        <f t="shared" si="191"/>
        <v/>
      </c>
      <c r="R438" s="21" t="b">
        <f t="shared" si="192"/>
        <v>0</v>
      </c>
      <c r="S438" s="21" t="str">
        <f t="shared" si="193"/>
        <v/>
      </c>
      <c r="T438" s="21" t="b">
        <f t="shared" si="194"/>
        <v>0</v>
      </c>
      <c r="U438" s="21" t="str">
        <f t="shared" si="195"/>
        <v/>
      </c>
      <c r="V438" s="6" t="b">
        <f t="shared" si="196"/>
        <v>0</v>
      </c>
      <c r="W438" s="21" t="str">
        <f t="shared" si="197"/>
        <v/>
      </c>
      <c r="X438" s="21" t="b">
        <f t="shared" si="198"/>
        <v>0</v>
      </c>
      <c r="Y438" s="21" t="str">
        <f t="shared" si="199"/>
        <v/>
      </c>
      <c r="Z438" s="21" t="b">
        <f t="shared" si="200"/>
        <v>0</v>
      </c>
      <c r="AA438" s="21" t="str">
        <f t="shared" si="201"/>
        <v/>
      </c>
      <c r="AB438" s="21" t="b">
        <f>IF(AND(LEN(B438)&gt;0,NOT(AF438),COUNTIF($AH$9:AH937,AH438)&gt;1),TRUE,FALSE)</f>
        <v>0</v>
      </c>
      <c r="AC438" s="21" t="str">
        <f t="shared" si="202"/>
        <v/>
      </c>
      <c r="AD438" s="21" t="b">
        <f>IF(AND(LEN(B438)&gt;0,NOT(AF438),NOT(AB438),COUNTIF(Intransporter!$B$9:'Intransporter'!B937,B438)&gt;0),TRUE,FALSE)</f>
        <v>0</v>
      </c>
      <c r="AE438" s="21" t="str">
        <f t="shared" si="203"/>
        <v/>
      </c>
      <c r="AF438" s="21" t="b">
        <f>IF(LEN(B438)&gt;Admin!$D$17,TRUE,FALSE)</f>
        <v>0</v>
      </c>
      <c r="AG438" s="21" t="str">
        <f t="shared" si="204"/>
        <v/>
      </c>
      <c r="AH438" s="21" t="str">
        <f t="shared" si="205"/>
        <v/>
      </c>
      <c r="AI438" s="21" t="b">
        <f t="shared" si="206"/>
        <v>0</v>
      </c>
      <c r="AJ438" s="21" t="str">
        <f t="shared" si="207"/>
        <v/>
      </c>
      <c r="AK438" s="21" t="b">
        <f>IF(AND(COUNTA(B438:I438)&gt;0,'Börja här'!KOMMUN="",NOT(L438),NOT(N438),NOT(P438),NOT(R438),NOT(T438),NOT(V438),NOT(X438),NOT(Z438),NOT(AB438),NOT(AD438),NOT(AF438)),TRUE,FALSE)</f>
        <v>0</v>
      </c>
      <c r="AL438" s="21" t="str">
        <f t="shared" si="208"/>
        <v/>
      </c>
      <c r="AM438" s="97">
        <f t="shared" si="209"/>
        <v>0</v>
      </c>
      <c r="AN438" s="97" t="str">
        <f t="shared" si="210"/>
        <v>Nej</v>
      </c>
      <c r="AO438" s="21" t="b">
        <f t="shared" si="211"/>
        <v>0</v>
      </c>
      <c r="AP438" s="21" t="str">
        <f t="shared" si="212"/>
        <v/>
      </c>
      <c r="AQ438" s="97" t="str">
        <f t="shared" si="213"/>
        <v>Nej</v>
      </c>
    </row>
    <row r="439" spans="1:43" s="13" customFormat="1" x14ac:dyDescent="0.35">
      <c r="A439" s="53">
        <v>431</v>
      </c>
      <c r="B439" s="10"/>
      <c r="C439" s="23"/>
      <c r="D439" s="41"/>
      <c r="E439" s="74"/>
      <c r="F439" s="82"/>
      <c r="G439" s="74"/>
      <c r="H439" s="75"/>
      <c r="I439" s="23"/>
      <c r="J439" s="50" t="str">
        <f t="shared" si="184"/>
        <v/>
      </c>
      <c r="K439" s="56" t="str">
        <f t="shared" si="185"/>
        <v/>
      </c>
      <c r="L439" s="6" t="b">
        <f t="shared" si="186"/>
        <v>0</v>
      </c>
      <c r="M439" s="21" t="str">
        <f t="shared" si="187"/>
        <v/>
      </c>
      <c r="N439" s="21" t="b">
        <f t="shared" si="188"/>
        <v>0</v>
      </c>
      <c r="O439" s="21" t="str">
        <f t="shared" si="189"/>
        <v/>
      </c>
      <c r="P439" s="21" t="b">
        <f t="shared" si="190"/>
        <v>0</v>
      </c>
      <c r="Q439" s="21" t="str">
        <f t="shared" si="191"/>
        <v/>
      </c>
      <c r="R439" s="21" t="b">
        <f t="shared" si="192"/>
        <v>0</v>
      </c>
      <c r="S439" s="21" t="str">
        <f t="shared" si="193"/>
        <v/>
      </c>
      <c r="T439" s="21" t="b">
        <f t="shared" si="194"/>
        <v>0</v>
      </c>
      <c r="U439" s="21" t="str">
        <f t="shared" si="195"/>
        <v/>
      </c>
      <c r="V439" s="6" t="b">
        <f t="shared" si="196"/>
        <v>0</v>
      </c>
      <c r="W439" s="21" t="str">
        <f t="shared" si="197"/>
        <v/>
      </c>
      <c r="X439" s="21" t="b">
        <f t="shared" si="198"/>
        <v>0</v>
      </c>
      <c r="Y439" s="21" t="str">
        <f t="shared" si="199"/>
        <v/>
      </c>
      <c r="Z439" s="21" t="b">
        <f t="shared" si="200"/>
        <v>0</v>
      </c>
      <c r="AA439" s="21" t="str">
        <f t="shared" si="201"/>
        <v/>
      </c>
      <c r="AB439" s="21" t="b">
        <f>IF(AND(LEN(B439)&gt;0,NOT(AF439),COUNTIF($AH$9:AH938,AH439)&gt;1),TRUE,FALSE)</f>
        <v>0</v>
      </c>
      <c r="AC439" s="21" t="str">
        <f t="shared" si="202"/>
        <v/>
      </c>
      <c r="AD439" s="21" t="b">
        <f>IF(AND(LEN(B439)&gt;0,NOT(AF439),NOT(AB439),COUNTIF(Intransporter!$B$9:'Intransporter'!B938,B439)&gt;0),TRUE,FALSE)</f>
        <v>0</v>
      </c>
      <c r="AE439" s="21" t="str">
        <f t="shared" si="203"/>
        <v/>
      </c>
      <c r="AF439" s="21" t="b">
        <f>IF(LEN(B439)&gt;Admin!$D$17,TRUE,FALSE)</f>
        <v>0</v>
      </c>
      <c r="AG439" s="21" t="str">
        <f t="shared" si="204"/>
        <v/>
      </c>
      <c r="AH439" s="21" t="str">
        <f t="shared" si="205"/>
        <v/>
      </c>
      <c r="AI439" s="21" t="b">
        <f t="shared" si="206"/>
        <v>0</v>
      </c>
      <c r="AJ439" s="21" t="str">
        <f t="shared" si="207"/>
        <v/>
      </c>
      <c r="AK439" s="21" t="b">
        <f>IF(AND(COUNTA(B439:I439)&gt;0,'Börja här'!KOMMUN="",NOT(L439),NOT(N439),NOT(P439),NOT(R439),NOT(T439),NOT(V439),NOT(X439),NOT(Z439),NOT(AB439),NOT(AD439),NOT(AF439)),TRUE,FALSE)</f>
        <v>0</v>
      </c>
      <c r="AL439" s="21" t="str">
        <f t="shared" si="208"/>
        <v/>
      </c>
      <c r="AM439" s="97">
        <f t="shared" si="209"/>
        <v>0</v>
      </c>
      <c r="AN439" s="97" t="str">
        <f t="shared" si="210"/>
        <v>Nej</v>
      </c>
      <c r="AO439" s="21" t="b">
        <f t="shared" si="211"/>
        <v>0</v>
      </c>
      <c r="AP439" s="21" t="str">
        <f t="shared" si="212"/>
        <v/>
      </c>
      <c r="AQ439" s="97" t="str">
        <f t="shared" si="213"/>
        <v>Nej</v>
      </c>
    </row>
    <row r="440" spans="1:43" s="13" customFormat="1" x14ac:dyDescent="0.35">
      <c r="A440" s="53">
        <v>432</v>
      </c>
      <c r="B440" s="10"/>
      <c r="C440" s="23"/>
      <c r="D440" s="41"/>
      <c r="E440" s="74"/>
      <c r="F440" s="82"/>
      <c r="G440" s="74"/>
      <c r="H440" s="75"/>
      <c r="I440" s="23"/>
      <c r="J440" s="50" t="str">
        <f t="shared" si="184"/>
        <v/>
      </c>
      <c r="K440" s="56" t="str">
        <f t="shared" si="185"/>
        <v/>
      </c>
      <c r="L440" s="6" t="b">
        <f t="shared" si="186"/>
        <v>0</v>
      </c>
      <c r="M440" s="21" t="str">
        <f t="shared" si="187"/>
        <v/>
      </c>
      <c r="N440" s="21" t="b">
        <f t="shared" si="188"/>
        <v>0</v>
      </c>
      <c r="O440" s="21" t="str">
        <f t="shared" si="189"/>
        <v/>
      </c>
      <c r="P440" s="21" t="b">
        <f t="shared" si="190"/>
        <v>0</v>
      </c>
      <c r="Q440" s="21" t="str">
        <f t="shared" si="191"/>
        <v/>
      </c>
      <c r="R440" s="21" t="b">
        <f t="shared" si="192"/>
        <v>0</v>
      </c>
      <c r="S440" s="21" t="str">
        <f t="shared" si="193"/>
        <v/>
      </c>
      <c r="T440" s="21" t="b">
        <f t="shared" si="194"/>
        <v>0</v>
      </c>
      <c r="U440" s="21" t="str">
        <f t="shared" si="195"/>
        <v/>
      </c>
      <c r="V440" s="6" t="b">
        <f t="shared" si="196"/>
        <v>0</v>
      </c>
      <c r="W440" s="21" t="str">
        <f t="shared" si="197"/>
        <v/>
      </c>
      <c r="X440" s="21" t="b">
        <f t="shared" si="198"/>
        <v>0</v>
      </c>
      <c r="Y440" s="21" t="str">
        <f t="shared" si="199"/>
        <v/>
      </c>
      <c r="Z440" s="21" t="b">
        <f t="shared" si="200"/>
        <v>0</v>
      </c>
      <c r="AA440" s="21" t="str">
        <f t="shared" si="201"/>
        <v/>
      </c>
      <c r="AB440" s="21" t="b">
        <f>IF(AND(LEN(B440)&gt;0,NOT(AF440),COUNTIF($AH$9:AH939,AH440)&gt;1),TRUE,FALSE)</f>
        <v>0</v>
      </c>
      <c r="AC440" s="21" t="str">
        <f t="shared" si="202"/>
        <v/>
      </c>
      <c r="AD440" s="21" t="b">
        <f>IF(AND(LEN(B440)&gt;0,NOT(AF440),NOT(AB440),COUNTIF(Intransporter!$B$9:'Intransporter'!B939,B440)&gt;0),TRUE,FALSE)</f>
        <v>0</v>
      </c>
      <c r="AE440" s="21" t="str">
        <f t="shared" si="203"/>
        <v/>
      </c>
      <c r="AF440" s="21" t="b">
        <f>IF(LEN(B440)&gt;Admin!$D$17,TRUE,FALSE)</f>
        <v>0</v>
      </c>
      <c r="AG440" s="21" t="str">
        <f t="shared" si="204"/>
        <v/>
      </c>
      <c r="AH440" s="21" t="str">
        <f t="shared" si="205"/>
        <v/>
      </c>
      <c r="AI440" s="21" t="b">
        <f t="shared" si="206"/>
        <v>0</v>
      </c>
      <c r="AJ440" s="21" t="str">
        <f t="shared" si="207"/>
        <v/>
      </c>
      <c r="AK440" s="21" t="b">
        <f>IF(AND(COUNTA(B440:I440)&gt;0,'Börja här'!KOMMUN="",NOT(L440),NOT(N440),NOT(P440),NOT(R440),NOT(T440),NOT(V440),NOT(X440),NOT(Z440),NOT(AB440),NOT(AD440),NOT(AF440)),TRUE,FALSE)</f>
        <v>0</v>
      </c>
      <c r="AL440" s="21" t="str">
        <f t="shared" si="208"/>
        <v/>
      </c>
      <c r="AM440" s="97">
        <f t="shared" si="209"/>
        <v>0</v>
      </c>
      <c r="AN440" s="97" t="str">
        <f t="shared" si="210"/>
        <v>Nej</v>
      </c>
      <c r="AO440" s="21" t="b">
        <f t="shared" si="211"/>
        <v>0</v>
      </c>
      <c r="AP440" s="21" t="str">
        <f t="shared" si="212"/>
        <v/>
      </c>
      <c r="AQ440" s="97" t="str">
        <f t="shared" si="213"/>
        <v>Nej</v>
      </c>
    </row>
    <row r="441" spans="1:43" s="13" customFormat="1" x14ac:dyDescent="0.35">
      <c r="A441" s="53">
        <v>433</v>
      </c>
      <c r="B441" s="10"/>
      <c r="C441" s="23"/>
      <c r="D441" s="41"/>
      <c r="E441" s="74"/>
      <c r="F441" s="82"/>
      <c r="G441" s="74"/>
      <c r="H441" s="75"/>
      <c r="I441" s="23"/>
      <c r="J441" s="50" t="str">
        <f t="shared" si="184"/>
        <v/>
      </c>
      <c r="K441" s="56" t="str">
        <f t="shared" si="185"/>
        <v/>
      </c>
      <c r="L441" s="6" t="b">
        <f t="shared" si="186"/>
        <v>0</v>
      </c>
      <c r="M441" s="21" t="str">
        <f t="shared" si="187"/>
        <v/>
      </c>
      <c r="N441" s="21" t="b">
        <f t="shared" si="188"/>
        <v>0</v>
      </c>
      <c r="O441" s="21" t="str">
        <f t="shared" si="189"/>
        <v/>
      </c>
      <c r="P441" s="21" t="b">
        <f t="shared" si="190"/>
        <v>0</v>
      </c>
      <c r="Q441" s="21" t="str">
        <f t="shared" si="191"/>
        <v/>
      </c>
      <c r="R441" s="21" t="b">
        <f t="shared" si="192"/>
        <v>0</v>
      </c>
      <c r="S441" s="21" t="str">
        <f t="shared" si="193"/>
        <v/>
      </c>
      <c r="T441" s="21" t="b">
        <f t="shared" si="194"/>
        <v>0</v>
      </c>
      <c r="U441" s="21" t="str">
        <f t="shared" si="195"/>
        <v/>
      </c>
      <c r="V441" s="6" t="b">
        <f t="shared" si="196"/>
        <v>0</v>
      </c>
      <c r="W441" s="21" t="str">
        <f t="shared" si="197"/>
        <v/>
      </c>
      <c r="X441" s="21" t="b">
        <f t="shared" si="198"/>
        <v>0</v>
      </c>
      <c r="Y441" s="21" t="str">
        <f t="shared" si="199"/>
        <v/>
      </c>
      <c r="Z441" s="21" t="b">
        <f t="shared" si="200"/>
        <v>0</v>
      </c>
      <c r="AA441" s="21" t="str">
        <f t="shared" si="201"/>
        <v/>
      </c>
      <c r="AB441" s="21" t="b">
        <f>IF(AND(LEN(B441)&gt;0,NOT(AF441),COUNTIF($AH$9:AH940,AH441)&gt;1),TRUE,FALSE)</f>
        <v>0</v>
      </c>
      <c r="AC441" s="21" t="str">
        <f t="shared" si="202"/>
        <v/>
      </c>
      <c r="AD441" s="21" t="b">
        <f>IF(AND(LEN(B441)&gt;0,NOT(AF441),NOT(AB441),COUNTIF(Intransporter!$B$9:'Intransporter'!B940,B441)&gt;0),TRUE,FALSE)</f>
        <v>0</v>
      </c>
      <c r="AE441" s="21" t="str">
        <f t="shared" si="203"/>
        <v/>
      </c>
      <c r="AF441" s="21" t="b">
        <f>IF(LEN(B441)&gt;Admin!$D$17,TRUE,FALSE)</f>
        <v>0</v>
      </c>
      <c r="AG441" s="21" t="str">
        <f t="shared" si="204"/>
        <v/>
      </c>
      <c r="AH441" s="21" t="str">
        <f t="shared" si="205"/>
        <v/>
      </c>
      <c r="AI441" s="21" t="b">
        <f t="shared" si="206"/>
        <v>0</v>
      </c>
      <c r="AJ441" s="21" t="str">
        <f t="shared" si="207"/>
        <v/>
      </c>
      <c r="AK441" s="21" t="b">
        <f>IF(AND(COUNTA(B441:I441)&gt;0,'Börja här'!KOMMUN="",NOT(L441),NOT(N441),NOT(P441),NOT(R441),NOT(T441),NOT(V441),NOT(X441),NOT(Z441),NOT(AB441),NOT(AD441),NOT(AF441)),TRUE,FALSE)</f>
        <v>0</v>
      </c>
      <c r="AL441" s="21" t="str">
        <f t="shared" si="208"/>
        <v/>
      </c>
      <c r="AM441" s="97">
        <f t="shared" si="209"/>
        <v>0</v>
      </c>
      <c r="AN441" s="97" t="str">
        <f t="shared" si="210"/>
        <v>Nej</v>
      </c>
      <c r="AO441" s="21" t="b">
        <f t="shared" si="211"/>
        <v>0</v>
      </c>
      <c r="AP441" s="21" t="str">
        <f t="shared" si="212"/>
        <v/>
      </c>
      <c r="AQ441" s="97" t="str">
        <f t="shared" si="213"/>
        <v>Nej</v>
      </c>
    </row>
    <row r="442" spans="1:43" s="13" customFormat="1" x14ac:dyDescent="0.35">
      <c r="A442" s="53">
        <v>434</v>
      </c>
      <c r="B442" s="10"/>
      <c r="C442" s="23"/>
      <c r="D442" s="41"/>
      <c r="E442" s="74"/>
      <c r="F442" s="82"/>
      <c r="G442" s="74"/>
      <c r="H442" s="75"/>
      <c r="I442" s="23"/>
      <c r="J442" s="50" t="str">
        <f t="shared" si="184"/>
        <v/>
      </c>
      <c r="K442" s="56" t="str">
        <f t="shared" si="185"/>
        <v/>
      </c>
      <c r="L442" s="6" t="b">
        <f t="shared" si="186"/>
        <v>0</v>
      </c>
      <c r="M442" s="21" t="str">
        <f t="shared" si="187"/>
        <v/>
      </c>
      <c r="N442" s="21" t="b">
        <f t="shared" si="188"/>
        <v>0</v>
      </c>
      <c r="O442" s="21" t="str">
        <f t="shared" si="189"/>
        <v/>
      </c>
      <c r="P442" s="21" t="b">
        <f t="shared" si="190"/>
        <v>0</v>
      </c>
      <c r="Q442" s="21" t="str">
        <f t="shared" si="191"/>
        <v/>
      </c>
      <c r="R442" s="21" t="b">
        <f t="shared" si="192"/>
        <v>0</v>
      </c>
      <c r="S442" s="21" t="str">
        <f t="shared" si="193"/>
        <v/>
      </c>
      <c r="T442" s="21" t="b">
        <f t="shared" si="194"/>
        <v>0</v>
      </c>
      <c r="U442" s="21" t="str">
        <f t="shared" si="195"/>
        <v/>
      </c>
      <c r="V442" s="6" t="b">
        <f t="shared" si="196"/>
        <v>0</v>
      </c>
      <c r="W442" s="21" t="str">
        <f t="shared" si="197"/>
        <v/>
      </c>
      <c r="X442" s="21" t="b">
        <f t="shared" si="198"/>
        <v>0</v>
      </c>
      <c r="Y442" s="21" t="str">
        <f t="shared" si="199"/>
        <v/>
      </c>
      <c r="Z442" s="21" t="b">
        <f t="shared" si="200"/>
        <v>0</v>
      </c>
      <c r="AA442" s="21" t="str">
        <f t="shared" si="201"/>
        <v/>
      </c>
      <c r="AB442" s="21" t="b">
        <f>IF(AND(LEN(B442)&gt;0,NOT(AF442),COUNTIF($AH$9:AH941,AH442)&gt;1),TRUE,FALSE)</f>
        <v>0</v>
      </c>
      <c r="AC442" s="21" t="str">
        <f t="shared" si="202"/>
        <v/>
      </c>
      <c r="AD442" s="21" t="b">
        <f>IF(AND(LEN(B442)&gt;0,NOT(AF442),NOT(AB442),COUNTIF(Intransporter!$B$9:'Intransporter'!B941,B442)&gt;0),TRUE,FALSE)</f>
        <v>0</v>
      </c>
      <c r="AE442" s="21" t="str">
        <f t="shared" si="203"/>
        <v/>
      </c>
      <c r="AF442" s="21" t="b">
        <f>IF(LEN(B442)&gt;Admin!$D$17,TRUE,FALSE)</f>
        <v>0</v>
      </c>
      <c r="AG442" s="21" t="str">
        <f t="shared" si="204"/>
        <v/>
      </c>
      <c r="AH442" s="21" t="str">
        <f t="shared" si="205"/>
        <v/>
      </c>
      <c r="AI442" s="21" t="b">
        <f t="shared" si="206"/>
        <v>0</v>
      </c>
      <c r="AJ442" s="21" t="str">
        <f t="shared" si="207"/>
        <v/>
      </c>
      <c r="AK442" s="21" t="b">
        <f>IF(AND(COUNTA(B442:I442)&gt;0,'Börja här'!KOMMUN="",NOT(L442),NOT(N442),NOT(P442),NOT(R442),NOT(T442),NOT(V442),NOT(X442),NOT(Z442),NOT(AB442),NOT(AD442),NOT(AF442)),TRUE,FALSE)</f>
        <v>0</v>
      </c>
      <c r="AL442" s="21" t="str">
        <f t="shared" si="208"/>
        <v/>
      </c>
      <c r="AM442" s="97">
        <f t="shared" si="209"/>
        <v>0</v>
      </c>
      <c r="AN442" s="97" t="str">
        <f t="shared" si="210"/>
        <v>Nej</v>
      </c>
      <c r="AO442" s="21" t="b">
        <f t="shared" si="211"/>
        <v>0</v>
      </c>
      <c r="AP442" s="21" t="str">
        <f t="shared" si="212"/>
        <v/>
      </c>
      <c r="AQ442" s="97" t="str">
        <f t="shared" si="213"/>
        <v>Nej</v>
      </c>
    </row>
    <row r="443" spans="1:43" s="13" customFormat="1" x14ac:dyDescent="0.35">
      <c r="A443" s="53">
        <v>435</v>
      </c>
      <c r="B443" s="10"/>
      <c r="C443" s="23"/>
      <c r="D443" s="41"/>
      <c r="E443" s="74"/>
      <c r="F443" s="82"/>
      <c r="G443" s="74"/>
      <c r="H443" s="75"/>
      <c r="I443" s="23"/>
      <c r="J443" s="50" t="str">
        <f t="shared" si="184"/>
        <v/>
      </c>
      <c r="K443" s="56" t="str">
        <f t="shared" si="185"/>
        <v/>
      </c>
      <c r="L443" s="6" t="b">
        <f t="shared" si="186"/>
        <v>0</v>
      </c>
      <c r="M443" s="21" t="str">
        <f t="shared" si="187"/>
        <v/>
      </c>
      <c r="N443" s="21" t="b">
        <f t="shared" si="188"/>
        <v>0</v>
      </c>
      <c r="O443" s="21" t="str">
        <f t="shared" si="189"/>
        <v/>
      </c>
      <c r="P443" s="21" t="b">
        <f t="shared" si="190"/>
        <v>0</v>
      </c>
      <c r="Q443" s="21" t="str">
        <f t="shared" si="191"/>
        <v/>
      </c>
      <c r="R443" s="21" t="b">
        <f t="shared" si="192"/>
        <v>0</v>
      </c>
      <c r="S443" s="21" t="str">
        <f t="shared" si="193"/>
        <v/>
      </c>
      <c r="T443" s="21" t="b">
        <f t="shared" si="194"/>
        <v>0</v>
      </c>
      <c r="U443" s="21" t="str">
        <f t="shared" si="195"/>
        <v/>
      </c>
      <c r="V443" s="6" t="b">
        <f t="shared" si="196"/>
        <v>0</v>
      </c>
      <c r="W443" s="21" t="str">
        <f t="shared" si="197"/>
        <v/>
      </c>
      <c r="X443" s="21" t="b">
        <f t="shared" si="198"/>
        <v>0</v>
      </c>
      <c r="Y443" s="21" t="str">
        <f t="shared" si="199"/>
        <v/>
      </c>
      <c r="Z443" s="21" t="b">
        <f t="shared" si="200"/>
        <v>0</v>
      </c>
      <c r="AA443" s="21" t="str">
        <f t="shared" si="201"/>
        <v/>
      </c>
      <c r="AB443" s="21" t="b">
        <f>IF(AND(LEN(B443)&gt;0,NOT(AF443),COUNTIF($AH$9:AH942,AH443)&gt;1),TRUE,FALSE)</f>
        <v>0</v>
      </c>
      <c r="AC443" s="21" t="str">
        <f t="shared" si="202"/>
        <v/>
      </c>
      <c r="AD443" s="21" t="b">
        <f>IF(AND(LEN(B443)&gt;0,NOT(AF443),NOT(AB443),COUNTIF(Intransporter!$B$9:'Intransporter'!B942,B443)&gt;0),TRUE,FALSE)</f>
        <v>0</v>
      </c>
      <c r="AE443" s="21" t="str">
        <f t="shared" si="203"/>
        <v/>
      </c>
      <c r="AF443" s="21" t="b">
        <f>IF(LEN(B443)&gt;Admin!$D$17,TRUE,FALSE)</f>
        <v>0</v>
      </c>
      <c r="AG443" s="21" t="str">
        <f t="shared" si="204"/>
        <v/>
      </c>
      <c r="AH443" s="21" t="str">
        <f t="shared" si="205"/>
        <v/>
      </c>
      <c r="AI443" s="21" t="b">
        <f t="shared" si="206"/>
        <v>0</v>
      </c>
      <c r="AJ443" s="21" t="str">
        <f t="shared" si="207"/>
        <v/>
      </c>
      <c r="AK443" s="21" t="b">
        <f>IF(AND(COUNTA(B443:I443)&gt;0,'Börja här'!KOMMUN="",NOT(L443),NOT(N443),NOT(P443),NOT(R443),NOT(T443),NOT(V443),NOT(X443),NOT(Z443),NOT(AB443),NOT(AD443),NOT(AF443)),TRUE,FALSE)</f>
        <v>0</v>
      </c>
      <c r="AL443" s="21" t="str">
        <f t="shared" si="208"/>
        <v/>
      </c>
      <c r="AM443" s="97">
        <f t="shared" si="209"/>
        <v>0</v>
      </c>
      <c r="AN443" s="97" t="str">
        <f t="shared" si="210"/>
        <v>Nej</v>
      </c>
      <c r="AO443" s="21" t="b">
        <f t="shared" si="211"/>
        <v>0</v>
      </c>
      <c r="AP443" s="21" t="str">
        <f t="shared" si="212"/>
        <v/>
      </c>
      <c r="AQ443" s="97" t="str">
        <f t="shared" si="213"/>
        <v>Nej</v>
      </c>
    </row>
    <row r="444" spans="1:43" s="13" customFormat="1" x14ac:dyDescent="0.35">
      <c r="A444" s="53">
        <v>436</v>
      </c>
      <c r="B444" s="10"/>
      <c r="C444" s="23"/>
      <c r="D444" s="41"/>
      <c r="E444" s="74"/>
      <c r="F444" s="82"/>
      <c r="G444" s="74"/>
      <c r="H444" s="75"/>
      <c r="I444" s="23"/>
      <c r="J444" s="50" t="str">
        <f t="shared" si="184"/>
        <v/>
      </c>
      <c r="K444" s="56" t="str">
        <f t="shared" si="185"/>
        <v/>
      </c>
      <c r="L444" s="6" t="b">
        <f t="shared" si="186"/>
        <v>0</v>
      </c>
      <c r="M444" s="21" t="str">
        <f t="shared" si="187"/>
        <v/>
      </c>
      <c r="N444" s="21" t="b">
        <f t="shared" si="188"/>
        <v>0</v>
      </c>
      <c r="O444" s="21" t="str">
        <f t="shared" si="189"/>
        <v/>
      </c>
      <c r="P444" s="21" t="b">
        <f t="shared" si="190"/>
        <v>0</v>
      </c>
      <c r="Q444" s="21" t="str">
        <f t="shared" si="191"/>
        <v/>
      </c>
      <c r="R444" s="21" t="b">
        <f t="shared" si="192"/>
        <v>0</v>
      </c>
      <c r="S444" s="21" t="str">
        <f t="shared" si="193"/>
        <v/>
      </c>
      <c r="T444" s="21" t="b">
        <f t="shared" si="194"/>
        <v>0</v>
      </c>
      <c r="U444" s="21" t="str">
        <f t="shared" si="195"/>
        <v/>
      </c>
      <c r="V444" s="6" t="b">
        <f t="shared" si="196"/>
        <v>0</v>
      </c>
      <c r="W444" s="21" t="str">
        <f t="shared" si="197"/>
        <v/>
      </c>
      <c r="X444" s="21" t="b">
        <f t="shared" si="198"/>
        <v>0</v>
      </c>
      <c r="Y444" s="21" t="str">
        <f t="shared" si="199"/>
        <v/>
      </c>
      <c r="Z444" s="21" t="b">
        <f t="shared" si="200"/>
        <v>0</v>
      </c>
      <c r="AA444" s="21" t="str">
        <f t="shared" si="201"/>
        <v/>
      </c>
      <c r="AB444" s="21" t="b">
        <f>IF(AND(LEN(B444)&gt;0,NOT(AF444),COUNTIF($AH$9:AH943,AH444)&gt;1),TRUE,FALSE)</f>
        <v>0</v>
      </c>
      <c r="AC444" s="21" t="str">
        <f t="shared" si="202"/>
        <v/>
      </c>
      <c r="AD444" s="21" t="b">
        <f>IF(AND(LEN(B444)&gt;0,NOT(AF444),NOT(AB444),COUNTIF(Intransporter!$B$9:'Intransporter'!B943,B444)&gt;0),TRUE,FALSE)</f>
        <v>0</v>
      </c>
      <c r="AE444" s="21" t="str">
        <f t="shared" si="203"/>
        <v/>
      </c>
      <c r="AF444" s="21" t="b">
        <f>IF(LEN(B444)&gt;Admin!$D$17,TRUE,FALSE)</f>
        <v>0</v>
      </c>
      <c r="AG444" s="21" t="str">
        <f t="shared" si="204"/>
        <v/>
      </c>
      <c r="AH444" s="21" t="str">
        <f t="shared" si="205"/>
        <v/>
      </c>
      <c r="AI444" s="21" t="b">
        <f t="shared" si="206"/>
        <v>0</v>
      </c>
      <c r="AJ444" s="21" t="str">
        <f t="shared" si="207"/>
        <v/>
      </c>
      <c r="AK444" s="21" t="b">
        <f>IF(AND(COUNTA(B444:I444)&gt;0,'Börja här'!KOMMUN="",NOT(L444),NOT(N444),NOT(P444),NOT(R444),NOT(T444),NOT(V444),NOT(X444),NOT(Z444),NOT(AB444),NOT(AD444),NOT(AF444)),TRUE,FALSE)</f>
        <v>0</v>
      </c>
      <c r="AL444" s="21" t="str">
        <f t="shared" si="208"/>
        <v/>
      </c>
      <c r="AM444" s="97">
        <f t="shared" si="209"/>
        <v>0</v>
      </c>
      <c r="AN444" s="97" t="str">
        <f t="shared" si="210"/>
        <v>Nej</v>
      </c>
      <c r="AO444" s="21" t="b">
        <f t="shared" si="211"/>
        <v>0</v>
      </c>
      <c r="AP444" s="21" t="str">
        <f t="shared" si="212"/>
        <v/>
      </c>
      <c r="AQ444" s="97" t="str">
        <f t="shared" si="213"/>
        <v>Nej</v>
      </c>
    </row>
    <row r="445" spans="1:43" s="13" customFormat="1" x14ac:dyDescent="0.35">
      <c r="A445" s="53">
        <v>437</v>
      </c>
      <c r="B445" s="10"/>
      <c r="C445" s="23"/>
      <c r="D445" s="41"/>
      <c r="E445" s="74"/>
      <c r="F445" s="82"/>
      <c r="G445" s="74"/>
      <c r="H445" s="75"/>
      <c r="I445" s="23"/>
      <c r="J445" s="50" t="str">
        <f t="shared" si="184"/>
        <v/>
      </c>
      <c r="K445" s="56" t="str">
        <f t="shared" si="185"/>
        <v/>
      </c>
      <c r="L445" s="6" t="b">
        <f t="shared" si="186"/>
        <v>0</v>
      </c>
      <c r="M445" s="21" t="str">
        <f t="shared" si="187"/>
        <v/>
      </c>
      <c r="N445" s="21" t="b">
        <f t="shared" si="188"/>
        <v>0</v>
      </c>
      <c r="O445" s="21" t="str">
        <f t="shared" si="189"/>
        <v/>
      </c>
      <c r="P445" s="21" t="b">
        <f t="shared" si="190"/>
        <v>0</v>
      </c>
      <c r="Q445" s="21" t="str">
        <f t="shared" si="191"/>
        <v/>
      </c>
      <c r="R445" s="21" t="b">
        <f t="shared" si="192"/>
        <v>0</v>
      </c>
      <c r="S445" s="21" t="str">
        <f t="shared" si="193"/>
        <v/>
      </c>
      <c r="T445" s="21" t="b">
        <f t="shared" si="194"/>
        <v>0</v>
      </c>
      <c r="U445" s="21" t="str">
        <f t="shared" si="195"/>
        <v/>
      </c>
      <c r="V445" s="6" t="b">
        <f t="shared" si="196"/>
        <v>0</v>
      </c>
      <c r="W445" s="21" t="str">
        <f t="shared" si="197"/>
        <v/>
      </c>
      <c r="X445" s="21" t="b">
        <f t="shared" si="198"/>
        <v>0</v>
      </c>
      <c r="Y445" s="21" t="str">
        <f t="shared" si="199"/>
        <v/>
      </c>
      <c r="Z445" s="21" t="b">
        <f t="shared" si="200"/>
        <v>0</v>
      </c>
      <c r="AA445" s="21" t="str">
        <f t="shared" si="201"/>
        <v/>
      </c>
      <c r="AB445" s="21" t="b">
        <f>IF(AND(LEN(B445)&gt;0,NOT(AF445),COUNTIF($AH$9:AH944,AH445)&gt;1),TRUE,FALSE)</f>
        <v>0</v>
      </c>
      <c r="AC445" s="21" t="str">
        <f t="shared" si="202"/>
        <v/>
      </c>
      <c r="AD445" s="21" t="b">
        <f>IF(AND(LEN(B445)&gt;0,NOT(AF445),NOT(AB445),COUNTIF(Intransporter!$B$9:'Intransporter'!B944,B445)&gt;0),TRUE,FALSE)</f>
        <v>0</v>
      </c>
      <c r="AE445" s="21" t="str">
        <f t="shared" si="203"/>
        <v/>
      </c>
      <c r="AF445" s="21" t="b">
        <f>IF(LEN(B445)&gt;Admin!$D$17,TRUE,FALSE)</f>
        <v>0</v>
      </c>
      <c r="AG445" s="21" t="str">
        <f t="shared" si="204"/>
        <v/>
      </c>
      <c r="AH445" s="21" t="str">
        <f t="shared" si="205"/>
        <v/>
      </c>
      <c r="AI445" s="21" t="b">
        <f t="shared" si="206"/>
        <v>0</v>
      </c>
      <c r="AJ445" s="21" t="str">
        <f t="shared" si="207"/>
        <v/>
      </c>
      <c r="AK445" s="21" t="b">
        <f>IF(AND(COUNTA(B445:I445)&gt;0,'Börja här'!KOMMUN="",NOT(L445),NOT(N445),NOT(P445),NOT(R445),NOT(T445),NOT(V445),NOT(X445),NOT(Z445),NOT(AB445),NOT(AD445),NOT(AF445)),TRUE,FALSE)</f>
        <v>0</v>
      </c>
      <c r="AL445" s="21" t="str">
        <f t="shared" si="208"/>
        <v/>
      </c>
      <c r="AM445" s="97">
        <f t="shared" si="209"/>
        <v>0</v>
      </c>
      <c r="AN445" s="97" t="str">
        <f t="shared" si="210"/>
        <v>Nej</v>
      </c>
      <c r="AO445" s="21" t="b">
        <f t="shared" si="211"/>
        <v>0</v>
      </c>
      <c r="AP445" s="21" t="str">
        <f t="shared" si="212"/>
        <v/>
      </c>
      <c r="AQ445" s="97" t="str">
        <f t="shared" si="213"/>
        <v>Nej</v>
      </c>
    </row>
    <row r="446" spans="1:43" s="13" customFormat="1" x14ac:dyDescent="0.35">
      <c r="A446" s="53">
        <v>438</v>
      </c>
      <c r="B446" s="10"/>
      <c r="C446" s="23"/>
      <c r="D446" s="41"/>
      <c r="E446" s="74"/>
      <c r="F446" s="82"/>
      <c r="G446" s="74"/>
      <c r="H446" s="75"/>
      <c r="I446" s="23"/>
      <c r="J446" s="50" t="str">
        <f t="shared" si="184"/>
        <v/>
      </c>
      <c r="K446" s="56" t="str">
        <f t="shared" si="185"/>
        <v/>
      </c>
      <c r="L446" s="6" t="b">
        <f t="shared" si="186"/>
        <v>0</v>
      </c>
      <c r="M446" s="21" t="str">
        <f t="shared" si="187"/>
        <v/>
      </c>
      <c r="N446" s="21" t="b">
        <f t="shared" si="188"/>
        <v>0</v>
      </c>
      <c r="O446" s="21" t="str">
        <f t="shared" si="189"/>
        <v/>
      </c>
      <c r="P446" s="21" t="b">
        <f t="shared" si="190"/>
        <v>0</v>
      </c>
      <c r="Q446" s="21" t="str">
        <f t="shared" si="191"/>
        <v/>
      </c>
      <c r="R446" s="21" t="b">
        <f t="shared" si="192"/>
        <v>0</v>
      </c>
      <c r="S446" s="21" t="str">
        <f t="shared" si="193"/>
        <v/>
      </c>
      <c r="T446" s="21" t="b">
        <f t="shared" si="194"/>
        <v>0</v>
      </c>
      <c r="U446" s="21" t="str">
        <f t="shared" si="195"/>
        <v/>
      </c>
      <c r="V446" s="6" t="b">
        <f t="shared" si="196"/>
        <v>0</v>
      </c>
      <c r="W446" s="21" t="str">
        <f t="shared" si="197"/>
        <v/>
      </c>
      <c r="X446" s="21" t="b">
        <f t="shared" si="198"/>
        <v>0</v>
      </c>
      <c r="Y446" s="21" t="str">
        <f t="shared" si="199"/>
        <v/>
      </c>
      <c r="Z446" s="21" t="b">
        <f t="shared" si="200"/>
        <v>0</v>
      </c>
      <c r="AA446" s="21" t="str">
        <f t="shared" si="201"/>
        <v/>
      </c>
      <c r="AB446" s="21" t="b">
        <f>IF(AND(LEN(B446)&gt;0,NOT(AF446),COUNTIF($AH$9:AH945,AH446)&gt;1),TRUE,FALSE)</f>
        <v>0</v>
      </c>
      <c r="AC446" s="21" t="str">
        <f t="shared" si="202"/>
        <v/>
      </c>
      <c r="AD446" s="21" t="b">
        <f>IF(AND(LEN(B446)&gt;0,NOT(AF446),NOT(AB446),COUNTIF(Intransporter!$B$9:'Intransporter'!B945,B446)&gt;0),TRUE,FALSE)</f>
        <v>0</v>
      </c>
      <c r="AE446" s="21" t="str">
        <f t="shared" si="203"/>
        <v/>
      </c>
      <c r="AF446" s="21" t="b">
        <f>IF(LEN(B446)&gt;Admin!$D$17,TRUE,FALSE)</f>
        <v>0</v>
      </c>
      <c r="AG446" s="21" t="str">
        <f t="shared" si="204"/>
        <v/>
      </c>
      <c r="AH446" s="21" t="str">
        <f t="shared" si="205"/>
        <v/>
      </c>
      <c r="AI446" s="21" t="b">
        <f t="shared" si="206"/>
        <v>0</v>
      </c>
      <c r="AJ446" s="21" t="str">
        <f t="shared" si="207"/>
        <v/>
      </c>
      <c r="AK446" s="21" t="b">
        <f>IF(AND(COUNTA(B446:I446)&gt;0,'Börja här'!KOMMUN="",NOT(L446),NOT(N446),NOT(P446),NOT(R446),NOT(T446),NOT(V446),NOT(X446),NOT(Z446),NOT(AB446),NOT(AD446),NOT(AF446)),TRUE,FALSE)</f>
        <v>0</v>
      </c>
      <c r="AL446" s="21" t="str">
        <f t="shared" si="208"/>
        <v/>
      </c>
      <c r="AM446" s="97">
        <f t="shared" si="209"/>
        <v>0</v>
      </c>
      <c r="AN446" s="97" t="str">
        <f t="shared" si="210"/>
        <v>Nej</v>
      </c>
      <c r="AO446" s="21" t="b">
        <f t="shared" si="211"/>
        <v>0</v>
      </c>
      <c r="AP446" s="21" t="str">
        <f t="shared" si="212"/>
        <v/>
      </c>
      <c r="AQ446" s="97" t="str">
        <f t="shared" si="213"/>
        <v>Nej</v>
      </c>
    </row>
    <row r="447" spans="1:43" s="13" customFormat="1" x14ac:dyDescent="0.35">
      <c r="A447" s="53">
        <v>439</v>
      </c>
      <c r="B447" s="10"/>
      <c r="C447" s="23"/>
      <c r="D447" s="41"/>
      <c r="E447" s="74"/>
      <c r="F447" s="82"/>
      <c r="G447" s="74"/>
      <c r="H447" s="75"/>
      <c r="I447" s="23"/>
      <c r="J447" s="50" t="str">
        <f t="shared" si="184"/>
        <v/>
      </c>
      <c r="K447" s="56" t="str">
        <f t="shared" si="185"/>
        <v/>
      </c>
      <c r="L447" s="6" t="b">
        <f t="shared" si="186"/>
        <v>0</v>
      </c>
      <c r="M447" s="21" t="str">
        <f t="shared" si="187"/>
        <v/>
      </c>
      <c r="N447" s="21" t="b">
        <f t="shared" si="188"/>
        <v>0</v>
      </c>
      <c r="O447" s="21" t="str">
        <f t="shared" si="189"/>
        <v/>
      </c>
      <c r="P447" s="21" t="b">
        <f t="shared" si="190"/>
        <v>0</v>
      </c>
      <c r="Q447" s="21" t="str">
        <f t="shared" si="191"/>
        <v/>
      </c>
      <c r="R447" s="21" t="b">
        <f t="shared" si="192"/>
        <v>0</v>
      </c>
      <c r="S447" s="21" t="str">
        <f t="shared" si="193"/>
        <v/>
      </c>
      <c r="T447" s="21" t="b">
        <f t="shared" si="194"/>
        <v>0</v>
      </c>
      <c r="U447" s="21" t="str">
        <f t="shared" si="195"/>
        <v/>
      </c>
      <c r="V447" s="6" t="b">
        <f t="shared" si="196"/>
        <v>0</v>
      </c>
      <c r="W447" s="21" t="str">
        <f t="shared" si="197"/>
        <v/>
      </c>
      <c r="X447" s="21" t="b">
        <f t="shared" si="198"/>
        <v>0</v>
      </c>
      <c r="Y447" s="21" t="str">
        <f t="shared" si="199"/>
        <v/>
      </c>
      <c r="Z447" s="21" t="b">
        <f t="shared" si="200"/>
        <v>0</v>
      </c>
      <c r="AA447" s="21" t="str">
        <f t="shared" si="201"/>
        <v/>
      </c>
      <c r="AB447" s="21" t="b">
        <f>IF(AND(LEN(B447)&gt;0,NOT(AF447),COUNTIF($AH$9:AH946,AH447)&gt;1),TRUE,FALSE)</f>
        <v>0</v>
      </c>
      <c r="AC447" s="21" t="str">
        <f t="shared" si="202"/>
        <v/>
      </c>
      <c r="AD447" s="21" t="b">
        <f>IF(AND(LEN(B447)&gt;0,NOT(AF447),NOT(AB447),COUNTIF(Intransporter!$B$9:'Intransporter'!B946,B447)&gt;0),TRUE,FALSE)</f>
        <v>0</v>
      </c>
      <c r="AE447" s="21" t="str">
        <f t="shared" si="203"/>
        <v/>
      </c>
      <c r="AF447" s="21" t="b">
        <f>IF(LEN(B447)&gt;Admin!$D$17,TRUE,FALSE)</f>
        <v>0</v>
      </c>
      <c r="AG447" s="21" t="str">
        <f t="shared" si="204"/>
        <v/>
      </c>
      <c r="AH447" s="21" t="str">
        <f t="shared" si="205"/>
        <v/>
      </c>
      <c r="AI447" s="21" t="b">
        <f t="shared" si="206"/>
        <v>0</v>
      </c>
      <c r="AJ447" s="21" t="str">
        <f t="shared" si="207"/>
        <v/>
      </c>
      <c r="AK447" s="21" t="b">
        <f>IF(AND(COUNTA(B447:I447)&gt;0,'Börja här'!KOMMUN="",NOT(L447),NOT(N447),NOT(P447),NOT(R447),NOT(T447),NOT(V447),NOT(X447),NOT(Z447),NOT(AB447),NOT(AD447),NOT(AF447)),TRUE,FALSE)</f>
        <v>0</v>
      </c>
      <c r="AL447" s="21" t="str">
        <f t="shared" si="208"/>
        <v/>
      </c>
      <c r="AM447" s="97">
        <f t="shared" si="209"/>
        <v>0</v>
      </c>
      <c r="AN447" s="97" t="str">
        <f t="shared" si="210"/>
        <v>Nej</v>
      </c>
      <c r="AO447" s="21" t="b">
        <f t="shared" si="211"/>
        <v>0</v>
      </c>
      <c r="AP447" s="21" t="str">
        <f t="shared" si="212"/>
        <v/>
      </c>
      <c r="AQ447" s="97" t="str">
        <f t="shared" si="213"/>
        <v>Nej</v>
      </c>
    </row>
    <row r="448" spans="1:43" s="13" customFormat="1" x14ac:dyDescent="0.35">
      <c r="A448" s="53">
        <v>440</v>
      </c>
      <c r="B448" s="10"/>
      <c r="C448" s="23"/>
      <c r="D448" s="41"/>
      <c r="E448" s="74"/>
      <c r="F448" s="82"/>
      <c r="G448" s="74"/>
      <c r="H448" s="75"/>
      <c r="I448" s="23"/>
      <c r="J448" s="50" t="str">
        <f t="shared" si="184"/>
        <v/>
      </c>
      <c r="K448" s="56" t="str">
        <f t="shared" si="185"/>
        <v/>
      </c>
      <c r="L448" s="6" t="b">
        <f t="shared" si="186"/>
        <v>0</v>
      </c>
      <c r="M448" s="21" t="str">
        <f t="shared" si="187"/>
        <v/>
      </c>
      <c r="N448" s="21" t="b">
        <f t="shared" si="188"/>
        <v>0</v>
      </c>
      <c r="O448" s="21" t="str">
        <f t="shared" si="189"/>
        <v/>
      </c>
      <c r="P448" s="21" t="b">
        <f t="shared" si="190"/>
        <v>0</v>
      </c>
      <c r="Q448" s="21" t="str">
        <f t="shared" si="191"/>
        <v/>
      </c>
      <c r="R448" s="21" t="b">
        <f t="shared" si="192"/>
        <v>0</v>
      </c>
      <c r="S448" s="21" t="str">
        <f t="shared" si="193"/>
        <v/>
      </c>
      <c r="T448" s="21" t="b">
        <f t="shared" si="194"/>
        <v>0</v>
      </c>
      <c r="U448" s="21" t="str">
        <f t="shared" si="195"/>
        <v/>
      </c>
      <c r="V448" s="6" t="b">
        <f t="shared" si="196"/>
        <v>0</v>
      </c>
      <c r="W448" s="21" t="str">
        <f t="shared" si="197"/>
        <v/>
      </c>
      <c r="X448" s="21" t="b">
        <f t="shared" si="198"/>
        <v>0</v>
      </c>
      <c r="Y448" s="21" t="str">
        <f t="shared" si="199"/>
        <v/>
      </c>
      <c r="Z448" s="21" t="b">
        <f t="shared" si="200"/>
        <v>0</v>
      </c>
      <c r="AA448" s="21" t="str">
        <f t="shared" si="201"/>
        <v/>
      </c>
      <c r="AB448" s="21" t="b">
        <f>IF(AND(LEN(B448)&gt;0,NOT(AF448),COUNTIF($AH$9:AH947,AH448)&gt;1),TRUE,FALSE)</f>
        <v>0</v>
      </c>
      <c r="AC448" s="21" t="str">
        <f t="shared" si="202"/>
        <v/>
      </c>
      <c r="AD448" s="21" t="b">
        <f>IF(AND(LEN(B448)&gt;0,NOT(AF448),NOT(AB448),COUNTIF(Intransporter!$B$9:'Intransporter'!B947,B448)&gt;0),TRUE,FALSE)</f>
        <v>0</v>
      </c>
      <c r="AE448" s="21" t="str">
        <f t="shared" si="203"/>
        <v/>
      </c>
      <c r="AF448" s="21" t="b">
        <f>IF(LEN(B448)&gt;Admin!$D$17,TRUE,FALSE)</f>
        <v>0</v>
      </c>
      <c r="AG448" s="21" t="str">
        <f t="shared" si="204"/>
        <v/>
      </c>
      <c r="AH448" s="21" t="str">
        <f t="shared" si="205"/>
        <v/>
      </c>
      <c r="AI448" s="21" t="b">
        <f t="shared" si="206"/>
        <v>0</v>
      </c>
      <c r="AJ448" s="21" t="str">
        <f t="shared" si="207"/>
        <v/>
      </c>
      <c r="AK448" s="21" t="b">
        <f>IF(AND(COUNTA(B448:I448)&gt;0,'Börja här'!KOMMUN="",NOT(L448),NOT(N448),NOT(P448),NOT(R448),NOT(T448),NOT(V448),NOT(X448),NOT(Z448),NOT(AB448),NOT(AD448),NOT(AF448)),TRUE,FALSE)</f>
        <v>0</v>
      </c>
      <c r="AL448" s="21" t="str">
        <f t="shared" si="208"/>
        <v/>
      </c>
      <c r="AM448" s="97">
        <f t="shared" si="209"/>
        <v>0</v>
      </c>
      <c r="AN448" s="97" t="str">
        <f t="shared" si="210"/>
        <v>Nej</v>
      </c>
      <c r="AO448" s="21" t="b">
        <f t="shared" si="211"/>
        <v>0</v>
      </c>
      <c r="AP448" s="21" t="str">
        <f t="shared" si="212"/>
        <v/>
      </c>
      <c r="AQ448" s="97" t="str">
        <f t="shared" si="213"/>
        <v>Nej</v>
      </c>
    </row>
    <row r="449" spans="1:43" s="13" customFormat="1" x14ac:dyDescent="0.35">
      <c r="A449" s="53">
        <v>441</v>
      </c>
      <c r="B449" s="10"/>
      <c r="C449" s="23"/>
      <c r="D449" s="41"/>
      <c r="E449" s="74"/>
      <c r="F449" s="82"/>
      <c r="G449" s="74"/>
      <c r="H449" s="75"/>
      <c r="I449" s="23"/>
      <c r="J449" s="50" t="str">
        <f t="shared" si="184"/>
        <v/>
      </c>
      <c r="K449" s="56" t="str">
        <f t="shared" si="185"/>
        <v/>
      </c>
      <c r="L449" s="6" t="b">
        <f t="shared" si="186"/>
        <v>0</v>
      </c>
      <c r="M449" s="21" t="str">
        <f t="shared" si="187"/>
        <v/>
      </c>
      <c r="N449" s="21" t="b">
        <f t="shared" si="188"/>
        <v>0</v>
      </c>
      <c r="O449" s="21" t="str">
        <f t="shared" si="189"/>
        <v/>
      </c>
      <c r="P449" s="21" t="b">
        <f t="shared" si="190"/>
        <v>0</v>
      </c>
      <c r="Q449" s="21" t="str">
        <f t="shared" si="191"/>
        <v/>
      </c>
      <c r="R449" s="21" t="b">
        <f t="shared" si="192"/>
        <v>0</v>
      </c>
      <c r="S449" s="21" t="str">
        <f t="shared" si="193"/>
        <v/>
      </c>
      <c r="T449" s="21" t="b">
        <f t="shared" si="194"/>
        <v>0</v>
      </c>
      <c r="U449" s="21" t="str">
        <f t="shared" si="195"/>
        <v/>
      </c>
      <c r="V449" s="6" t="b">
        <f t="shared" si="196"/>
        <v>0</v>
      </c>
      <c r="W449" s="21" t="str">
        <f t="shared" si="197"/>
        <v/>
      </c>
      <c r="X449" s="21" t="b">
        <f t="shared" si="198"/>
        <v>0</v>
      </c>
      <c r="Y449" s="21" t="str">
        <f t="shared" si="199"/>
        <v/>
      </c>
      <c r="Z449" s="21" t="b">
        <f t="shared" si="200"/>
        <v>0</v>
      </c>
      <c r="AA449" s="21" t="str">
        <f t="shared" si="201"/>
        <v/>
      </c>
      <c r="AB449" s="21" t="b">
        <f>IF(AND(LEN(B449)&gt;0,NOT(AF449),COUNTIF($AH$9:AH948,AH449)&gt;1),TRUE,FALSE)</f>
        <v>0</v>
      </c>
      <c r="AC449" s="21" t="str">
        <f t="shared" si="202"/>
        <v/>
      </c>
      <c r="AD449" s="21" t="b">
        <f>IF(AND(LEN(B449)&gt;0,NOT(AF449),NOT(AB449),COUNTIF(Intransporter!$B$9:'Intransporter'!B948,B449)&gt;0),TRUE,FALSE)</f>
        <v>0</v>
      </c>
      <c r="AE449" s="21" t="str">
        <f t="shared" si="203"/>
        <v/>
      </c>
      <c r="AF449" s="21" t="b">
        <f>IF(LEN(B449)&gt;Admin!$D$17,TRUE,FALSE)</f>
        <v>0</v>
      </c>
      <c r="AG449" s="21" t="str">
        <f t="shared" si="204"/>
        <v/>
      </c>
      <c r="AH449" s="21" t="str">
        <f t="shared" si="205"/>
        <v/>
      </c>
      <c r="AI449" s="21" t="b">
        <f t="shared" si="206"/>
        <v>0</v>
      </c>
      <c r="AJ449" s="21" t="str">
        <f t="shared" si="207"/>
        <v/>
      </c>
      <c r="AK449" s="21" t="b">
        <f>IF(AND(COUNTA(B449:I449)&gt;0,'Börja här'!KOMMUN="",NOT(L449),NOT(N449),NOT(P449),NOT(R449),NOT(T449),NOT(V449),NOT(X449),NOT(Z449),NOT(AB449),NOT(AD449),NOT(AF449)),TRUE,FALSE)</f>
        <v>0</v>
      </c>
      <c r="AL449" s="21" t="str">
        <f t="shared" si="208"/>
        <v/>
      </c>
      <c r="AM449" s="97">
        <f t="shared" si="209"/>
        <v>0</v>
      </c>
      <c r="AN449" s="97" t="str">
        <f t="shared" si="210"/>
        <v>Nej</v>
      </c>
      <c r="AO449" s="21" t="b">
        <f t="shared" si="211"/>
        <v>0</v>
      </c>
      <c r="AP449" s="21" t="str">
        <f t="shared" si="212"/>
        <v/>
      </c>
      <c r="AQ449" s="97" t="str">
        <f t="shared" si="213"/>
        <v>Nej</v>
      </c>
    </row>
    <row r="450" spans="1:43" s="13" customFormat="1" x14ac:dyDescent="0.35">
      <c r="A450" s="53">
        <v>442</v>
      </c>
      <c r="B450" s="10"/>
      <c r="C450" s="23"/>
      <c r="D450" s="41"/>
      <c r="E450" s="74"/>
      <c r="F450" s="82"/>
      <c r="G450" s="74"/>
      <c r="H450" s="75"/>
      <c r="I450" s="23"/>
      <c r="J450" s="50" t="str">
        <f t="shared" si="184"/>
        <v/>
      </c>
      <c r="K450" s="56" t="str">
        <f t="shared" si="185"/>
        <v/>
      </c>
      <c r="L450" s="6" t="b">
        <f t="shared" si="186"/>
        <v>0</v>
      </c>
      <c r="M450" s="21" t="str">
        <f t="shared" si="187"/>
        <v/>
      </c>
      <c r="N450" s="21" t="b">
        <f t="shared" si="188"/>
        <v>0</v>
      </c>
      <c r="O450" s="21" t="str">
        <f t="shared" si="189"/>
        <v/>
      </c>
      <c r="P450" s="21" t="b">
        <f t="shared" si="190"/>
        <v>0</v>
      </c>
      <c r="Q450" s="21" t="str">
        <f t="shared" si="191"/>
        <v/>
      </c>
      <c r="R450" s="21" t="b">
        <f t="shared" si="192"/>
        <v>0</v>
      </c>
      <c r="S450" s="21" t="str">
        <f t="shared" si="193"/>
        <v/>
      </c>
      <c r="T450" s="21" t="b">
        <f t="shared" si="194"/>
        <v>0</v>
      </c>
      <c r="U450" s="21" t="str">
        <f t="shared" si="195"/>
        <v/>
      </c>
      <c r="V450" s="6" t="b">
        <f t="shared" si="196"/>
        <v>0</v>
      </c>
      <c r="W450" s="21" t="str">
        <f t="shared" si="197"/>
        <v/>
      </c>
      <c r="X450" s="21" t="b">
        <f t="shared" si="198"/>
        <v>0</v>
      </c>
      <c r="Y450" s="21" t="str">
        <f t="shared" si="199"/>
        <v/>
      </c>
      <c r="Z450" s="21" t="b">
        <f t="shared" si="200"/>
        <v>0</v>
      </c>
      <c r="AA450" s="21" t="str">
        <f t="shared" si="201"/>
        <v/>
      </c>
      <c r="AB450" s="21" t="b">
        <f>IF(AND(LEN(B450)&gt;0,NOT(AF450),COUNTIF($AH$9:AH949,AH450)&gt;1),TRUE,FALSE)</f>
        <v>0</v>
      </c>
      <c r="AC450" s="21" t="str">
        <f t="shared" si="202"/>
        <v/>
      </c>
      <c r="AD450" s="21" t="b">
        <f>IF(AND(LEN(B450)&gt;0,NOT(AF450),NOT(AB450),COUNTIF(Intransporter!$B$9:'Intransporter'!B949,B450)&gt;0),TRUE,FALSE)</f>
        <v>0</v>
      </c>
      <c r="AE450" s="21" t="str">
        <f t="shared" si="203"/>
        <v/>
      </c>
      <c r="AF450" s="21" t="b">
        <f>IF(LEN(B450)&gt;Admin!$D$17,TRUE,FALSE)</f>
        <v>0</v>
      </c>
      <c r="AG450" s="21" t="str">
        <f t="shared" si="204"/>
        <v/>
      </c>
      <c r="AH450" s="21" t="str">
        <f t="shared" si="205"/>
        <v/>
      </c>
      <c r="AI450" s="21" t="b">
        <f t="shared" si="206"/>
        <v>0</v>
      </c>
      <c r="AJ450" s="21" t="str">
        <f t="shared" si="207"/>
        <v/>
      </c>
      <c r="AK450" s="21" t="b">
        <f>IF(AND(COUNTA(B450:I450)&gt;0,'Börja här'!KOMMUN="",NOT(L450),NOT(N450),NOT(P450),NOT(R450),NOT(T450),NOT(V450),NOT(X450),NOT(Z450),NOT(AB450),NOT(AD450),NOT(AF450)),TRUE,FALSE)</f>
        <v>0</v>
      </c>
      <c r="AL450" s="21" t="str">
        <f t="shared" si="208"/>
        <v/>
      </c>
      <c r="AM450" s="97">
        <f t="shared" si="209"/>
        <v>0</v>
      </c>
      <c r="AN450" s="97" t="str">
        <f t="shared" si="210"/>
        <v>Nej</v>
      </c>
      <c r="AO450" s="21" t="b">
        <f t="shared" si="211"/>
        <v>0</v>
      </c>
      <c r="AP450" s="21" t="str">
        <f t="shared" si="212"/>
        <v/>
      </c>
      <c r="AQ450" s="97" t="str">
        <f t="shared" si="213"/>
        <v>Nej</v>
      </c>
    </row>
    <row r="451" spans="1:43" s="13" customFormat="1" x14ac:dyDescent="0.35">
      <c r="A451" s="53">
        <v>443</v>
      </c>
      <c r="B451" s="10"/>
      <c r="C451" s="23"/>
      <c r="D451" s="41"/>
      <c r="E451" s="74"/>
      <c r="F451" s="82"/>
      <c r="G451" s="74"/>
      <c r="H451" s="75"/>
      <c r="I451" s="23"/>
      <c r="J451" s="50" t="str">
        <f t="shared" si="184"/>
        <v/>
      </c>
      <c r="K451" s="56" t="str">
        <f t="shared" si="185"/>
        <v/>
      </c>
      <c r="L451" s="6" t="b">
        <f t="shared" si="186"/>
        <v>0</v>
      </c>
      <c r="M451" s="21" t="str">
        <f t="shared" si="187"/>
        <v/>
      </c>
      <c r="N451" s="21" t="b">
        <f t="shared" si="188"/>
        <v>0</v>
      </c>
      <c r="O451" s="21" t="str">
        <f t="shared" si="189"/>
        <v/>
      </c>
      <c r="P451" s="21" t="b">
        <f t="shared" si="190"/>
        <v>0</v>
      </c>
      <c r="Q451" s="21" t="str">
        <f t="shared" si="191"/>
        <v/>
      </c>
      <c r="R451" s="21" t="b">
        <f t="shared" si="192"/>
        <v>0</v>
      </c>
      <c r="S451" s="21" t="str">
        <f t="shared" si="193"/>
        <v/>
      </c>
      <c r="T451" s="21" t="b">
        <f t="shared" si="194"/>
        <v>0</v>
      </c>
      <c r="U451" s="21" t="str">
        <f t="shared" si="195"/>
        <v/>
      </c>
      <c r="V451" s="6" t="b">
        <f t="shared" si="196"/>
        <v>0</v>
      </c>
      <c r="W451" s="21" t="str">
        <f t="shared" si="197"/>
        <v/>
      </c>
      <c r="X451" s="21" t="b">
        <f t="shared" si="198"/>
        <v>0</v>
      </c>
      <c r="Y451" s="21" t="str">
        <f t="shared" si="199"/>
        <v/>
      </c>
      <c r="Z451" s="21" t="b">
        <f t="shared" si="200"/>
        <v>0</v>
      </c>
      <c r="AA451" s="21" t="str">
        <f t="shared" si="201"/>
        <v/>
      </c>
      <c r="AB451" s="21" t="b">
        <f>IF(AND(LEN(B451)&gt;0,NOT(AF451),COUNTIF($AH$9:AH950,AH451)&gt;1),TRUE,FALSE)</f>
        <v>0</v>
      </c>
      <c r="AC451" s="21" t="str">
        <f t="shared" si="202"/>
        <v/>
      </c>
      <c r="AD451" s="21" t="b">
        <f>IF(AND(LEN(B451)&gt;0,NOT(AF451),NOT(AB451),COUNTIF(Intransporter!$B$9:'Intransporter'!B950,B451)&gt;0),TRUE,FALSE)</f>
        <v>0</v>
      </c>
      <c r="AE451" s="21" t="str">
        <f t="shared" si="203"/>
        <v/>
      </c>
      <c r="AF451" s="21" t="b">
        <f>IF(LEN(B451)&gt;Admin!$D$17,TRUE,FALSE)</f>
        <v>0</v>
      </c>
      <c r="AG451" s="21" t="str">
        <f t="shared" si="204"/>
        <v/>
      </c>
      <c r="AH451" s="21" t="str">
        <f t="shared" si="205"/>
        <v/>
      </c>
      <c r="AI451" s="21" t="b">
        <f t="shared" si="206"/>
        <v>0</v>
      </c>
      <c r="AJ451" s="21" t="str">
        <f t="shared" si="207"/>
        <v/>
      </c>
      <c r="AK451" s="21" t="b">
        <f>IF(AND(COUNTA(B451:I451)&gt;0,'Börja här'!KOMMUN="",NOT(L451),NOT(N451),NOT(P451),NOT(R451),NOT(T451),NOT(V451),NOT(X451),NOT(Z451),NOT(AB451),NOT(AD451),NOT(AF451)),TRUE,FALSE)</f>
        <v>0</v>
      </c>
      <c r="AL451" s="21" t="str">
        <f t="shared" si="208"/>
        <v/>
      </c>
      <c r="AM451" s="97">
        <f t="shared" si="209"/>
        <v>0</v>
      </c>
      <c r="AN451" s="97" t="str">
        <f t="shared" si="210"/>
        <v>Nej</v>
      </c>
      <c r="AO451" s="21" t="b">
        <f t="shared" si="211"/>
        <v>0</v>
      </c>
      <c r="AP451" s="21" t="str">
        <f t="shared" si="212"/>
        <v/>
      </c>
      <c r="AQ451" s="97" t="str">
        <f t="shared" si="213"/>
        <v>Nej</v>
      </c>
    </row>
    <row r="452" spans="1:43" s="13" customFormat="1" x14ac:dyDescent="0.35">
      <c r="A452" s="53">
        <v>444</v>
      </c>
      <c r="B452" s="10"/>
      <c r="C452" s="23"/>
      <c r="D452" s="41"/>
      <c r="E452" s="74"/>
      <c r="F452" s="82"/>
      <c r="G452" s="74"/>
      <c r="H452" s="75"/>
      <c r="I452" s="23"/>
      <c r="J452" s="50" t="str">
        <f t="shared" si="184"/>
        <v/>
      </c>
      <c r="K452" s="56" t="str">
        <f t="shared" si="185"/>
        <v/>
      </c>
      <c r="L452" s="6" t="b">
        <f t="shared" si="186"/>
        <v>0</v>
      </c>
      <c r="M452" s="21" t="str">
        <f t="shared" si="187"/>
        <v/>
      </c>
      <c r="N452" s="21" t="b">
        <f t="shared" si="188"/>
        <v>0</v>
      </c>
      <c r="O452" s="21" t="str">
        <f t="shared" si="189"/>
        <v/>
      </c>
      <c r="P452" s="21" t="b">
        <f t="shared" si="190"/>
        <v>0</v>
      </c>
      <c r="Q452" s="21" t="str">
        <f t="shared" si="191"/>
        <v/>
      </c>
      <c r="R452" s="21" t="b">
        <f t="shared" si="192"/>
        <v>0</v>
      </c>
      <c r="S452" s="21" t="str">
        <f t="shared" si="193"/>
        <v/>
      </c>
      <c r="T452" s="21" t="b">
        <f t="shared" si="194"/>
        <v>0</v>
      </c>
      <c r="U452" s="21" t="str">
        <f t="shared" si="195"/>
        <v/>
      </c>
      <c r="V452" s="6" t="b">
        <f t="shared" si="196"/>
        <v>0</v>
      </c>
      <c r="W452" s="21" t="str">
        <f t="shared" si="197"/>
        <v/>
      </c>
      <c r="X452" s="21" t="b">
        <f t="shared" si="198"/>
        <v>0</v>
      </c>
      <c r="Y452" s="21" t="str">
        <f t="shared" si="199"/>
        <v/>
      </c>
      <c r="Z452" s="21" t="b">
        <f t="shared" si="200"/>
        <v>0</v>
      </c>
      <c r="AA452" s="21" t="str">
        <f t="shared" si="201"/>
        <v/>
      </c>
      <c r="AB452" s="21" t="b">
        <f>IF(AND(LEN(B452)&gt;0,NOT(AF452),COUNTIF($AH$9:AH951,AH452)&gt;1),TRUE,FALSE)</f>
        <v>0</v>
      </c>
      <c r="AC452" s="21" t="str">
        <f t="shared" si="202"/>
        <v/>
      </c>
      <c r="AD452" s="21" t="b">
        <f>IF(AND(LEN(B452)&gt;0,NOT(AF452),NOT(AB452),COUNTIF(Intransporter!$B$9:'Intransporter'!B951,B452)&gt;0),TRUE,FALSE)</f>
        <v>0</v>
      </c>
      <c r="AE452" s="21" t="str">
        <f t="shared" si="203"/>
        <v/>
      </c>
      <c r="AF452" s="21" t="b">
        <f>IF(LEN(B452)&gt;Admin!$D$17,TRUE,FALSE)</f>
        <v>0</v>
      </c>
      <c r="AG452" s="21" t="str">
        <f t="shared" si="204"/>
        <v/>
      </c>
      <c r="AH452" s="21" t="str">
        <f t="shared" si="205"/>
        <v/>
      </c>
      <c r="AI452" s="21" t="b">
        <f t="shared" si="206"/>
        <v>0</v>
      </c>
      <c r="AJ452" s="21" t="str">
        <f t="shared" si="207"/>
        <v/>
      </c>
      <c r="AK452" s="21" t="b">
        <f>IF(AND(COUNTA(B452:I452)&gt;0,'Börja här'!KOMMUN="",NOT(L452),NOT(N452),NOT(P452),NOT(R452),NOT(T452),NOT(V452),NOT(X452),NOT(Z452),NOT(AB452),NOT(AD452),NOT(AF452)),TRUE,FALSE)</f>
        <v>0</v>
      </c>
      <c r="AL452" s="21" t="str">
        <f t="shared" si="208"/>
        <v/>
      </c>
      <c r="AM452" s="97">
        <f t="shared" si="209"/>
        <v>0</v>
      </c>
      <c r="AN452" s="97" t="str">
        <f t="shared" si="210"/>
        <v>Nej</v>
      </c>
      <c r="AO452" s="21" t="b">
        <f t="shared" si="211"/>
        <v>0</v>
      </c>
      <c r="AP452" s="21" t="str">
        <f t="shared" si="212"/>
        <v/>
      </c>
      <c r="AQ452" s="97" t="str">
        <f t="shared" si="213"/>
        <v>Nej</v>
      </c>
    </row>
    <row r="453" spans="1:43" s="13" customFormat="1" x14ac:dyDescent="0.35">
      <c r="A453" s="53">
        <v>445</v>
      </c>
      <c r="B453" s="10"/>
      <c r="C453" s="23"/>
      <c r="D453" s="41"/>
      <c r="E453" s="74"/>
      <c r="F453" s="82"/>
      <c r="G453" s="74"/>
      <c r="H453" s="75"/>
      <c r="I453" s="23"/>
      <c r="J453" s="50" t="str">
        <f t="shared" si="184"/>
        <v/>
      </c>
      <c r="K453" s="56" t="str">
        <f t="shared" si="185"/>
        <v/>
      </c>
      <c r="L453" s="6" t="b">
        <f t="shared" si="186"/>
        <v>0</v>
      </c>
      <c r="M453" s="21" t="str">
        <f t="shared" si="187"/>
        <v/>
      </c>
      <c r="N453" s="21" t="b">
        <f t="shared" si="188"/>
        <v>0</v>
      </c>
      <c r="O453" s="21" t="str">
        <f t="shared" si="189"/>
        <v/>
      </c>
      <c r="P453" s="21" t="b">
        <f t="shared" si="190"/>
        <v>0</v>
      </c>
      <c r="Q453" s="21" t="str">
        <f t="shared" si="191"/>
        <v/>
      </c>
      <c r="R453" s="21" t="b">
        <f t="shared" si="192"/>
        <v>0</v>
      </c>
      <c r="S453" s="21" t="str">
        <f t="shared" si="193"/>
        <v/>
      </c>
      <c r="T453" s="21" t="b">
        <f t="shared" si="194"/>
        <v>0</v>
      </c>
      <c r="U453" s="21" t="str">
        <f t="shared" si="195"/>
        <v/>
      </c>
      <c r="V453" s="6" t="b">
        <f t="shared" si="196"/>
        <v>0</v>
      </c>
      <c r="W453" s="21" t="str">
        <f t="shared" si="197"/>
        <v/>
      </c>
      <c r="X453" s="21" t="b">
        <f t="shared" si="198"/>
        <v>0</v>
      </c>
      <c r="Y453" s="21" t="str">
        <f t="shared" si="199"/>
        <v/>
      </c>
      <c r="Z453" s="21" t="b">
        <f t="shared" si="200"/>
        <v>0</v>
      </c>
      <c r="AA453" s="21" t="str">
        <f t="shared" si="201"/>
        <v/>
      </c>
      <c r="AB453" s="21" t="b">
        <f>IF(AND(LEN(B453)&gt;0,NOT(AF453),COUNTIF($AH$9:AH952,AH453)&gt;1),TRUE,FALSE)</f>
        <v>0</v>
      </c>
      <c r="AC453" s="21" t="str">
        <f t="shared" si="202"/>
        <v/>
      </c>
      <c r="AD453" s="21" t="b">
        <f>IF(AND(LEN(B453)&gt;0,NOT(AF453),NOT(AB453),COUNTIF(Intransporter!$B$9:'Intransporter'!B952,B453)&gt;0),TRUE,FALSE)</f>
        <v>0</v>
      </c>
      <c r="AE453" s="21" t="str">
        <f t="shared" si="203"/>
        <v/>
      </c>
      <c r="AF453" s="21" t="b">
        <f>IF(LEN(B453)&gt;Admin!$D$17,TRUE,FALSE)</f>
        <v>0</v>
      </c>
      <c r="AG453" s="21" t="str">
        <f t="shared" si="204"/>
        <v/>
      </c>
      <c r="AH453" s="21" t="str">
        <f t="shared" si="205"/>
        <v/>
      </c>
      <c r="AI453" s="21" t="b">
        <f t="shared" si="206"/>
        <v>0</v>
      </c>
      <c r="AJ453" s="21" t="str">
        <f t="shared" si="207"/>
        <v/>
      </c>
      <c r="AK453" s="21" t="b">
        <f>IF(AND(COUNTA(B453:I453)&gt;0,'Börja här'!KOMMUN="",NOT(L453),NOT(N453),NOT(P453),NOT(R453),NOT(T453),NOT(V453),NOT(X453),NOT(Z453),NOT(AB453),NOT(AD453),NOT(AF453)),TRUE,FALSE)</f>
        <v>0</v>
      </c>
      <c r="AL453" s="21" t="str">
        <f t="shared" si="208"/>
        <v/>
      </c>
      <c r="AM453" s="97">
        <f t="shared" si="209"/>
        <v>0</v>
      </c>
      <c r="AN453" s="97" t="str">
        <f t="shared" si="210"/>
        <v>Nej</v>
      </c>
      <c r="AO453" s="21" t="b">
        <f t="shared" si="211"/>
        <v>0</v>
      </c>
      <c r="AP453" s="21" t="str">
        <f t="shared" si="212"/>
        <v/>
      </c>
      <c r="AQ453" s="97" t="str">
        <f t="shared" si="213"/>
        <v>Nej</v>
      </c>
    </row>
    <row r="454" spans="1:43" s="13" customFormat="1" x14ac:dyDescent="0.35">
      <c r="A454" s="53">
        <v>446</v>
      </c>
      <c r="B454" s="10"/>
      <c r="C454" s="23"/>
      <c r="D454" s="41"/>
      <c r="E454" s="74"/>
      <c r="F454" s="82"/>
      <c r="G454" s="74"/>
      <c r="H454" s="75"/>
      <c r="I454" s="23"/>
      <c r="J454" s="50" t="str">
        <f t="shared" si="184"/>
        <v/>
      </c>
      <c r="K454" s="56" t="str">
        <f t="shared" si="185"/>
        <v/>
      </c>
      <c r="L454" s="6" t="b">
        <f t="shared" si="186"/>
        <v>0</v>
      </c>
      <c r="M454" s="21" t="str">
        <f t="shared" si="187"/>
        <v/>
      </c>
      <c r="N454" s="21" t="b">
        <f t="shared" si="188"/>
        <v>0</v>
      </c>
      <c r="O454" s="21" t="str">
        <f t="shared" si="189"/>
        <v/>
      </c>
      <c r="P454" s="21" t="b">
        <f t="shared" si="190"/>
        <v>0</v>
      </c>
      <c r="Q454" s="21" t="str">
        <f t="shared" si="191"/>
        <v/>
      </c>
      <c r="R454" s="21" t="b">
        <f t="shared" si="192"/>
        <v>0</v>
      </c>
      <c r="S454" s="21" t="str">
        <f t="shared" si="193"/>
        <v/>
      </c>
      <c r="T454" s="21" t="b">
        <f t="shared" si="194"/>
        <v>0</v>
      </c>
      <c r="U454" s="21" t="str">
        <f t="shared" si="195"/>
        <v/>
      </c>
      <c r="V454" s="6" t="b">
        <f t="shared" si="196"/>
        <v>0</v>
      </c>
      <c r="W454" s="21" t="str">
        <f t="shared" si="197"/>
        <v/>
      </c>
      <c r="X454" s="21" t="b">
        <f t="shared" si="198"/>
        <v>0</v>
      </c>
      <c r="Y454" s="21" t="str">
        <f t="shared" si="199"/>
        <v/>
      </c>
      <c r="Z454" s="21" t="b">
        <f t="shared" si="200"/>
        <v>0</v>
      </c>
      <c r="AA454" s="21" t="str">
        <f t="shared" si="201"/>
        <v/>
      </c>
      <c r="AB454" s="21" t="b">
        <f>IF(AND(LEN(B454)&gt;0,NOT(AF454),COUNTIF($AH$9:AH953,AH454)&gt;1),TRUE,FALSE)</f>
        <v>0</v>
      </c>
      <c r="AC454" s="21" t="str">
        <f t="shared" si="202"/>
        <v/>
      </c>
      <c r="AD454" s="21" t="b">
        <f>IF(AND(LEN(B454)&gt;0,NOT(AF454),NOT(AB454),COUNTIF(Intransporter!$B$9:'Intransporter'!B953,B454)&gt;0),TRUE,FALSE)</f>
        <v>0</v>
      </c>
      <c r="AE454" s="21" t="str">
        <f t="shared" si="203"/>
        <v/>
      </c>
      <c r="AF454" s="21" t="b">
        <f>IF(LEN(B454)&gt;Admin!$D$17,TRUE,FALSE)</f>
        <v>0</v>
      </c>
      <c r="AG454" s="21" t="str">
        <f t="shared" si="204"/>
        <v/>
      </c>
      <c r="AH454" s="21" t="str">
        <f t="shared" si="205"/>
        <v/>
      </c>
      <c r="AI454" s="21" t="b">
        <f t="shared" si="206"/>
        <v>0</v>
      </c>
      <c r="AJ454" s="21" t="str">
        <f t="shared" si="207"/>
        <v/>
      </c>
      <c r="AK454" s="21" t="b">
        <f>IF(AND(COUNTA(B454:I454)&gt;0,'Börja här'!KOMMUN="",NOT(L454),NOT(N454),NOT(P454),NOT(R454),NOT(T454),NOT(V454),NOT(X454),NOT(Z454),NOT(AB454),NOT(AD454),NOT(AF454)),TRUE,FALSE)</f>
        <v>0</v>
      </c>
      <c r="AL454" s="21" t="str">
        <f t="shared" si="208"/>
        <v/>
      </c>
      <c r="AM454" s="97">
        <f t="shared" si="209"/>
        <v>0</v>
      </c>
      <c r="AN454" s="97" t="str">
        <f t="shared" si="210"/>
        <v>Nej</v>
      </c>
      <c r="AO454" s="21" t="b">
        <f t="shared" si="211"/>
        <v>0</v>
      </c>
      <c r="AP454" s="21" t="str">
        <f t="shared" si="212"/>
        <v/>
      </c>
      <c r="AQ454" s="97" t="str">
        <f t="shared" si="213"/>
        <v>Nej</v>
      </c>
    </row>
    <row r="455" spans="1:43" s="13" customFormat="1" x14ac:dyDescent="0.35">
      <c r="A455" s="53">
        <v>447</v>
      </c>
      <c r="B455" s="10"/>
      <c r="C455" s="23"/>
      <c r="D455" s="41"/>
      <c r="E455" s="74"/>
      <c r="F455" s="82"/>
      <c r="G455" s="74"/>
      <c r="H455" s="75"/>
      <c r="I455" s="23"/>
      <c r="J455" s="50" t="str">
        <f t="shared" si="184"/>
        <v/>
      </c>
      <c r="K455" s="56" t="str">
        <f t="shared" si="185"/>
        <v/>
      </c>
      <c r="L455" s="6" t="b">
        <f t="shared" si="186"/>
        <v>0</v>
      </c>
      <c r="M455" s="21" t="str">
        <f t="shared" si="187"/>
        <v/>
      </c>
      <c r="N455" s="21" t="b">
        <f t="shared" si="188"/>
        <v>0</v>
      </c>
      <c r="O455" s="21" t="str">
        <f t="shared" si="189"/>
        <v/>
      </c>
      <c r="P455" s="21" t="b">
        <f t="shared" si="190"/>
        <v>0</v>
      </c>
      <c r="Q455" s="21" t="str">
        <f t="shared" si="191"/>
        <v/>
      </c>
      <c r="R455" s="21" t="b">
        <f t="shared" si="192"/>
        <v>0</v>
      </c>
      <c r="S455" s="21" t="str">
        <f t="shared" si="193"/>
        <v/>
      </c>
      <c r="T455" s="21" t="b">
        <f t="shared" si="194"/>
        <v>0</v>
      </c>
      <c r="U455" s="21" t="str">
        <f t="shared" si="195"/>
        <v/>
      </c>
      <c r="V455" s="6" t="b">
        <f t="shared" si="196"/>
        <v>0</v>
      </c>
      <c r="W455" s="21" t="str">
        <f t="shared" si="197"/>
        <v/>
      </c>
      <c r="X455" s="21" t="b">
        <f t="shared" si="198"/>
        <v>0</v>
      </c>
      <c r="Y455" s="21" t="str">
        <f t="shared" si="199"/>
        <v/>
      </c>
      <c r="Z455" s="21" t="b">
        <f t="shared" si="200"/>
        <v>0</v>
      </c>
      <c r="AA455" s="21" t="str">
        <f t="shared" si="201"/>
        <v/>
      </c>
      <c r="AB455" s="21" t="b">
        <f>IF(AND(LEN(B455)&gt;0,NOT(AF455),COUNTIF($AH$9:AH954,AH455)&gt;1),TRUE,FALSE)</f>
        <v>0</v>
      </c>
      <c r="AC455" s="21" t="str">
        <f t="shared" si="202"/>
        <v/>
      </c>
      <c r="AD455" s="21" t="b">
        <f>IF(AND(LEN(B455)&gt;0,NOT(AF455),NOT(AB455),COUNTIF(Intransporter!$B$9:'Intransporter'!B954,B455)&gt;0),TRUE,FALSE)</f>
        <v>0</v>
      </c>
      <c r="AE455" s="21" t="str">
        <f t="shared" si="203"/>
        <v/>
      </c>
      <c r="AF455" s="21" t="b">
        <f>IF(LEN(B455)&gt;Admin!$D$17,TRUE,FALSE)</f>
        <v>0</v>
      </c>
      <c r="AG455" s="21" t="str">
        <f t="shared" si="204"/>
        <v/>
      </c>
      <c r="AH455" s="21" t="str">
        <f t="shared" si="205"/>
        <v/>
      </c>
      <c r="AI455" s="21" t="b">
        <f t="shared" si="206"/>
        <v>0</v>
      </c>
      <c r="AJ455" s="21" t="str">
        <f t="shared" si="207"/>
        <v/>
      </c>
      <c r="AK455" s="21" t="b">
        <f>IF(AND(COUNTA(B455:I455)&gt;0,'Börja här'!KOMMUN="",NOT(L455),NOT(N455),NOT(P455),NOT(R455),NOT(T455),NOT(V455),NOT(X455),NOT(Z455),NOT(AB455),NOT(AD455),NOT(AF455)),TRUE,FALSE)</f>
        <v>0</v>
      </c>
      <c r="AL455" s="21" t="str">
        <f t="shared" si="208"/>
        <v/>
      </c>
      <c r="AM455" s="97">
        <f t="shared" si="209"/>
        <v>0</v>
      </c>
      <c r="AN455" s="97" t="str">
        <f t="shared" si="210"/>
        <v>Nej</v>
      </c>
      <c r="AO455" s="21" t="b">
        <f t="shared" si="211"/>
        <v>0</v>
      </c>
      <c r="AP455" s="21" t="str">
        <f t="shared" si="212"/>
        <v/>
      </c>
      <c r="AQ455" s="97" t="str">
        <f t="shared" si="213"/>
        <v>Nej</v>
      </c>
    </row>
    <row r="456" spans="1:43" s="13" customFormat="1" x14ac:dyDescent="0.35">
      <c r="A456" s="53">
        <v>448</v>
      </c>
      <c r="B456" s="10"/>
      <c r="C456" s="23"/>
      <c r="D456" s="41"/>
      <c r="E456" s="74"/>
      <c r="F456" s="82"/>
      <c r="G456" s="74"/>
      <c r="H456" s="75"/>
      <c r="I456" s="23"/>
      <c r="J456" s="50" t="str">
        <f t="shared" si="184"/>
        <v/>
      </c>
      <c r="K456" s="56" t="str">
        <f t="shared" si="185"/>
        <v/>
      </c>
      <c r="L456" s="6" t="b">
        <f t="shared" si="186"/>
        <v>0</v>
      </c>
      <c r="M456" s="21" t="str">
        <f t="shared" si="187"/>
        <v/>
      </c>
      <c r="N456" s="21" t="b">
        <f t="shared" si="188"/>
        <v>0</v>
      </c>
      <c r="O456" s="21" t="str">
        <f t="shared" si="189"/>
        <v/>
      </c>
      <c r="P456" s="21" t="b">
        <f t="shared" si="190"/>
        <v>0</v>
      </c>
      <c r="Q456" s="21" t="str">
        <f t="shared" si="191"/>
        <v/>
      </c>
      <c r="R456" s="21" t="b">
        <f t="shared" si="192"/>
        <v>0</v>
      </c>
      <c r="S456" s="21" t="str">
        <f t="shared" si="193"/>
        <v/>
      </c>
      <c r="T456" s="21" t="b">
        <f t="shared" si="194"/>
        <v>0</v>
      </c>
      <c r="U456" s="21" t="str">
        <f t="shared" si="195"/>
        <v/>
      </c>
      <c r="V456" s="6" t="b">
        <f t="shared" si="196"/>
        <v>0</v>
      </c>
      <c r="W456" s="21" t="str">
        <f t="shared" si="197"/>
        <v/>
      </c>
      <c r="X456" s="21" t="b">
        <f t="shared" si="198"/>
        <v>0</v>
      </c>
      <c r="Y456" s="21" t="str">
        <f t="shared" si="199"/>
        <v/>
      </c>
      <c r="Z456" s="21" t="b">
        <f t="shared" si="200"/>
        <v>0</v>
      </c>
      <c r="AA456" s="21" t="str">
        <f t="shared" si="201"/>
        <v/>
      </c>
      <c r="AB456" s="21" t="b">
        <f>IF(AND(LEN(B456)&gt;0,NOT(AF456),COUNTIF($AH$9:AH955,AH456)&gt;1),TRUE,FALSE)</f>
        <v>0</v>
      </c>
      <c r="AC456" s="21" t="str">
        <f t="shared" si="202"/>
        <v/>
      </c>
      <c r="AD456" s="21" t="b">
        <f>IF(AND(LEN(B456)&gt;0,NOT(AF456),NOT(AB456),COUNTIF(Intransporter!$B$9:'Intransporter'!B955,B456)&gt;0),TRUE,FALSE)</f>
        <v>0</v>
      </c>
      <c r="AE456" s="21" t="str">
        <f t="shared" si="203"/>
        <v/>
      </c>
      <c r="AF456" s="21" t="b">
        <f>IF(LEN(B456)&gt;Admin!$D$17,TRUE,FALSE)</f>
        <v>0</v>
      </c>
      <c r="AG456" s="21" t="str">
        <f t="shared" si="204"/>
        <v/>
      </c>
      <c r="AH456" s="21" t="str">
        <f t="shared" si="205"/>
        <v/>
      </c>
      <c r="AI456" s="21" t="b">
        <f t="shared" si="206"/>
        <v>0</v>
      </c>
      <c r="AJ456" s="21" t="str">
        <f t="shared" si="207"/>
        <v/>
      </c>
      <c r="AK456" s="21" t="b">
        <f>IF(AND(COUNTA(B456:I456)&gt;0,'Börja här'!KOMMUN="",NOT(L456),NOT(N456),NOT(P456),NOT(R456),NOT(T456),NOT(V456),NOT(X456),NOT(Z456),NOT(AB456),NOT(AD456),NOT(AF456)),TRUE,FALSE)</f>
        <v>0</v>
      </c>
      <c r="AL456" s="21" t="str">
        <f t="shared" si="208"/>
        <v/>
      </c>
      <c r="AM456" s="97">
        <f t="shared" si="209"/>
        <v>0</v>
      </c>
      <c r="AN456" s="97" t="str">
        <f t="shared" si="210"/>
        <v>Nej</v>
      </c>
      <c r="AO456" s="21" t="b">
        <f t="shared" si="211"/>
        <v>0</v>
      </c>
      <c r="AP456" s="21" t="str">
        <f t="shared" si="212"/>
        <v/>
      </c>
      <c r="AQ456" s="97" t="str">
        <f t="shared" si="213"/>
        <v>Nej</v>
      </c>
    </row>
    <row r="457" spans="1:43" s="13" customFormat="1" x14ac:dyDescent="0.35">
      <c r="A457" s="53">
        <v>449</v>
      </c>
      <c r="B457" s="10"/>
      <c r="C457" s="23"/>
      <c r="D457" s="41"/>
      <c r="E457" s="74"/>
      <c r="F457" s="82"/>
      <c r="G457" s="74"/>
      <c r="H457" s="75"/>
      <c r="I457" s="23"/>
      <c r="J457" s="50" t="str">
        <f t="shared" si="184"/>
        <v/>
      </c>
      <c r="K457" s="56" t="str">
        <f t="shared" si="185"/>
        <v/>
      </c>
      <c r="L457" s="6" t="b">
        <f t="shared" si="186"/>
        <v>0</v>
      </c>
      <c r="M457" s="21" t="str">
        <f t="shared" si="187"/>
        <v/>
      </c>
      <c r="N457" s="21" t="b">
        <f t="shared" si="188"/>
        <v>0</v>
      </c>
      <c r="O457" s="21" t="str">
        <f t="shared" si="189"/>
        <v/>
      </c>
      <c r="P457" s="21" t="b">
        <f t="shared" si="190"/>
        <v>0</v>
      </c>
      <c r="Q457" s="21" t="str">
        <f t="shared" si="191"/>
        <v/>
      </c>
      <c r="R457" s="21" t="b">
        <f t="shared" si="192"/>
        <v>0</v>
      </c>
      <c r="S457" s="21" t="str">
        <f t="shared" si="193"/>
        <v/>
      </c>
      <c r="T457" s="21" t="b">
        <f t="shared" si="194"/>
        <v>0</v>
      </c>
      <c r="U457" s="21" t="str">
        <f t="shared" si="195"/>
        <v/>
      </c>
      <c r="V457" s="6" t="b">
        <f t="shared" si="196"/>
        <v>0</v>
      </c>
      <c r="W457" s="21" t="str">
        <f t="shared" si="197"/>
        <v/>
      </c>
      <c r="X457" s="21" t="b">
        <f t="shared" si="198"/>
        <v>0</v>
      </c>
      <c r="Y457" s="21" t="str">
        <f t="shared" si="199"/>
        <v/>
      </c>
      <c r="Z457" s="21" t="b">
        <f t="shared" si="200"/>
        <v>0</v>
      </c>
      <c r="AA457" s="21" t="str">
        <f t="shared" si="201"/>
        <v/>
      </c>
      <c r="AB457" s="21" t="b">
        <f>IF(AND(LEN(B457)&gt;0,NOT(AF457),COUNTIF($AH$9:AH956,AH457)&gt;1),TRUE,FALSE)</f>
        <v>0</v>
      </c>
      <c r="AC457" s="21" t="str">
        <f t="shared" si="202"/>
        <v/>
      </c>
      <c r="AD457" s="21" t="b">
        <f>IF(AND(LEN(B457)&gt;0,NOT(AF457),NOT(AB457),COUNTIF(Intransporter!$B$9:'Intransporter'!B956,B457)&gt;0),TRUE,FALSE)</f>
        <v>0</v>
      </c>
      <c r="AE457" s="21" t="str">
        <f t="shared" si="203"/>
        <v/>
      </c>
      <c r="AF457" s="21" t="b">
        <f>IF(LEN(B457)&gt;Admin!$D$17,TRUE,FALSE)</f>
        <v>0</v>
      </c>
      <c r="AG457" s="21" t="str">
        <f t="shared" si="204"/>
        <v/>
      </c>
      <c r="AH457" s="21" t="str">
        <f t="shared" si="205"/>
        <v/>
      </c>
      <c r="AI457" s="21" t="b">
        <f t="shared" si="206"/>
        <v>0</v>
      </c>
      <c r="AJ457" s="21" t="str">
        <f t="shared" si="207"/>
        <v/>
      </c>
      <c r="AK457" s="21" t="b">
        <f>IF(AND(COUNTA(B457:I457)&gt;0,'Börja här'!KOMMUN="",NOT(L457),NOT(N457),NOT(P457),NOT(R457),NOT(T457),NOT(V457),NOT(X457),NOT(Z457),NOT(AB457),NOT(AD457),NOT(AF457)),TRUE,FALSE)</f>
        <v>0</v>
      </c>
      <c r="AL457" s="21" t="str">
        <f t="shared" si="208"/>
        <v/>
      </c>
      <c r="AM457" s="97">
        <f t="shared" si="209"/>
        <v>0</v>
      </c>
      <c r="AN457" s="97" t="str">
        <f t="shared" si="210"/>
        <v>Nej</v>
      </c>
      <c r="AO457" s="21" t="b">
        <f t="shared" si="211"/>
        <v>0</v>
      </c>
      <c r="AP457" s="21" t="str">
        <f t="shared" si="212"/>
        <v/>
      </c>
      <c r="AQ457" s="97" t="str">
        <f t="shared" si="213"/>
        <v>Nej</v>
      </c>
    </row>
    <row r="458" spans="1:43" s="13" customFormat="1" x14ac:dyDescent="0.35">
      <c r="A458" s="53">
        <v>450</v>
      </c>
      <c r="B458" s="10"/>
      <c r="C458" s="23"/>
      <c r="D458" s="41"/>
      <c r="E458" s="74"/>
      <c r="F458" s="82"/>
      <c r="G458" s="74"/>
      <c r="H458" s="75"/>
      <c r="I458" s="23"/>
      <c r="J458" s="50" t="str">
        <f t="shared" ref="J458:J508" si="214">IF(OR(L458,N458,P458,R458,T458,V458,X458,Z458,AB458,AD458,AF458,AO458),"",IF(ISNUMBER($J$4),ROUNDUP($J$4*ROUNDUP(G458,0),0),""))</f>
        <v/>
      </c>
      <c r="K458" s="56" t="str">
        <f t="shared" ref="K458:K508" si="215">IF(O458="","",O458&amp;". ")&amp;IF(Q458="","",Q458&amp;". ")&amp;IF(S458="","",S458&amp;". ")&amp;IF(U458="","",U458&amp;". ")&amp;IF(Y458="","",Y458&amp;". ")&amp;IF(AA458="","",AA458&amp;". ")&amp;IF(M458="","",M458&amp;". ")&amp;IF(W458="","",W458&amp;". ")&amp;IF(AC458="","",AC458&amp;". ")&amp;IF(AE458="","",AE458&amp;". ")&amp;IF(AG458="","",AG458&amp;". ")&amp;IF(AL458="","",AL458&amp;". ")&amp;IF(AP458="","",AP458&amp;". ")</f>
        <v/>
      </c>
      <c r="L458" s="6" t="b">
        <f t="shared" ref="L458:L508" si="216">AND(COUNTA(B458:I458)&gt;0,AND(NOT(N458),NOT(X458)),OR(B458="",C458="",D458="",E458="",F458="",G458=""))</f>
        <v>0</v>
      </c>
      <c r="M458" s="21" t="str">
        <f t="shared" ref="M458:M508" si="217">IF(L458,M$7,"")</f>
        <v/>
      </c>
      <c r="N458" s="21" t="b">
        <f t="shared" ref="N458:N508" si="218">IF(C458&lt;&gt;"",IF(COUNTIF(TblVarukoderEXT,C458),FALSE,TRUE),FALSE)</f>
        <v>0</v>
      </c>
      <c r="O458" s="21" t="str">
        <f t="shared" ref="O458:O508" si="219">IF(N458,O$7,"")</f>
        <v/>
      </c>
      <c r="P458" s="21" t="b">
        <f t="shared" ref="P458:P508" si="220">IF(F458&lt;&gt;"",IF(AND(ISNUMBER(F458),F458&gt;0),FALSE,TRUE),FALSE)</f>
        <v>0</v>
      </c>
      <c r="Q458" s="21" t="str">
        <f t="shared" ref="Q458:Q508" si="221">IF(P458,Q$7,"")</f>
        <v/>
      </c>
      <c r="R458" s="21" t="b">
        <f t="shared" ref="R458:R508" si="222">IF(G458&lt;&gt;"",IF(ISNUMBER(G458),IF(G458&gt;=0.01,FALSE,TRUE),TRUE))</f>
        <v>0</v>
      </c>
      <c r="S458" s="21" t="str">
        <f t="shared" ref="S458:S508" si="223">IF(R458,S$7,"")</f>
        <v/>
      </c>
      <c r="T458" s="21" t="b">
        <f t="shared" ref="T458:T508" si="224">IF(H458&lt;&gt;"",IF(COUNTIF(TblUtomlandsEXT,H458),FALSE,TRUE),FALSE)</f>
        <v>0</v>
      </c>
      <c r="U458" s="21" t="str">
        <f t="shared" ref="U458:U508" si="225">IF(T458,U$7,"")</f>
        <v/>
      </c>
      <c r="V458" s="6" t="b">
        <f t="shared" ref="V458:V508" si="226">IF(AND($D458&lt;&gt;"",NOT(L458)),IF(AND(ISNUMBER(SEARCH("Sjö",$D458)),I458=""),TRUE,FALSE),FALSE)</f>
        <v>0</v>
      </c>
      <c r="W458" s="21" t="str">
        <f t="shared" ref="W458:W508" si="227">IF(V458,W$7,"")</f>
        <v/>
      </c>
      <c r="X458" s="21" t="b">
        <f t="shared" ref="X458:X508" si="228">IF(D458&lt;&gt;"",IF(COUNTIF(TblTransportsätt,D458),FALSE,TRUE),FALSE)</f>
        <v>0</v>
      </c>
      <c r="Y458" s="21" t="str">
        <f t="shared" ref="Y458:Y508" si="229">IF(X458,Y$7,"")</f>
        <v/>
      </c>
      <c r="Z458" s="21" t="b">
        <f t="shared" ref="Z458:Z508" si="230">IF(E458&lt;&gt;"",IF(ISNUMBER(E458),IF(AND(E458&gt;0,E458-INT(E458)=0),FALSE,TRUE),TRUE))</f>
        <v>0</v>
      </c>
      <c r="AA458" s="21" t="str">
        <f t="shared" ref="AA458:AA508" si="231">IF(Z458,AA$7,"")</f>
        <v/>
      </c>
      <c r="AB458" s="21" t="b">
        <f>IF(AND(LEN(B458)&gt;0,NOT(AF458),COUNTIF($AH$9:AH957,AH458)&gt;1),TRUE,FALSE)</f>
        <v>0</v>
      </c>
      <c r="AC458" s="21" t="str">
        <f t="shared" ref="AC458:AC508" si="232">IF(AB458,AC$7,"")</f>
        <v/>
      </c>
      <c r="AD458" s="21" t="b">
        <f>IF(AND(LEN(B458)&gt;0,NOT(AF458),NOT(AB458),COUNTIF(Intransporter!$B$9:'Intransporter'!B957,B458)&gt;0),TRUE,FALSE)</f>
        <v>0</v>
      </c>
      <c r="AE458" s="21" t="str">
        <f t="shared" ref="AE458:AE508" si="233">IF(AD458,AE$7,"")</f>
        <v/>
      </c>
      <c r="AF458" s="21" t="b">
        <f>IF(LEN(B458)&gt;Admin!$D$17,TRUE,FALSE)</f>
        <v>0</v>
      </c>
      <c r="AG458" s="21" t="str">
        <f t="shared" ref="AG458:AG508" si="234">IF(AF458,AG$7,"")</f>
        <v/>
      </c>
      <c r="AH458" s="21" t="str">
        <f t="shared" ref="AH458:AH508" si="235">TRIM(B458)</f>
        <v/>
      </c>
      <c r="AI458" s="21" t="b">
        <f t="shared" ref="AI458:AI508" si="236">IF(AND(COUNTA(C458:I458)&gt;0,B458=""),TRUE,FALSE)</f>
        <v>0</v>
      </c>
      <c r="AJ458" s="21" t="str">
        <f t="shared" ref="AJ458:AJ508" si="237">IF(AI458,AJ$7,"")</f>
        <v/>
      </c>
      <c r="AK458" s="21" t="b">
        <f>IF(AND(COUNTA(B458:I458)&gt;0,'Börja här'!KOMMUN="",NOT(L458),NOT(N458),NOT(P458),NOT(R458),NOT(T458),NOT(V458),NOT(X458),NOT(Z458),NOT(AB458),NOT(AD458),NOT(AF458)),TRUE,FALSE)</f>
        <v>0</v>
      </c>
      <c r="AL458" s="21" t="str">
        <f t="shared" ref="AL458:AL508" si="238">IF(AK458,AL$7,"")</f>
        <v/>
      </c>
      <c r="AM458" s="97">
        <f t="shared" ref="AM458:AM508" si="239">ROUNDUP(G458,0)</f>
        <v>0</v>
      </c>
      <c r="AN458" s="97" t="str">
        <f t="shared" ref="AN458:AN508" si="240">IF(AND(J458&lt;&gt;"",J458&gt;0),"Ja","Nej")</f>
        <v>Nej</v>
      </c>
      <c r="AO458" s="21" t="b">
        <f t="shared" ref="AO458:AO508" si="241">IF(I458&lt;&gt;"",IF(COUNTIF(TblHamnkoder,I458),FALSE,TRUE),FALSE)</f>
        <v>0</v>
      </c>
      <c r="AP458" s="21" t="str">
        <f t="shared" ref="AP458:AP508" si="242">IF(AO458,AP$7,"")</f>
        <v/>
      </c>
      <c r="AQ458" s="97" t="str">
        <f t="shared" ref="AQ458:AQ508" si="243">IF(AND(K458&lt;&gt;"",K458&gt;0),"Ja","Nej")</f>
        <v>Nej</v>
      </c>
    </row>
    <row r="459" spans="1:43" s="13" customFormat="1" x14ac:dyDescent="0.35">
      <c r="A459" s="53">
        <v>451</v>
      </c>
      <c r="B459" s="10"/>
      <c r="C459" s="23"/>
      <c r="D459" s="41"/>
      <c r="E459" s="74"/>
      <c r="F459" s="82"/>
      <c r="G459" s="74"/>
      <c r="H459" s="75"/>
      <c r="I459" s="23"/>
      <c r="J459" s="50" t="str">
        <f t="shared" si="214"/>
        <v/>
      </c>
      <c r="K459" s="56" t="str">
        <f t="shared" si="215"/>
        <v/>
      </c>
      <c r="L459" s="6" t="b">
        <f t="shared" si="216"/>
        <v>0</v>
      </c>
      <c r="M459" s="21" t="str">
        <f t="shared" si="217"/>
        <v/>
      </c>
      <c r="N459" s="21" t="b">
        <f t="shared" si="218"/>
        <v>0</v>
      </c>
      <c r="O459" s="21" t="str">
        <f t="shared" si="219"/>
        <v/>
      </c>
      <c r="P459" s="21" t="b">
        <f t="shared" si="220"/>
        <v>0</v>
      </c>
      <c r="Q459" s="21" t="str">
        <f t="shared" si="221"/>
        <v/>
      </c>
      <c r="R459" s="21" t="b">
        <f t="shared" si="222"/>
        <v>0</v>
      </c>
      <c r="S459" s="21" t="str">
        <f t="shared" si="223"/>
        <v/>
      </c>
      <c r="T459" s="21" t="b">
        <f t="shared" si="224"/>
        <v>0</v>
      </c>
      <c r="U459" s="21" t="str">
        <f t="shared" si="225"/>
        <v/>
      </c>
      <c r="V459" s="6" t="b">
        <f t="shared" si="226"/>
        <v>0</v>
      </c>
      <c r="W459" s="21" t="str">
        <f t="shared" si="227"/>
        <v/>
      </c>
      <c r="X459" s="21" t="b">
        <f t="shared" si="228"/>
        <v>0</v>
      </c>
      <c r="Y459" s="21" t="str">
        <f t="shared" si="229"/>
        <v/>
      </c>
      <c r="Z459" s="21" t="b">
        <f t="shared" si="230"/>
        <v>0</v>
      </c>
      <c r="AA459" s="21" t="str">
        <f t="shared" si="231"/>
        <v/>
      </c>
      <c r="AB459" s="21" t="b">
        <f>IF(AND(LEN(B459)&gt;0,NOT(AF459),COUNTIF($AH$9:AH958,AH459)&gt;1),TRUE,FALSE)</f>
        <v>0</v>
      </c>
      <c r="AC459" s="21" t="str">
        <f t="shared" si="232"/>
        <v/>
      </c>
      <c r="AD459" s="21" t="b">
        <f>IF(AND(LEN(B459)&gt;0,NOT(AF459),NOT(AB459),COUNTIF(Intransporter!$B$9:'Intransporter'!B958,B459)&gt;0),TRUE,FALSE)</f>
        <v>0</v>
      </c>
      <c r="AE459" s="21" t="str">
        <f t="shared" si="233"/>
        <v/>
      </c>
      <c r="AF459" s="21" t="b">
        <f>IF(LEN(B459)&gt;Admin!$D$17,TRUE,FALSE)</f>
        <v>0</v>
      </c>
      <c r="AG459" s="21" t="str">
        <f t="shared" si="234"/>
        <v/>
      </c>
      <c r="AH459" s="21" t="str">
        <f t="shared" si="235"/>
        <v/>
      </c>
      <c r="AI459" s="21" t="b">
        <f t="shared" si="236"/>
        <v>0</v>
      </c>
      <c r="AJ459" s="21" t="str">
        <f t="shared" si="237"/>
        <v/>
      </c>
      <c r="AK459" s="21" t="b">
        <f>IF(AND(COUNTA(B459:I459)&gt;0,'Börja här'!KOMMUN="",NOT(L459),NOT(N459),NOT(P459),NOT(R459),NOT(T459),NOT(V459),NOT(X459),NOT(Z459),NOT(AB459),NOT(AD459),NOT(AF459)),TRUE,FALSE)</f>
        <v>0</v>
      </c>
      <c r="AL459" s="21" t="str">
        <f t="shared" si="238"/>
        <v/>
      </c>
      <c r="AM459" s="97">
        <f t="shared" si="239"/>
        <v>0</v>
      </c>
      <c r="AN459" s="97" t="str">
        <f t="shared" si="240"/>
        <v>Nej</v>
      </c>
      <c r="AO459" s="21" t="b">
        <f t="shared" si="241"/>
        <v>0</v>
      </c>
      <c r="AP459" s="21" t="str">
        <f t="shared" si="242"/>
        <v/>
      </c>
      <c r="AQ459" s="97" t="str">
        <f t="shared" si="243"/>
        <v>Nej</v>
      </c>
    </row>
    <row r="460" spans="1:43" s="13" customFormat="1" x14ac:dyDescent="0.35">
      <c r="A460" s="53">
        <v>452</v>
      </c>
      <c r="B460" s="10"/>
      <c r="C460" s="23"/>
      <c r="D460" s="41"/>
      <c r="E460" s="74"/>
      <c r="F460" s="82"/>
      <c r="G460" s="74"/>
      <c r="H460" s="75"/>
      <c r="I460" s="23"/>
      <c r="J460" s="50" t="str">
        <f t="shared" si="214"/>
        <v/>
      </c>
      <c r="K460" s="56" t="str">
        <f t="shared" si="215"/>
        <v/>
      </c>
      <c r="L460" s="6" t="b">
        <f t="shared" si="216"/>
        <v>0</v>
      </c>
      <c r="M460" s="21" t="str">
        <f t="shared" si="217"/>
        <v/>
      </c>
      <c r="N460" s="21" t="b">
        <f t="shared" si="218"/>
        <v>0</v>
      </c>
      <c r="O460" s="21" t="str">
        <f t="shared" si="219"/>
        <v/>
      </c>
      <c r="P460" s="21" t="b">
        <f t="shared" si="220"/>
        <v>0</v>
      </c>
      <c r="Q460" s="21" t="str">
        <f t="shared" si="221"/>
        <v/>
      </c>
      <c r="R460" s="21" t="b">
        <f t="shared" si="222"/>
        <v>0</v>
      </c>
      <c r="S460" s="21" t="str">
        <f t="shared" si="223"/>
        <v/>
      </c>
      <c r="T460" s="21" t="b">
        <f t="shared" si="224"/>
        <v>0</v>
      </c>
      <c r="U460" s="21" t="str">
        <f t="shared" si="225"/>
        <v/>
      </c>
      <c r="V460" s="6" t="b">
        <f t="shared" si="226"/>
        <v>0</v>
      </c>
      <c r="W460" s="21" t="str">
        <f t="shared" si="227"/>
        <v/>
      </c>
      <c r="X460" s="21" t="b">
        <f t="shared" si="228"/>
        <v>0</v>
      </c>
      <c r="Y460" s="21" t="str">
        <f t="shared" si="229"/>
        <v/>
      </c>
      <c r="Z460" s="21" t="b">
        <f t="shared" si="230"/>
        <v>0</v>
      </c>
      <c r="AA460" s="21" t="str">
        <f t="shared" si="231"/>
        <v/>
      </c>
      <c r="AB460" s="21" t="b">
        <f>IF(AND(LEN(B460)&gt;0,NOT(AF460),COUNTIF($AH$9:AH959,AH460)&gt;1),TRUE,FALSE)</f>
        <v>0</v>
      </c>
      <c r="AC460" s="21" t="str">
        <f t="shared" si="232"/>
        <v/>
      </c>
      <c r="AD460" s="21" t="b">
        <f>IF(AND(LEN(B460)&gt;0,NOT(AF460),NOT(AB460),COUNTIF(Intransporter!$B$9:'Intransporter'!B959,B460)&gt;0),TRUE,FALSE)</f>
        <v>0</v>
      </c>
      <c r="AE460" s="21" t="str">
        <f t="shared" si="233"/>
        <v/>
      </c>
      <c r="AF460" s="21" t="b">
        <f>IF(LEN(B460)&gt;Admin!$D$17,TRUE,FALSE)</f>
        <v>0</v>
      </c>
      <c r="AG460" s="21" t="str">
        <f t="shared" si="234"/>
        <v/>
      </c>
      <c r="AH460" s="21" t="str">
        <f t="shared" si="235"/>
        <v/>
      </c>
      <c r="AI460" s="21" t="b">
        <f t="shared" si="236"/>
        <v>0</v>
      </c>
      <c r="AJ460" s="21" t="str">
        <f t="shared" si="237"/>
        <v/>
      </c>
      <c r="AK460" s="21" t="b">
        <f>IF(AND(COUNTA(B460:I460)&gt;0,'Börja här'!KOMMUN="",NOT(L460),NOT(N460),NOT(P460),NOT(R460),NOT(T460),NOT(V460),NOT(X460),NOT(Z460),NOT(AB460),NOT(AD460),NOT(AF460)),TRUE,FALSE)</f>
        <v>0</v>
      </c>
      <c r="AL460" s="21" t="str">
        <f t="shared" si="238"/>
        <v/>
      </c>
      <c r="AM460" s="97">
        <f t="shared" si="239"/>
        <v>0</v>
      </c>
      <c r="AN460" s="97" t="str">
        <f t="shared" si="240"/>
        <v>Nej</v>
      </c>
      <c r="AO460" s="21" t="b">
        <f t="shared" si="241"/>
        <v>0</v>
      </c>
      <c r="AP460" s="21" t="str">
        <f t="shared" si="242"/>
        <v/>
      </c>
      <c r="AQ460" s="97" t="str">
        <f t="shared" si="243"/>
        <v>Nej</v>
      </c>
    </row>
    <row r="461" spans="1:43" s="13" customFormat="1" x14ac:dyDescent="0.35">
      <c r="A461" s="53">
        <v>453</v>
      </c>
      <c r="B461" s="10"/>
      <c r="C461" s="23"/>
      <c r="D461" s="41"/>
      <c r="E461" s="74"/>
      <c r="F461" s="82"/>
      <c r="G461" s="74"/>
      <c r="H461" s="75"/>
      <c r="I461" s="23"/>
      <c r="J461" s="50" t="str">
        <f t="shared" si="214"/>
        <v/>
      </c>
      <c r="K461" s="56" t="str">
        <f t="shared" si="215"/>
        <v/>
      </c>
      <c r="L461" s="6" t="b">
        <f t="shared" si="216"/>
        <v>0</v>
      </c>
      <c r="M461" s="21" t="str">
        <f t="shared" si="217"/>
        <v/>
      </c>
      <c r="N461" s="21" t="b">
        <f t="shared" si="218"/>
        <v>0</v>
      </c>
      <c r="O461" s="21" t="str">
        <f t="shared" si="219"/>
        <v/>
      </c>
      <c r="P461" s="21" t="b">
        <f t="shared" si="220"/>
        <v>0</v>
      </c>
      <c r="Q461" s="21" t="str">
        <f t="shared" si="221"/>
        <v/>
      </c>
      <c r="R461" s="21" t="b">
        <f t="shared" si="222"/>
        <v>0</v>
      </c>
      <c r="S461" s="21" t="str">
        <f t="shared" si="223"/>
        <v/>
      </c>
      <c r="T461" s="21" t="b">
        <f t="shared" si="224"/>
        <v>0</v>
      </c>
      <c r="U461" s="21" t="str">
        <f t="shared" si="225"/>
        <v/>
      </c>
      <c r="V461" s="6" t="b">
        <f t="shared" si="226"/>
        <v>0</v>
      </c>
      <c r="W461" s="21" t="str">
        <f t="shared" si="227"/>
        <v/>
      </c>
      <c r="X461" s="21" t="b">
        <f t="shared" si="228"/>
        <v>0</v>
      </c>
      <c r="Y461" s="21" t="str">
        <f t="shared" si="229"/>
        <v/>
      </c>
      <c r="Z461" s="21" t="b">
        <f t="shared" si="230"/>
        <v>0</v>
      </c>
      <c r="AA461" s="21" t="str">
        <f t="shared" si="231"/>
        <v/>
      </c>
      <c r="AB461" s="21" t="b">
        <f>IF(AND(LEN(B461)&gt;0,NOT(AF461),COUNTIF($AH$9:AH960,AH461)&gt;1),TRUE,FALSE)</f>
        <v>0</v>
      </c>
      <c r="AC461" s="21" t="str">
        <f t="shared" si="232"/>
        <v/>
      </c>
      <c r="AD461" s="21" t="b">
        <f>IF(AND(LEN(B461)&gt;0,NOT(AF461),NOT(AB461),COUNTIF(Intransporter!$B$9:'Intransporter'!B960,B461)&gt;0),TRUE,FALSE)</f>
        <v>0</v>
      </c>
      <c r="AE461" s="21" t="str">
        <f t="shared" si="233"/>
        <v/>
      </c>
      <c r="AF461" s="21" t="b">
        <f>IF(LEN(B461)&gt;Admin!$D$17,TRUE,FALSE)</f>
        <v>0</v>
      </c>
      <c r="AG461" s="21" t="str">
        <f t="shared" si="234"/>
        <v/>
      </c>
      <c r="AH461" s="21" t="str">
        <f t="shared" si="235"/>
        <v/>
      </c>
      <c r="AI461" s="21" t="b">
        <f t="shared" si="236"/>
        <v>0</v>
      </c>
      <c r="AJ461" s="21" t="str">
        <f t="shared" si="237"/>
        <v/>
      </c>
      <c r="AK461" s="21" t="b">
        <f>IF(AND(COUNTA(B461:I461)&gt;0,'Börja här'!KOMMUN="",NOT(L461),NOT(N461),NOT(P461),NOT(R461),NOT(T461),NOT(V461),NOT(X461),NOT(Z461),NOT(AB461),NOT(AD461),NOT(AF461)),TRUE,FALSE)</f>
        <v>0</v>
      </c>
      <c r="AL461" s="21" t="str">
        <f t="shared" si="238"/>
        <v/>
      </c>
      <c r="AM461" s="97">
        <f t="shared" si="239"/>
        <v>0</v>
      </c>
      <c r="AN461" s="97" t="str">
        <f t="shared" si="240"/>
        <v>Nej</v>
      </c>
      <c r="AO461" s="21" t="b">
        <f t="shared" si="241"/>
        <v>0</v>
      </c>
      <c r="AP461" s="21" t="str">
        <f t="shared" si="242"/>
        <v/>
      </c>
      <c r="AQ461" s="97" t="str">
        <f t="shared" si="243"/>
        <v>Nej</v>
      </c>
    </row>
    <row r="462" spans="1:43" s="13" customFormat="1" x14ac:dyDescent="0.35">
      <c r="A462" s="53">
        <v>454</v>
      </c>
      <c r="B462" s="10"/>
      <c r="C462" s="23"/>
      <c r="D462" s="41"/>
      <c r="E462" s="74"/>
      <c r="F462" s="82"/>
      <c r="G462" s="74"/>
      <c r="H462" s="75"/>
      <c r="I462" s="23"/>
      <c r="J462" s="50" t="str">
        <f t="shared" si="214"/>
        <v/>
      </c>
      <c r="K462" s="56" t="str">
        <f t="shared" si="215"/>
        <v/>
      </c>
      <c r="L462" s="6" t="b">
        <f t="shared" si="216"/>
        <v>0</v>
      </c>
      <c r="M462" s="21" t="str">
        <f t="shared" si="217"/>
        <v/>
      </c>
      <c r="N462" s="21" t="b">
        <f t="shared" si="218"/>
        <v>0</v>
      </c>
      <c r="O462" s="21" t="str">
        <f t="shared" si="219"/>
        <v/>
      </c>
      <c r="P462" s="21" t="b">
        <f t="shared" si="220"/>
        <v>0</v>
      </c>
      <c r="Q462" s="21" t="str">
        <f t="shared" si="221"/>
        <v/>
      </c>
      <c r="R462" s="21" t="b">
        <f t="shared" si="222"/>
        <v>0</v>
      </c>
      <c r="S462" s="21" t="str">
        <f t="shared" si="223"/>
        <v/>
      </c>
      <c r="T462" s="21" t="b">
        <f t="shared" si="224"/>
        <v>0</v>
      </c>
      <c r="U462" s="21" t="str">
        <f t="shared" si="225"/>
        <v/>
      </c>
      <c r="V462" s="6" t="b">
        <f t="shared" si="226"/>
        <v>0</v>
      </c>
      <c r="W462" s="21" t="str">
        <f t="shared" si="227"/>
        <v/>
      </c>
      <c r="X462" s="21" t="b">
        <f t="shared" si="228"/>
        <v>0</v>
      </c>
      <c r="Y462" s="21" t="str">
        <f t="shared" si="229"/>
        <v/>
      </c>
      <c r="Z462" s="21" t="b">
        <f t="shared" si="230"/>
        <v>0</v>
      </c>
      <c r="AA462" s="21" t="str">
        <f t="shared" si="231"/>
        <v/>
      </c>
      <c r="AB462" s="21" t="b">
        <f>IF(AND(LEN(B462)&gt;0,NOT(AF462),COUNTIF($AH$9:AH961,AH462)&gt;1),TRUE,FALSE)</f>
        <v>0</v>
      </c>
      <c r="AC462" s="21" t="str">
        <f t="shared" si="232"/>
        <v/>
      </c>
      <c r="AD462" s="21" t="b">
        <f>IF(AND(LEN(B462)&gt;0,NOT(AF462),NOT(AB462),COUNTIF(Intransporter!$B$9:'Intransporter'!B961,B462)&gt;0),TRUE,FALSE)</f>
        <v>0</v>
      </c>
      <c r="AE462" s="21" t="str">
        <f t="shared" si="233"/>
        <v/>
      </c>
      <c r="AF462" s="21" t="b">
        <f>IF(LEN(B462)&gt;Admin!$D$17,TRUE,FALSE)</f>
        <v>0</v>
      </c>
      <c r="AG462" s="21" t="str">
        <f t="shared" si="234"/>
        <v/>
      </c>
      <c r="AH462" s="21" t="str">
        <f t="shared" si="235"/>
        <v/>
      </c>
      <c r="AI462" s="21" t="b">
        <f t="shared" si="236"/>
        <v>0</v>
      </c>
      <c r="AJ462" s="21" t="str">
        <f t="shared" si="237"/>
        <v/>
      </c>
      <c r="AK462" s="21" t="b">
        <f>IF(AND(COUNTA(B462:I462)&gt;0,'Börja här'!KOMMUN="",NOT(L462),NOT(N462),NOT(P462),NOT(R462),NOT(T462),NOT(V462),NOT(X462),NOT(Z462),NOT(AB462),NOT(AD462),NOT(AF462)),TRUE,FALSE)</f>
        <v>0</v>
      </c>
      <c r="AL462" s="21" t="str">
        <f t="shared" si="238"/>
        <v/>
      </c>
      <c r="AM462" s="97">
        <f t="shared" si="239"/>
        <v>0</v>
      </c>
      <c r="AN462" s="97" t="str">
        <f t="shared" si="240"/>
        <v>Nej</v>
      </c>
      <c r="AO462" s="21" t="b">
        <f t="shared" si="241"/>
        <v>0</v>
      </c>
      <c r="AP462" s="21" t="str">
        <f t="shared" si="242"/>
        <v/>
      </c>
      <c r="AQ462" s="97" t="str">
        <f t="shared" si="243"/>
        <v>Nej</v>
      </c>
    </row>
    <row r="463" spans="1:43" s="13" customFormat="1" x14ac:dyDescent="0.35">
      <c r="A463" s="53">
        <v>455</v>
      </c>
      <c r="B463" s="10"/>
      <c r="C463" s="23"/>
      <c r="D463" s="41"/>
      <c r="E463" s="74"/>
      <c r="F463" s="82"/>
      <c r="G463" s="74"/>
      <c r="H463" s="75"/>
      <c r="I463" s="23"/>
      <c r="J463" s="50" t="str">
        <f t="shared" si="214"/>
        <v/>
      </c>
      <c r="K463" s="56" t="str">
        <f t="shared" si="215"/>
        <v/>
      </c>
      <c r="L463" s="6" t="b">
        <f t="shared" si="216"/>
        <v>0</v>
      </c>
      <c r="M463" s="21" t="str">
        <f t="shared" si="217"/>
        <v/>
      </c>
      <c r="N463" s="21" t="b">
        <f t="shared" si="218"/>
        <v>0</v>
      </c>
      <c r="O463" s="21" t="str">
        <f t="shared" si="219"/>
        <v/>
      </c>
      <c r="P463" s="21" t="b">
        <f t="shared" si="220"/>
        <v>0</v>
      </c>
      <c r="Q463" s="21" t="str">
        <f t="shared" si="221"/>
        <v/>
      </c>
      <c r="R463" s="21" t="b">
        <f t="shared" si="222"/>
        <v>0</v>
      </c>
      <c r="S463" s="21" t="str">
        <f t="shared" si="223"/>
        <v/>
      </c>
      <c r="T463" s="21" t="b">
        <f t="shared" si="224"/>
        <v>0</v>
      </c>
      <c r="U463" s="21" t="str">
        <f t="shared" si="225"/>
        <v/>
      </c>
      <c r="V463" s="6" t="b">
        <f t="shared" si="226"/>
        <v>0</v>
      </c>
      <c r="W463" s="21" t="str">
        <f t="shared" si="227"/>
        <v/>
      </c>
      <c r="X463" s="21" t="b">
        <f t="shared" si="228"/>
        <v>0</v>
      </c>
      <c r="Y463" s="21" t="str">
        <f t="shared" si="229"/>
        <v/>
      </c>
      <c r="Z463" s="21" t="b">
        <f t="shared" si="230"/>
        <v>0</v>
      </c>
      <c r="AA463" s="21" t="str">
        <f t="shared" si="231"/>
        <v/>
      </c>
      <c r="AB463" s="21" t="b">
        <f>IF(AND(LEN(B463)&gt;0,NOT(AF463),COUNTIF($AH$9:AH962,AH463)&gt;1),TRUE,FALSE)</f>
        <v>0</v>
      </c>
      <c r="AC463" s="21" t="str">
        <f t="shared" si="232"/>
        <v/>
      </c>
      <c r="AD463" s="21" t="b">
        <f>IF(AND(LEN(B463)&gt;0,NOT(AF463),NOT(AB463),COUNTIF(Intransporter!$B$9:'Intransporter'!B962,B463)&gt;0),TRUE,FALSE)</f>
        <v>0</v>
      </c>
      <c r="AE463" s="21" t="str">
        <f t="shared" si="233"/>
        <v/>
      </c>
      <c r="AF463" s="21" t="b">
        <f>IF(LEN(B463)&gt;Admin!$D$17,TRUE,FALSE)</f>
        <v>0</v>
      </c>
      <c r="AG463" s="21" t="str">
        <f t="shared" si="234"/>
        <v/>
      </c>
      <c r="AH463" s="21" t="str">
        <f t="shared" si="235"/>
        <v/>
      </c>
      <c r="AI463" s="21" t="b">
        <f t="shared" si="236"/>
        <v>0</v>
      </c>
      <c r="AJ463" s="21" t="str">
        <f t="shared" si="237"/>
        <v/>
      </c>
      <c r="AK463" s="21" t="b">
        <f>IF(AND(COUNTA(B463:I463)&gt;0,'Börja här'!KOMMUN="",NOT(L463),NOT(N463),NOT(P463),NOT(R463),NOT(T463),NOT(V463),NOT(X463),NOT(Z463),NOT(AB463),NOT(AD463),NOT(AF463)),TRUE,FALSE)</f>
        <v>0</v>
      </c>
      <c r="AL463" s="21" t="str">
        <f t="shared" si="238"/>
        <v/>
      </c>
      <c r="AM463" s="97">
        <f t="shared" si="239"/>
        <v>0</v>
      </c>
      <c r="AN463" s="97" t="str">
        <f t="shared" si="240"/>
        <v>Nej</v>
      </c>
      <c r="AO463" s="21" t="b">
        <f t="shared" si="241"/>
        <v>0</v>
      </c>
      <c r="AP463" s="21" t="str">
        <f t="shared" si="242"/>
        <v/>
      </c>
      <c r="AQ463" s="97" t="str">
        <f t="shared" si="243"/>
        <v>Nej</v>
      </c>
    </row>
    <row r="464" spans="1:43" s="13" customFormat="1" x14ac:dyDescent="0.35">
      <c r="A464" s="53">
        <v>456</v>
      </c>
      <c r="B464" s="10"/>
      <c r="C464" s="23"/>
      <c r="D464" s="41"/>
      <c r="E464" s="74"/>
      <c r="F464" s="82"/>
      <c r="G464" s="74"/>
      <c r="H464" s="75"/>
      <c r="I464" s="23"/>
      <c r="J464" s="50" t="str">
        <f t="shared" si="214"/>
        <v/>
      </c>
      <c r="K464" s="56" t="str">
        <f t="shared" si="215"/>
        <v/>
      </c>
      <c r="L464" s="6" t="b">
        <f t="shared" si="216"/>
        <v>0</v>
      </c>
      <c r="M464" s="21" t="str">
        <f t="shared" si="217"/>
        <v/>
      </c>
      <c r="N464" s="21" t="b">
        <f t="shared" si="218"/>
        <v>0</v>
      </c>
      <c r="O464" s="21" t="str">
        <f t="shared" si="219"/>
        <v/>
      </c>
      <c r="P464" s="21" t="b">
        <f t="shared" si="220"/>
        <v>0</v>
      </c>
      <c r="Q464" s="21" t="str">
        <f t="shared" si="221"/>
        <v/>
      </c>
      <c r="R464" s="21" t="b">
        <f t="shared" si="222"/>
        <v>0</v>
      </c>
      <c r="S464" s="21" t="str">
        <f t="shared" si="223"/>
        <v/>
      </c>
      <c r="T464" s="21" t="b">
        <f t="shared" si="224"/>
        <v>0</v>
      </c>
      <c r="U464" s="21" t="str">
        <f t="shared" si="225"/>
        <v/>
      </c>
      <c r="V464" s="6" t="b">
        <f t="shared" si="226"/>
        <v>0</v>
      </c>
      <c r="W464" s="21" t="str">
        <f t="shared" si="227"/>
        <v/>
      </c>
      <c r="X464" s="21" t="b">
        <f t="shared" si="228"/>
        <v>0</v>
      </c>
      <c r="Y464" s="21" t="str">
        <f t="shared" si="229"/>
        <v/>
      </c>
      <c r="Z464" s="21" t="b">
        <f t="shared" si="230"/>
        <v>0</v>
      </c>
      <c r="AA464" s="21" t="str">
        <f t="shared" si="231"/>
        <v/>
      </c>
      <c r="AB464" s="21" t="b">
        <f>IF(AND(LEN(B464)&gt;0,NOT(AF464),COUNTIF($AH$9:AH963,AH464)&gt;1),TRUE,FALSE)</f>
        <v>0</v>
      </c>
      <c r="AC464" s="21" t="str">
        <f t="shared" si="232"/>
        <v/>
      </c>
      <c r="AD464" s="21" t="b">
        <f>IF(AND(LEN(B464)&gt;0,NOT(AF464),NOT(AB464),COUNTIF(Intransporter!$B$9:'Intransporter'!B963,B464)&gt;0),TRUE,FALSE)</f>
        <v>0</v>
      </c>
      <c r="AE464" s="21" t="str">
        <f t="shared" si="233"/>
        <v/>
      </c>
      <c r="AF464" s="21" t="b">
        <f>IF(LEN(B464)&gt;Admin!$D$17,TRUE,FALSE)</f>
        <v>0</v>
      </c>
      <c r="AG464" s="21" t="str">
        <f t="shared" si="234"/>
        <v/>
      </c>
      <c r="AH464" s="21" t="str">
        <f t="shared" si="235"/>
        <v/>
      </c>
      <c r="AI464" s="21" t="b">
        <f t="shared" si="236"/>
        <v>0</v>
      </c>
      <c r="AJ464" s="21" t="str">
        <f t="shared" si="237"/>
        <v/>
      </c>
      <c r="AK464" s="21" t="b">
        <f>IF(AND(COUNTA(B464:I464)&gt;0,'Börja här'!KOMMUN="",NOT(L464),NOT(N464),NOT(P464),NOT(R464),NOT(T464),NOT(V464),NOT(X464),NOT(Z464),NOT(AB464),NOT(AD464),NOT(AF464)),TRUE,FALSE)</f>
        <v>0</v>
      </c>
      <c r="AL464" s="21" t="str">
        <f t="shared" si="238"/>
        <v/>
      </c>
      <c r="AM464" s="97">
        <f t="shared" si="239"/>
        <v>0</v>
      </c>
      <c r="AN464" s="97" t="str">
        <f t="shared" si="240"/>
        <v>Nej</v>
      </c>
      <c r="AO464" s="21" t="b">
        <f t="shared" si="241"/>
        <v>0</v>
      </c>
      <c r="AP464" s="21" t="str">
        <f t="shared" si="242"/>
        <v/>
      </c>
      <c r="AQ464" s="97" t="str">
        <f t="shared" si="243"/>
        <v>Nej</v>
      </c>
    </row>
    <row r="465" spans="1:43" s="13" customFormat="1" x14ac:dyDescent="0.35">
      <c r="A465" s="53">
        <v>457</v>
      </c>
      <c r="B465" s="10"/>
      <c r="C465" s="23"/>
      <c r="D465" s="41"/>
      <c r="E465" s="74"/>
      <c r="F465" s="82"/>
      <c r="G465" s="74"/>
      <c r="H465" s="75"/>
      <c r="I465" s="23"/>
      <c r="J465" s="50" t="str">
        <f t="shared" si="214"/>
        <v/>
      </c>
      <c r="K465" s="56" t="str">
        <f t="shared" si="215"/>
        <v/>
      </c>
      <c r="L465" s="6" t="b">
        <f t="shared" si="216"/>
        <v>0</v>
      </c>
      <c r="M465" s="21" t="str">
        <f t="shared" si="217"/>
        <v/>
      </c>
      <c r="N465" s="21" t="b">
        <f t="shared" si="218"/>
        <v>0</v>
      </c>
      <c r="O465" s="21" t="str">
        <f t="shared" si="219"/>
        <v/>
      </c>
      <c r="P465" s="21" t="b">
        <f t="shared" si="220"/>
        <v>0</v>
      </c>
      <c r="Q465" s="21" t="str">
        <f t="shared" si="221"/>
        <v/>
      </c>
      <c r="R465" s="21" t="b">
        <f t="shared" si="222"/>
        <v>0</v>
      </c>
      <c r="S465" s="21" t="str">
        <f t="shared" si="223"/>
        <v/>
      </c>
      <c r="T465" s="21" t="b">
        <f t="shared" si="224"/>
        <v>0</v>
      </c>
      <c r="U465" s="21" t="str">
        <f t="shared" si="225"/>
        <v/>
      </c>
      <c r="V465" s="6" t="b">
        <f t="shared" si="226"/>
        <v>0</v>
      </c>
      <c r="W465" s="21" t="str">
        <f t="shared" si="227"/>
        <v/>
      </c>
      <c r="X465" s="21" t="b">
        <f t="shared" si="228"/>
        <v>0</v>
      </c>
      <c r="Y465" s="21" t="str">
        <f t="shared" si="229"/>
        <v/>
      </c>
      <c r="Z465" s="21" t="b">
        <f t="shared" si="230"/>
        <v>0</v>
      </c>
      <c r="AA465" s="21" t="str">
        <f t="shared" si="231"/>
        <v/>
      </c>
      <c r="AB465" s="21" t="b">
        <f>IF(AND(LEN(B465)&gt;0,NOT(AF465),COUNTIF($AH$9:AH964,AH465)&gt;1),TRUE,FALSE)</f>
        <v>0</v>
      </c>
      <c r="AC465" s="21" t="str">
        <f t="shared" si="232"/>
        <v/>
      </c>
      <c r="AD465" s="21" t="b">
        <f>IF(AND(LEN(B465)&gt;0,NOT(AF465),NOT(AB465),COUNTIF(Intransporter!$B$9:'Intransporter'!B964,B465)&gt;0),TRUE,FALSE)</f>
        <v>0</v>
      </c>
      <c r="AE465" s="21" t="str">
        <f t="shared" si="233"/>
        <v/>
      </c>
      <c r="AF465" s="21" t="b">
        <f>IF(LEN(B465)&gt;Admin!$D$17,TRUE,FALSE)</f>
        <v>0</v>
      </c>
      <c r="AG465" s="21" t="str">
        <f t="shared" si="234"/>
        <v/>
      </c>
      <c r="AH465" s="21" t="str">
        <f t="shared" si="235"/>
        <v/>
      </c>
      <c r="AI465" s="21" t="b">
        <f t="shared" si="236"/>
        <v>0</v>
      </c>
      <c r="AJ465" s="21" t="str">
        <f t="shared" si="237"/>
        <v/>
      </c>
      <c r="AK465" s="21" t="b">
        <f>IF(AND(COUNTA(B465:I465)&gt;0,'Börja här'!KOMMUN="",NOT(L465),NOT(N465),NOT(P465),NOT(R465),NOT(T465),NOT(V465),NOT(X465),NOT(Z465),NOT(AB465),NOT(AD465),NOT(AF465)),TRUE,FALSE)</f>
        <v>0</v>
      </c>
      <c r="AL465" s="21" t="str">
        <f t="shared" si="238"/>
        <v/>
      </c>
      <c r="AM465" s="97">
        <f t="shared" si="239"/>
        <v>0</v>
      </c>
      <c r="AN465" s="97" t="str">
        <f t="shared" si="240"/>
        <v>Nej</v>
      </c>
      <c r="AO465" s="21" t="b">
        <f t="shared" si="241"/>
        <v>0</v>
      </c>
      <c r="AP465" s="21" t="str">
        <f t="shared" si="242"/>
        <v/>
      </c>
      <c r="AQ465" s="97" t="str">
        <f t="shared" si="243"/>
        <v>Nej</v>
      </c>
    </row>
    <row r="466" spans="1:43" s="13" customFormat="1" x14ac:dyDescent="0.35">
      <c r="A466" s="53">
        <v>458</v>
      </c>
      <c r="B466" s="10"/>
      <c r="C466" s="23"/>
      <c r="D466" s="41"/>
      <c r="E466" s="74"/>
      <c r="F466" s="82"/>
      <c r="G466" s="74"/>
      <c r="H466" s="75"/>
      <c r="I466" s="23"/>
      <c r="J466" s="50" t="str">
        <f t="shared" si="214"/>
        <v/>
      </c>
      <c r="K466" s="56" t="str">
        <f t="shared" si="215"/>
        <v/>
      </c>
      <c r="L466" s="6" t="b">
        <f t="shared" si="216"/>
        <v>0</v>
      </c>
      <c r="M466" s="21" t="str">
        <f t="shared" si="217"/>
        <v/>
      </c>
      <c r="N466" s="21" t="b">
        <f t="shared" si="218"/>
        <v>0</v>
      </c>
      <c r="O466" s="21" t="str">
        <f t="shared" si="219"/>
        <v/>
      </c>
      <c r="P466" s="21" t="b">
        <f t="shared" si="220"/>
        <v>0</v>
      </c>
      <c r="Q466" s="21" t="str">
        <f t="shared" si="221"/>
        <v/>
      </c>
      <c r="R466" s="21" t="b">
        <f t="shared" si="222"/>
        <v>0</v>
      </c>
      <c r="S466" s="21" t="str">
        <f t="shared" si="223"/>
        <v/>
      </c>
      <c r="T466" s="21" t="b">
        <f t="shared" si="224"/>
        <v>0</v>
      </c>
      <c r="U466" s="21" t="str">
        <f t="shared" si="225"/>
        <v/>
      </c>
      <c r="V466" s="6" t="b">
        <f t="shared" si="226"/>
        <v>0</v>
      </c>
      <c r="W466" s="21" t="str">
        <f t="shared" si="227"/>
        <v/>
      </c>
      <c r="X466" s="21" t="b">
        <f t="shared" si="228"/>
        <v>0</v>
      </c>
      <c r="Y466" s="21" t="str">
        <f t="shared" si="229"/>
        <v/>
      </c>
      <c r="Z466" s="21" t="b">
        <f t="shared" si="230"/>
        <v>0</v>
      </c>
      <c r="AA466" s="21" t="str">
        <f t="shared" si="231"/>
        <v/>
      </c>
      <c r="AB466" s="21" t="b">
        <f>IF(AND(LEN(B466)&gt;0,NOT(AF466),COUNTIF($AH$9:AH965,AH466)&gt;1),TRUE,FALSE)</f>
        <v>0</v>
      </c>
      <c r="AC466" s="21" t="str">
        <f t="shared" si="232"/>
        <v/>
      </c>
      <c r="AD466" s="21" t="b">
        <f>IF(AND(LEN(B466)&gt;0,NOT(AF466),NOT(AB466),COUNTIF(Intransporter!$B$9:'Intransporter'!B965,B466)&gt;0),TRUE,FALSE)</f>
        <v>0</v>
      </c>
      <c r="AE466" s="21" t="str">
        <f t="shared" si="233"/>
        <v/>
      </c>
      <c r="AF466" s="21" t="b">
        <f>IF(LEN(B466)&gt;Admin!$D$17,TRUE,FALSE)</f>
        <v>0</v>
      </c>
      <c r="AG466" s="21" t="str">
        <f t="shared" si="234"/>
        <v/>
      </c>
      <c r="AH466" s="21" t="str">
        <f t="shared" si="235"/>
        <v/>
      </c>
      <c r="AI466" s="21" t="b">
        <f t="shared" si="236"/>
        <v>0</v>
      </c>
      <c r="AJ466" s="21" t="str">
        <f t="shared" si="237"/>
        <v/>
      </c>
      <c r="AK466" s="21" t="b">
        <f>IF(AND(COUNTA(B466:I466)&gt;0,'Börja här'!KOMMUN="",NOT(L466),NOT(N466),NOT(P466),NOT(R466),NOT(T466),NOT(V466),NOT(X466),NOT(Z466),NOT(AB466),NOT(AD466),NOT(AF466)),TRUE,FALSE)</f>
        <v>0</v>
      </c>
      <c r="AL466" s="21" t="str">
        <f t="shared" si="238"/>
        <v/>
      </c>
      <c r="AM466" s="97">
        <f t="shared" si="239"/>
        <v>0</v>
      </c>
      <c r="AN466" s="97" t="str">
        <f t="shared" si="240"/>
        <v>Nej</v>
      </c>
      <c r="AO466" s="21" t="b">
        <f t="shared" si="241"/>
        <v>0</v>
      </c>
      <c r="AP466" s="21" t="str">
        <f t="shared" si="242"/>
        <v/>
      </c>
      <c r="AQ466" s="97" t="str">
        <f t="shared" si="243"/>
        <v>Nej</v>
      </c>
    </row>
    <row r="467" spans="1:43" s="13" customFormat="1" x14ac:dyDescent="0.35">
      <c r="A467" s="53">
        <v>459</v>
      </c>
      <c r="B467" s="10"/>
      <c r="C467" s="23"/>
      <c r="D467" s="41"/>
      <c r="E467" s="74"/>
      <c r="F467" s="82"/>
      <c r="G467" s="74"/>
      <c r="H467" s="75"/>
      <c r="I467" s="23"/>
      <c r="J467" s="50" t="str">
        <f t="shared" si="214"/>
        <v/>
      </c>
      <c r="K467" s="56" t="str">
        <f t="shared" si="215"/>
        <v/>
      </c>
      <c r="L467" s="6" t="b">
        <f t="shared" si="216"/>
        <v>0</v>
      </c>
      <c r="M467" s="21" t="str">
        <f t="shared" si="217"/>
        <v/>
      </c>
      <c r="N467" s="21" t="b">
        <f t="shared" si="218"/>
        <v>0</v>
      </c>
      <c r="O467" s="21" t="str">
        <f t="shared" si="219"/>
        <v/>
      </c>
      <c r="P467" s="21" t="b">
        <f t="shared" si="220"/>
        <v>0</v>
      </c>
      <c r="Q467" s="21" t="str">
        <f t="shared" si="221"/>
        <v/>
      </c>
      <c r="R467" s="21" t="b">
        <f t="shared" si="222"/>
        <v>0</v>
      </c>
      <c r="S467" s="21" t="str">
        <f t="shared" si="223"/>
        <v/>
      </c>
      <c r="T467" s="21" t="b">
        <f t="shared" si="224"/>
        <v>0</v>
      </c>
      <c r="U467" s="21" t="str">
        <f t="shared" si="225"/>
        <v/>
      </c>
      <c r="V467" s="6" t="b">
        <f t="shared" si="226"/>
        <v>0</v>
      </c>
      <c r="W467" s="21" t="str">
        <f t="shared" si="227"/>
        <v/>
      </c>
      <c r="X467" s="21" t="b">
        <f t="shared" si="228"/>
        <v>0</v>
      </c>
      <c r="Y467" s="21" t="str">
        <f t="shared" si="229"/>
        <v/>
      </c>
      <c r="Z467" s="21" t="b">
        <f t="shared" si="230"/>
        <v>0</v>
      </c>
      <c r="AA467" s="21" t="str">
        <f t="shared" si="231"/>
        <v/>
      </c>
      <c r="AB467" s="21" t="b">
        <f>IF(AND(LEN(B467)&gt;0,NOT(AF467),COUNTIF($AH$9:AH966,AH467)&gt;1),TRUE,FALSE)</f>
        <v>0</v>
      </c>
      <c r="AC467" s="21" t="str">
        <f t="shared" si="232"/>
        <v/>
      </c>
      <c r="AD467" s="21" t="b">
        <f>IF(AND(LEN(B467)&gt;0,NOT(AF467),NOT(AB467),COUNTIF(Intransporter!$B$9:'Intransporter'!B966,B467)&gt;0),TRUE,FALSE)</f>
        <v>0</v>
      </c>
      <c r="AE467" s="21" t="str">
        <f t="shared" si="233"/>
        <v/>
      </c>
      <c r="AF467" s="21" t="b">
        <f>IF(LEN(B467)&gt;Admin!$D$17,TRUE,FALSE)</f>
        <v>0</v>
      </c>
      <c r="AG467" s="21" t="str">
        <f t="shared" si="234"/>
        <v/>
      </c>
      <c r="AH467" s="21" t="str">
        <f t="shared" si="235"/>
        <v/>
      </c>
      <c r="AI467" s="21" t="b">
        <f t="shared" si="236"/>
        <v>0</v>
      </c>
      <c r="AJ467" s="21" t="str">
        <f t="shared" si="237"/>
        <v/>
      </c>
      <c r="AK467" s="21" t="b">
        <f>IF(AND(COUNTA(B467:I467)&gt;0,'Börja här'!KOMMUN="",NOT(L467),NOT(N467),NOT(P467),NOT(R467),NOT(T467),NOT(V467),NOT(X467),NOT(Z467),NOT(AB467),NOT(AD467),NOT(AF467)),TRUE,FALSE)</f>
        <v>0</v>
      </c>
      <c r="AL467" s="21" t="str">
        <f t="shared" si="238"/>
        <v/>
      </c>
      <c r="AM467" s="97">
        <f t="shared" si="239"/>
        <v>0</v>
      </c>
      <c r="AN467" s="97" t="str">
        <f t="shared" si="240"/>
        <v>Nej</v>
      </c>
      <c r="AO467" s="21" t="b">
        <f t="shared" si="241"/>
        <v>0</v>
      </c>
      <c r="AP467" s="21" t="str">
        <f t="shared" si="242"/>
        <v/>
      </c>
      <c r="AQ467" s="97" t="str">
        <f t="shared" si="243"/>
        <v>Nej</v>
      </c>
    </row>
    <row r="468" spans="1:43" s="13" customFormat="1" x14ac:dyDescent="0.35">
      <c r="A468" s="53">
        <v>460</v>
      </c>
      <c r="B468" s="10"/>
      <c r="C468" s="23"/>
      <c r="D468" s="41"/>
      <c r="E468" s="74"/>
      <c r="F468" s="82"/>
      <c r="G468" s="74"/>
      <c r="H468" s="75"/>
      <c r="I468" s="23"/>
      <c r="J468" s="50" t="str">
        <f t="shared" si="214"/>
        <v/>
      </c>
      <c r="K468" s="56" t="str">
        <f t="shared" si="215"/>
        <v/>
      </c>
      <c r="L468" s="6" t="b">
        <f t="shared" si="216"/>
        <v>0</v>
      </c>
      <c r="M468" s="21" t="str">
        <f t="shared" si="217"/>
        <v/>
      </c>
      <c r="N468" s="21" t="b">
        <f t="shared" si="218"/>
        <v>0</v>
      </c>
      <c r="O468" s="21" t="str">
        <f t="shared" si="219"/>
        <v/>
      </c>
      <c r="P468" s="21" t="b">
        <f t="shared" si="220"/>
        <v>0</v>
      </c>
      <c r="Q468" s="21" t="str">
        <f t="shared" si="221"/>
        <v/>
      </c>
      <c r="R468" s="21" t="b">
        <f t="shared" si="222"/>
        <v>0</v>
      </c>
      <c r="S468" s="21" t="str">
        <f t="shared" si="223"/>
        <v/>
      </c>
      <c r="T468" s="21" t="b">
        <f t="shared" si="224"/>
        <v>0</v>
      </c>
      <c r="U468" s="21" t="str">
        <f t="shared" si="225"/>
        <v/>
      </c>
      <c r="V468" s="6" t="b">
        <f t="shared" si="226"/>
        <v>0</v>
      </c>
      <c r="W468" s="21" t="str">
        <f t="shared" si="227"/>
        <v/>
      </c>
      <c r="X468" s="21" t="b">
        <f t="shared" si="228"/>
        <v>0</v>
      </c>
      <c r="Y468" s="21" t="str">
        <f t="shared" si="229"/>
        <v/>
      </c>
      <c r="Z468" s="21" t="b">
        <f t="shared" si="230"/>
        <v>0</v>
      </c>
      <c r="AA468" s="21" t="str">
        <f t="shared" si="231"/>
        <v/>
      </c>
      <c r="AB468" s="21" t="b">
        <f>IF(AND(LEN(B468)&gt;0,NOT(AF468),COUNTIF($AH$9:AH967,AH468)&gt;1),TRUE,FALSE)</f>
        <v>0</v>
      </c>
      <c r="AC468" s="21" t="str">
        <f t="shared" si="232"/>
        <v/>
      </c>
      <c r="AD468" s="21" t="b">
        <f>IF(AND(LEN(B468)&gt;0,NOT(AF468),NOT(AB468),COUNTIF(Intransporter!$B$9:'Intransporter'!B967,B468)&gt;0),TRUE,FALSE)</f>
        <v>0</v>
      </c>
      <c r="AE468" s="21" t="str">
        <f t="shared" si="233"/>
        <v/>
      </c>
      <c r="AF468" s="21" t="b">
        <f>IF(LEN(B468)&gt;Admin!$D$17,TRUE,FALSE)</f>
        <v>0</v>
      </c>
      <c r="AG468" s="21" t="str">
        <f t="shared" si="234"/>
        <v/>
      </c>
      <c r="AH468" s="21" t="str">
        <f t="shared" si="235"/>
        <v/>
      </c>
      <c r="AI468" s="21" t="b">
        <f t="shared" si="236"/>
        <v>0</v>
      </c>
      <c r="AJ468" s="21" t="str">
        <f t="shared" si="237"/>
        <v/>
      </c>
      <c r="AK468" s="21" t="b">
        <f>IF(AND(COUNTA(B468:I468)&gt;0,'Börja här'!KOMMUN="",NOT(L468),NOT(N468),NOT(P468),NOT(R468),NOT(T468),NOT(V468),NOT(X468),NOT(Z468),NOT(AB468),NOT(AD468),NOT(AF468)),TRUE,FALSE)</f>
        <v>0</v>
      </c>
      <c r="AL468" s="21" t="str">
        <f t="shared" si="238"/>
        <v/>
      </c>
      <c r="AM468" s="97">
        <f t="shared" si="239"/>
        <v>0</v>
      </c>
      <c r="AN468" s="97" t="str">
        <f t="shared" si="240"/>
        <v>Nej</v>
      </c>
      <c r="AO468" s="21" t="b">
        <f t="shared" si="241"/>
        <v>0</v>
      </c>
      <c r="AP468" s="21" t="str">
        <f t="shared" si="242"/>
        <v/>
      </c>
      <c r="AQ468" s="97" t="str">
        <f t="shared" si="243"/>
        <v>Nej</v>
      </c>
    </row>
    <row r="469" spans="1:43" s="13" customFormat="1" x14ac:dyDescent="0.35">
      <c r="A469" s="53">
        <v>461</v>
      </c>
      <c r="B469" s="10"/>
      <c r="C469" s="23"/>
      <c r="D469" s="41"/>
      <c r="E469" s="74"/>
      <c r="F469" s="82"/>
      <c r="G469" s="74"/>
      <c r="H469" s="75"/>
      <c r="I469" s="23"/>
      <c r="J469" s="50" t="str">
        <f t="shared" si="214"/>
        <v/>
      </c>
      <c r="K469" s="56" t="str">
        <f t="shared" si="215"/>
        <v/>
      </c>
      <c r="L469" s="6" t="b">
        <f t="shared" si="216"/>
        <v>0</v>
      </c>
      <c r="M469" s="21" t="str">
        <f t="shared" si="217"/>
        <v/>
      </c>
      <c r="N469" s="21" t="b">
        <f t="shared" si="218"/>
        <v>0</v>
      </c>
      <c r="O469" s="21" t="str">
        <f t="shared" si="219"/>
        <v/>
      </c>
      <c r="P469" s="21" t="b">
        <f t="shared" si="220"/>
        <v>0</v>
      </c>
      <c r="Q469" s="21" t="str">
        <f t="shared" si="221"/>
        <v/>
      </c>
      <c r="R469" s="21" t="b">
        <f t="shared" si="222"/>
        <v>0</v>
      </c>
      <c r="S469" s="21" t="str">
        <f t="shared" si="223"/>
        <v/>
      </c>
      <c r="T469" s="21" t="b">
        <f t="shared" si="224"/>
        <v>0</v>
      </c>
      <c r="U469" s="21" t="str">
        <f t="shared" si="225"/>
        <v/>
      </c>
      <c r="V469" s="6" t="b">
        <f t="shared" si="226"/>
        <v>0</v>
      </c>
      <c r="W469" s="21" t="str">
        <f t="shared" si="227"/>
        <v/>
      </c>
      <c r="X469" s="21" t="b">
        <f t="shared" si="228"/>
        <v>0</v>
      </c>
      <c r="Y469" s="21" t="str">
        <f t="shared" si="229"/>
        <v/>
      </c>
      <c r="Z469" s="21" t="b">
        <f t="shared" si="230"/>
        <v>0</v>
      </c>
      <c r="AA469" s="21" t="str">
        <f t="shared" si="231"/>
        <v/>
      </c>
      <c r="AB469" s="21" t="b">
        <f>IF(AND(LEN(B469)&gt;0,NOT(AF469),COUNTIF($AH$9:AH968,AH469)&gt;1),TRUE,FALSE)</f>
        <v>0</v>
      </c>
      <c r="AC469" s="21" t="str">
        <f t="shared" si="232"/>
        <v/>
      </c>
      <c r="AD469" s="21" t="b">
        <f>IF(AND(LEN(B469)&gt;0,NOT(AF469),NOT(AB469),COUNTIF(Intransporter!$B$9:'Intransporter'!B968,B469)&gt;0),TRUE,FALSE)</f>
        <v>0</v>
      </c>
      <c r="AE469" s="21" t="str">
        <f t="shared" si="233"/>
        <v/>
      </c>
      <c r="AF469" s="21" t="b">
        <f>IF(LEN(B469)&gt;Admin!$D$17,TRUE,FALSE)</f>
        <v>0</v>
      </c>
      <c r="AG469" s="21" t="str">
        <f t="shared" si="234"/>
        <v/>
      </c>
      <c r="AH469" s="21" t="str">
        <f t="shared" si="235"/>
        <v/>
      </c>
      <c r="AI469" s="21" t="b">
        <f t="shared" si="236"/>
        <v>0</v>
      </c>
      <c r="AJ469" s="21" t="str">
        <f t="shared" si="237"/>
        <v/>
      </c>
      <c r="AK469" s="21" t="b">
        <f>IF(AND(COUNTA(B469:I469)&gt;0,'Börja här'!KOMMUN="",NOT(L469),NOT(N469),NOT(P469),NOT(R469),NOT(T469),NOT(V469),NOT(X469),NOT(Z469),NOT(AB469),NOT(AD469),NOT(AF469)),TRUE,FALSE)</f>
        <v>0</v>
      </c>
      <c r="AL469" s="21" t="str">
        <f t="shared" si="238"/>
        <v/>
      </c>
      <c r="AM469" s="97">
        <f t="shared" si="239"/>
        <v>0</v>
      </c>
      <c r="AN469" s="97" t="str">
        <f t="shared" si="240"/>
        <v>Nej</v>
      </c>
      <c r="AO469" s="21" t="b">
        <f t="shared" si="241"/>
        <v>0</v>
      </c>
      <c r="AP469" s="21" t="str">
        <f t="shared" si="242"/>
        <v/>
      </c>
      <c r="AQ469" s="97" t="str">
        <f t="shared" si="243"/>
        <v>Nej</v>
      </c>
    </row>
    <row r="470" spans="1:43" s="13" customFormat="1" x14ac:dyDescent="0.35">
      <c r="A470" s="53">
        <v>462</v>
      </c>
      <c r="B470" s="10"/>
      <c r="C470" s="23"/>
      <c r="D470" s="41"/>
      <c r="E470" s="74"/>
      <c r="F470" s="82"/>
      <c r="G470" s="74"/>
      <c r="H470" s="75"/>
      <c r="I470" s="23"/>
      <c r="J470" s="50" t="str">
        <f t="shared" si="214"/>
        <v/>
      </c>
      <c r="K470" s="56" t="str">
        <f t="shared" si="215"/>
        <v/>
      </c>
      <c r="L470" s="6" t="b">
        <f t="shared" si="216"/>
        <v>0</v>
      </c>
      <c r="M470" s="21" t="str">
        <f t="shared" si="217"/>
        <v/>
      </c>
      <c r="N470" s="21" t="b">
        <f t="shared" si="218"/>
        <v>0</v>
      </c>
      <c r="O470" s="21" t="str">
        <f t="shared" si="219"/>
        <v/>
      </c>
      <c r="P470" s="21" t="b">
        <f t="shared" si="220"/>
        <v>0</v>
      </c>
      <c r="Q470" s="21" t="str">
        <f t="shared" si="221"/>
        <v/>
      </c>
      <c r="R470" s="21" t="b">
        <f t="shared" si="222"/>
        <v>0</v>
      </c>
      <c r="S470" s="21" t="str">
        <f t="shared" si="223"/>
        <v/>
      </c>
      <c r="T470" s="21" t="b">
        <f t="shared" si="224"/>
        <v>0</v>
      </c>
      <c r="U470" s="21" t="str">
        <f t="shared" si="225"/>
        <v/>
      </c>
      <c r="V470" s="6" t="b">
        <f t="shared" si="226"/>
        <v>0</v>
      </c>
      <c r="W470" s="21" t="str">
        <f t="shared" si="227"/>
        <v/>
      </c>
      <c r="X470" s="21" t="b">
        <f t="shared" si="228"/>
        <v>0</v>
      </c>
      <c r="Y470" s="21" t="str">
        <f t="shared" si="229"/>
        <v/>
      </c>
      <c r="Z470" s="21" t="b">
        <f t="shared" si="230"/>
        <v>0</v>
      </c>
      <c r="AA470" s="21" t="str">
        <f t="shared" si="231"/>
        <v/>
      </c>
      <c r="AB470" s="21" t="b">
        <f>IF(AND(LEN(B470)&gt;0,NOT(AF470),COUNTIF($AH$9:AH969,AH470)&gt;1),TRUE,FALSE)</f>
        <v>0</v>
      </c>
      <c r="AC470" s="21" t="str">
        <f t="shared" si="232"/>
        <v/>
      </c>
      <c r="AD470" s="21" t="b">
        <f>IF(AND(LEN(B470)&gt;0,NOT(AF470),NOT(AB470),COUNTIF(Intransporter!$B$9:'Intransporter'!B969,B470)&gt;0),TRUE,FALSE)</f>
        <v>0</v>
      </c>
      <c r="AE470" s="21" t="str">
        <f t="shared" si="233"/>
        <v/>
      </c>
      <c r="AF470" s="21" t="b">
        <f>IF(LEN(B470)&gt;Admin!$D$17,TRUE,FALSE)</f>
        <v>0</v>
      </c>
      <c r="AG470" s="21" t="str">
        <f t="shared" si="234"/>
        <v/>
      </c>
      <c r="AH470" s="21" t="str">
        <f t="shared" si="235"/>
        <v/>
      </c>
      <c r="AI470" s="21" t="b">
        <f t="shared" si="236"/>
        <v>0</v>
      </c>
      <c r="AJ470" s="21" t="str">
        <f t="shared" si="237"/>
        <v/>
      </c>
      <c r="AK470" s="21" t="b">
        <f>IF(AND(COUNTA(B470:I470)&gt;0,'Börja här'!KOMMUN="",NOT(L470),NOT(N470),NOT(P470),NOT(R470),NOT(T470),NOT(V470),NOT(X470),NOT(Z470),NOT(AB470),NOT(AD470),NOT(AF470)),TRUE,FALSE)</f>
        <v>0</v>
      </c>
      <c r="AL470" s="21" t="str">
        <f t="shared" si="238"/>
        <v/>
      </c>
      <c r="AM470" s="97">
        <f t="shared" si="239"/>
        <v>0</v>
      </c>
      <c r="AN470" s="97" t="str">
        <f t="shared" si="240"/>
        <v>Nej</v>
      </c>
      <c r="AO470" s="21" t="b">
        <f t="shared" si="241"/>
        <v>0</v>
      </c>
      <c r="AP470" s="21" t="str">
        <f t="shared" si="242"/>
        <v/>
      </c>
      <c r="AQ470" s="97" t="str">
        <f t="shared" si="243"/>
        <v>Nej</v>
      </c>
    </row>
    <row r="471" spans="1:43" s="13" customFormat="1" x14ac:dyDescent="0.35">
      <c r="A471" s="53">
        <v>463</v>
      </c>
      <c r="B471" s="10"/>
      <c r="C471" s="23"/>
      <c r="D471" s="41"/>
      <c r="E471" s="74"/>
      <c r="F471" s="82"/>
      <c r="G471" s="74"/>
      <c r="H471" s="75"/>
      <c r="I471" s="23"/>
      <c r="J471" s="50" t="str">
        <f t="shared" si="214"/>
        <v/>
      </c>
      <c r="K471" s="56" t="str">
        <f t="shared" si="215"/>
        <v/>
      </c>
      <c r="L471" s="6" t="b">
        <f t="shared" si="216"/>
        <v>0</v>
      </c>
      <c r="M471" s="21" t="str">
        <f t="shared" si="217"/>
        <v/>
      </c>
      <c r="N471" s="21" t="b">
        <f t="shared" si="218"/>
        <v>0</v>
      </c>
      <c r="O471" s="21" t="str">
        <f t="shared" si="219"/>
        <v/>
      </c>
      <c r="P471" s="21" t="b">
        <f t="shared" si="220"/>
        <v>0</v>
      </c>
      <c r="Q471" s="21" t="str">
        <f t="shared" si="221"/>
        <v/>
      </c>
      <c r="R471" s="21" t="b">
        <f t="shared" si="222"/>
        <v>0</v>
      </c>
      <c r="S471" s="21" t="str">
        <f t="shared" si="223"/>
        <v/>
      </c>
      <c r="T471" s="21" t="b">
        <f t="shared" si="224"/>
        <v>0</v>
      </c>
      <c r="U471" s="21" t="str">
        <f t="shared" si="225"/>
        <v/>
      </c>
      <c r="V471" s="6" t="b">
        <f t="shared" si="226"/>
        <v>0</v>
      </c>
      <c r="W471" s="21" t="str">
        <f t="shared" si="227"/>
        <v/>
      </c>
      <c r="X471" s="21" t="b">
        <f t="shared" si="228"/>
        <v>0</v>
      </c>
      <c r="Y471" s="21" t="str">
        <f t="shared" si="229"/>
        <v/>
      </c>
      <c r="Z471" s="21" t="b">
        <f t="shared" si="230"/>
        <v>0</v>
      </c>
      <c r="AA471" s="21" t="str">
        <f t="shared" si="231"/>
        <v/>
      </c>
      <c r="AB471" s="21" t="b">
        <f>IF(AND(LEN(B471)&gt;0,NOT(AF471),COUNTIF($AH$9:AH970,AH471)&gt;1),TRUE,FALSE)</f>
        <v>0</v>
      </c>
      <c r="AC471" s="21" t="str">
        <f t="shared" si="232"/>
        <v/>
      </c>
      <c r="AD471" s="21" t="b">
        <f>IF(AND(LEN(B471)&gt;0,NOT(AF471),NOT(AB471),COUNTIF(Intransporter!$B$9:'Intransporter'!B970,B471)&gt;0),TRUE,FALSE)</f>
        <v>0</v>
      </c>
      <c r="AE471" s="21" t="str">
        <f t="shared" si="233"/>
        <v/>
      </c>
      <c r="AF471" s="21" t="b">
        <f>IF(LEN(B471)&gt;Admin!$D$17,TRUE,FALSE)</f>
        <v>0</v>
      </c>
      <c r="AG471" s="21" t="str">
        <f t="shared" si="234"/>
        <v/>
      </c>
      <c r="AH471" s="21" t="str">
        <f t="shared" si="235"/>
        <v/>
      </c>
      <c r="AI471" s="21" t="b">
        <f t="shared" si="236"/>
        <v>0</v>
      </c>
      <c r="AJ471" s="21" t="str">
        <f t="shared" si="237"/>
        <v/>
      </c>
      <c r="AK471" s="21" t="b">
        <f>IF(AND(COUNTA(B471:I471)&gt;0,'Börja här'!KOMMUN="",NOT(L471),NOT(N471),NOT(P471),NOT(R471),NOT(T471),NOT(V471),NOT(X471),NOT(Z471),NOT(AB471),NOT(AD471),NOT(AF471)),TRUE,FALSE)</f>
        <v>0</v>
      </c>
      <c r="AL471" s="21" t="str">
        <f t="shared" si="238"/>
        <v/>
      </c>
      <c r="AM471" s="97">
        <f t="shared" si="239"/>
        <v>0</v>
      </c>
      <c r="AN471" s="97" t="str">
        <f t="shared" si="240"/>
        <v>Nej</v>
      </c>
      <c r="AO471" s="21" t="b">
        <f t="shared" si="241"/>
        <v>0</v>
      </c>
      <c r="AP471" s="21" t="str">
        <f t="shared" si="242"/>
        <v/>
      </c>
      <c r="AQ471" s="97" t="str">
        <f t="shared" si="243"/>
        <v>Nej</v>
      </c>
    </row>
    <row r="472" spans="1:43" s="13" customFormat="1" x14ac:dyDescent="0.35">
      <c r="A472" s="53">
        <v>464</v>
      </c>
      <c r="B472" s="10"/>
      <c r="C472" s="23"/>
      <c r="D472" s="41"/>
      <c r="E472" s="74"/>
      <c r="F472" s="82"/>
      <c r="G472" s="74"/>
      <c r="H472" s="75"/>
      <c r="I472" s="23"/>
      <c r="J472" s="50" t="str">
        <f t="shared" si="214"/>
        <v/>
      </c>
      <c r="K472" s="56" t="str">
        <f t="shared" si="215"/>
        <v/>
      </c>
      <c r="L472" s="6" t="b">
        <f t="shared" si="216"/>
        <v>0</v>
      </c>
      <c r="M472" s="21" t="str">
        <f t="shared" si="217"/>
        <v/>
      </c>
      <c r="N472" s="21" t="b">
        <f t="shared" si="218"/>
        <v>0</v>
      </c>
      <c r="O472" s="21" t="str">
        <f t="shared" si="219"/>
        <v/>
      </c>
      <c r="P472" s="21" t="b">
        <f t="shared" si="220"/>
        <v>0</v>
      </c>
      <c r="Q472" s="21" t="str">
        <f t="shared" si="221"/>
        <v/>
      </c>
      <c r="R472" s="21" t="b">
        <f t="shared" si="222"/>
        <v>0</v>
      </c>
      <c r="S472" s="21" t="str">
        <f t="shared" si="223"/>
        <v/>
      </c>
      <c r="T472" s="21" t="b">
        <f t="shared" si="224"/>
        <v>0</v>
      </c>
      <c r="U472" s="21" t="str">
        <f t="shared" si="225"/>
        <v/>
      </c>
      <c r="V472" s="6" t="b">
        <f t="shared" si="226"/>
        <v>0</v>
      </c>
      <c r="W472" s="21" t="str">
        <f t="shared" si="227"/>
        <v/>
      </c>
      <c r="X472" s="21" t="b">
        <f t="shared" si="228"/>
        <v>0</v>
      </c>
      <c r="Y472" s="21" t="str">
        <f t="shared" si="229"/>
        <v/>
      </c>
      <c r="Z472" s="21" t="b">
        <f t="shared" si="230"/>
        <v>0</v>
      </c>
      <c r="AA472" s="21" t="str">
        <f t="shared" si="231"/>
        <v/>
      </c>
      <c r="AB472" s="21" t="b">
        <f>IF(AND(LEN(B472)&gt;0,NOT(AF472),COUNTIF($AH$9:AH971,AH472)&gt;1),TRUE,FALSE)</f>
        <v>0</v>
      </c>
      <c r="AC472" s="21" t="str">
        <f t="shared" si="232"/>
        <v/>
      </c>
      <c r="AD472" s="21" t="b">
        <f>IF(AND(LEN(B472)&gt;0,NOT(AF472),NOT(AB472),COUNTIF(Intransporter!$B$9:'Intransporter'!B971,B472)&gt;0),TRUE,FALSE)</f>
        <v>0</v>
      </c>
      <c r="AE472" s="21" t="str">
        <f t="shared" si="233"/>
        <v/>
      </c>
      <c r="AF472" s="21" t="b">
        <f>IF(LEN(B472)&gt;Admin!$D$17,TRUE,FALSE)</f>
        <v>0</v>
      </c>
      <c r="AG472" s="21" t="str">
        <f t="shared" si="234"/>
        <v/>
      </c>
      <c r="AH472" s="21" t="str">
        <f t="shared" si="235"/>
        <v/>
      </c>
      <c r="AI472" s="21" t="b">
        <f t="shared" si="236"/>
        <v>0</v>
      </c>
      <c r="AJ472" s="21" t="str">
        <f t="shared" si="237"/>
        <v/>
      </c>
      <c r="AK472" s="21" t="b">
        <f>IF(AND(COUNTA(B472:I472)&gt;0,'Börja här'!KOMMUN="",NOT(L472),NOT(N472),NOT(P472),NOT(R472),NOT(T472),NOT(V472),NOT(X472),NOT(Z472),NOT(AB472),NOT(AD472),NOT(AF472)),TRUE,FALSE)</f>
        <v>0</v>
      </c>
      <c r="AL472" s="21" t="str">
        <f t="shared" si="238"/>
        <v/>
      </c>
      <c r="AM472" s="97">
        <f t="shared" si="239"/>
        <v>0</v>
      </c>
      <c r="AN472" s="97" t="str">
        <f t="shared" si="240"/>
        <v>Nej</v>
      </c>
      <c r="AO472" s="21" t="b">
        <f t="shared" si="241"/>
        <v>0</v>
      </c>
      <c r="AP472" s="21" t="str">
        <f t="shared" si="242"/>
        <v/>
      </c>
      <c r="AQ472" s="97" t="str">
        <f t="shared" si="243"/>
        <v>Nej</v>
      </c>
    </row>
    <row r="473" spans="1:43" s="13" customFormat="1" x14ac:dyDescent="0.35">
      <c r="A473" s="53">
        <v>465</v>
      </c>
      <c r="B473" s="10"/>
      <c r="C473" s="23"/>
      <c r="D473" s="41"/>
      <c r="E473" s="74"/>
      <c r="F473" s="82"/>
      <c r="G473" s="74"/>
      <c r="H473" s="75"/>
      <c r="I473" s="23"/>
      <c r="J473" s="50" t="str">
        <f t="shared" si="214"/>
        <v/>
      </c>
      <c r="K473" s="56" t="str">
        <f t="shared" si="215"/>
        <v/>
      </c>
      <c r="L473" s="6" t="b">
        <f t="shared" si="216"/>
        <v>0</v>
      </c>
      <c r="M473" s="21" t="str">
        <f t="shared" si="217"/>
        <v/>
      </c>
      <c r="N473" s="21" t="b">
        <f t="shared" si="218"/>
        <v>0</v>
      </c>
      <c r="O473" s="21" t="str">
        <f t="shared" si="219"/>
        <v/>
      </c>
      <c r="P473" s="21" t="b">
        <f t="shared" si="220"/>
        <v>0</v>
      </c>
      <c r="Q473" s="21" t="str">
        <f t="shared" si="221"/>
        <v/>
      </c>
      <c r="R473" s="21" t="b">
        <f t="shared" si="222"/>
        <v>0</v>
      </c>
      <c r="S473" s="21" t="str">
        <f t="shared" si="223"/>
        <v/>
      </c>
      <c r="T473" s="21" t="b">
        <f t="shared" si="224"/>
        <v>0</v>
      </c>
      <c r="U473" s="21" t="str">
        <f t="shared" si="225"/>
        <v/>
      </c>
      <c r="V473" s="6" t="b">
        <f t="shared" si="226"/>
        <v>0</v>
      </c>
      <c r="W473" s="21" t="str">
        <f t="shared" si="227"/>
        <v/>
      </c>
      <c r="X473" s="21" t="b">
        <f t="shared" si="228"/>
        <v>0</v>
      </c>
      <c r="Y473" s="21" t="str">
        <f t="shared" si="229"/>
        <v/>
      </c>
      <c r="Z473" s="21" t="b">
        <f t="shared" si="230"/>
        <v>0</v>
      </c>
      <c r="AA473" s="21" t="str">
        <f t="shared" si="231"/>
        <v/>
      </c>
      <c r="AB473" s="21" t="b">
        <f>IF(AND(LEN(B473)&gt;0,NOT(AF473),COUNTIF($AH$9:AH972,AH473)&gt;1),TRUE,FALSE)</f>
        <v>0</v>
      </c>
      <c r="AC473" s="21" t="str">
        <f t="shared" si="232"/>
        <v/>
      </c>
      <c r="AD473" s="21" t="b">
        <f>IF(AND(LEN(B473)&gt;0,NOT(AF473),NOT(AB473),COUNTIF(Intransporter!$B$9:'Intransporter'!B972,B473)&gt;0),TRUE,FALSE)</f>
        <v>0</v>
      </c>
      <c r="AE473" s="21" t="str">
        <f t="shared" si="233"/>
        <v/>
      </c>
      <c r="AF473" s="21" t="b">
        <f>IF(LEN(B473)&gt;Admin!$D$17,TRUE,FALSE)</f>
        <v>0</v>
      </c>
      <c r="AG473" s="21" t="str">
        <f t="shared" si="234"/>
        <v/>
      </c>
      <c r="AH473" s="21" t="str">
        <f t="shared" si="235"/>
        <v/>
      </c>
      <c r="AI473" s="21" t="b">
        <f t="shared" si="236"/>
        <v>0</v>
      </c>
      <c r="AJ473" s="21" t="str">
        <f t="shared" si="237"/>
        <v/>
      </c>
      <c r="AK473" s="21" t="b">
        <f>IF(AND(COUNTA(B473:I473)&gt;0,'Börja här'!KOMMUN="",NOT(L473),NOT(N473),NOT(P473),NOT(R473),NOT(T473),NOT(V473),NOT(X473),NOT(Z473),NOT(AB473),NOT(AD473),NOT(AF473)),TRUE,FALSE)</f>
        <v>0</v>
      </c>
      <c r="AL473" s="21" t="str">
        <f t="shared" si="238"/>
        <v/>
      </c>
      <c r="AM473" s="97">
        <f t="shared" si="239"/>
        <v>0</v>
      </c>
      <c r="AN473" s="97" t="str">
        <f t="shared" si="240"/>
        <v>Nej</v>
      </c>
      <c r="AO473" s="21" t="b">
        <f t="shared" si="241"/>
        <v>0</v>
      </c>
      <c r="AP473" s="21" t="str">
        <f t="shared" si="242"/>
        <v/>
      </c>
      <c r="AQ473" s="97" t="str">
        <f t="shared" si="243"/>
        <v>Nej</v>
      </c>
    </row>
    <row r="474" spans="1:43" s="13" customFormat="1" x14ac:dyDescent="0.35">
      <c r="A474" s="53">
        <v>466</v>
      </c>
      <c r="B474" s="10"/>
      <c r="C474" s="23"/>
      <c r="D474" s="41"/>
      <c r="E474" s="74"/>
      <c r="F474" s="82"/>
      <c r="G474" s="74"/>
      <c r="H474" s="75"/>
      <c r="I474" s="23"/>
      <c r="J474" s="50" t="str">
        <f t="shared" si="214"/>
        <v/>
      </c>
      <c r="K474" s="56" t="str">
        <f t="shared" si="215"/>
        <v/>
      </c>
      <c r="L474" s="6" t="b">
        <f t="shared" si="216"/>
        <v>0</v>
      </c>
      <c r="M474" s="21" t="str">
        <f t="shared" si="217"/>
        <v/>
      </c>
      <c r="N474" s="21" t="b">
        <f t="shared" si="218"/>
        <v>0</v>
      </c>
      <c r="O474" s="21" t="str">
        <f t="shared" si="219"/>
        <v/>
      </c>
      <c r="P474" s="21" t="b">
        <f t="shared" si="220"/>
        <v>0</v>
      </c>
      <c r="Q474" s="21" t="str">
        <f t="shared" si="221"/>
        <v/>
      </c>
      <c r="R474" s="21" t="b">
        <f t="shared" si="222"/>
        <v>0</v>
      </c>
      <c r="S474" s="21" t="str">
        <f t="shared" si="223"/>
        <v/>
      </c>
      <c r="T474" s="21" t="b">
        <f t="shared" si="224"/>
        <v>0</v>
      </c>
      <c r="U474" s="21" t="str">
        <f t="shared" si="225"/>
        <v/>
      </c>
      <c r="V474" s="6" t="b">
        <f t="shared" si="226"/>
        <v>0</v>
      </c>
      <c r="W474" s="21" t="str">
        <f t="shared" si="227"/>
        <v/>
      </c>
      <c r="X474" s="21" t="b">
        <f t="shared" si="228"/>
        <v>0</v>
      </c>
      <c r="Y474" s="21" t="str">
        <f t="shared" si="229"/>
        <v/>
      </c>
      <c r="Z474" s="21" t="b">
        <f t="shared" si="230"/>
        <v>0</v>
      </c>
      <c r="AA474" s="21" t="str">
        <f t="shared" si="231"/>
        <v/>
      </c>
      <c r="AB474" s="21" t="b">
        <f>IF(AND(LEN(B474)&gt;0,NOT(AF474),COUNTIF($AH$9:AH973,AH474)&gt;1),TRUE,FALSE)</f>
        <v>0</v>
      </c>
      <c r="AC474" s="21" t="str">
        <f t="shared" si="232"/>
        <v/>
      </c>
      <c r="AD474" s="21" t="b">
        <f>IF(AND(LEN(B474)&gt;0,NOT(AF474),NOT(AB474),COUNTIF(Intransporter!$B$9:'Intransporter'!B973,B474)&gt;0),TRUE,FALSE)</f>
        <v>0</v>
      </c>
      <c r="AE474" s="21" t="str">
        <f t="shared" si="233"/>
        <v/>
      </c>
      <c r="AF474" s="21" t="b">
        <f>IF(LEN(B474)&gt;Admin!$D$17,TRUE,FALSE)</f>
        <v>0</v>
      </c>
      <c r="AG474" s="21" t="str">
        <f t="shared" si="234"/>
        <v/>
      </c>
      <c r="AH474" s="21" t="str">
        <f t="shared" si="235"/>
        <v/>
      </c>
      <c r="AI474" s="21" t="b">
        <f t="shared" si="236"/>
        <v>0</v>
      </c>
      <c r="AJ474" s="21" t="str">
        <f t="shared" si="237"/>
        <v/>
      </c>
      <c r="AK474" s="21" t="b">
        <f>IF(AND(COUNTA(B474:I474)&gt;0,'Börja här'!KOMMUN="",NOT(L474),NOT(N474),NOT(P474),NOT(R474),NOT(T474),NOT(V474),NOT(X474),NOT(Z474),NOT(AB474),NOT(AD474),NOT(AF474)),TRUE,FALSE)</f>
        <v>0</v>
      </c>
      <c r="AL474" s="21" t="str">
        <f t="shared" si="238"/>
        <v/>
      </c>
      <c r="AM474" s="97">
        <f t="shared" si="239"/>
        <v>0</v>
      </c>
      <c r="AN474" s="97" t="str">
        <f t="shared" si="240"/>
        <v>Nej</v>
      </c>
      <c r="AO474" s="21" t="b">
        <f t="shared" si="241"/>
        <v>0</v>
      </c>
      <c r="AP474" s="21" t="str">
        <f t="shared" si="242"/>
        <v/>
      </c>
      <c r="AQ474" s="97" t="str">
        <f t="shared" si="243"/>
        <v>Nej</v>
      </c>
    </row>
    <row r="475" spans="1:43" s="13" customFormat="1" x14ac:dyDescent="0.35">
      <c r="A475" s="53">
        <v>467</v>
      </c>
      <c r="B475" s="10"/>
      <c r="C475" s="23"/>
      <c r="D475" s="41"/>
      <c r="E475" s="74"/>
      <c r="F475" s="82"/>
      <c r="G475" s="74"/>
      <c r="H475" s="75"/>
      <c r="I475" s="23"/>
      <c r="J475" s="50" t="str">
        <f t="shared" si="214"/>
        <v/>
      </c>
      <c r="K475" s="56" t="str">
        <f t="shared" si="215"/>
        <v/>
      </c>
      <c r="L475" s="6" t="b">
        <f t="shared" si="216"/>
        <v>0</v>
      </c>
      <c r="M475" s="21" t="str">
        <f t="shared" si="217"/>
        <v/>
      </c>
      <c r="N475" s="21" t="b">
        <f t="shared" si="218"/>
        <v>0</v>
      </c>
      <c r="O475" s="21" t="str">
        <f t="shared" si="219"/>
        <v/>
      </c>
      <c r="P475" s="21" t="b">
        <f t="shared" si="220"/>
        <v>0</v>
      </c>
      <c r="Q475" s="21" t="str">
        <f t="shared" si="221"/>
        <v/>
      </c>
      <c r="R475" s="21" t="b">
        <f t="shared" si="222"/>
        <v>0</v>
      </c>
      <c r="S475" s="21" t="str">
        <f t="shared" si="223"/>
        <v/>
      </c>
      <c r="T475" s="21" t="b">
        <f t="shared" si="224"/>
        <v>0</v>
      </c>
      <c r="U475" s="21" t="str">
        <f t="shared" si="225"/>
        <v/>
      </c>
      <c r="V475" s="6" t="b">
        <f t="shared" si="226"/>
        <v>0</v>
      </c>
      <c r="W475" s="21" t="str">
        <f t="shared" si="227"/>
        <v/>
      </c>
      <c r="X475" s="21" t="b">
        <f t="shared" si="228"/>
        <v>0</v>
      </c>
      <c r="Y475" s="21" t="str">
        <f t="shared" si="229"/>
        <v/>
      </c>
      <c r="Z475" s="21" t="b">
        <f t="shared" si="230"/>
        <v>0</v>
      </c>
      <c r="AA475" s="21" t="str">
        <f t="shared" si="231"/>
        <v/>
      </c>
      <c r="AB475" s="21" t="b">
        <f>IF(AND(LEN(B475)&gt;0,NOT(AF475),COUNTIF($AH$9:AH974,AH475)&gt;1),TRUE,FALSE)</f>
        <v>0</v>
      </c>
      <c r="AC475" s="21" t="str">
        <f t="shared" si="232"/>
        <v/>
      </c>
      <c r="AD475" s="21" t="b">
        <f>IF(AND(LEN(B475)&gt;0,NOT(AF475),NOT(AB475),COUNTIF(Intransporter!$B$9:'Intransporter'!B974,B475)&gt;0),TRUE,FALSE)</f>
        <v>0</v>
      </c>
      <c r="AE475" s="21" t="str">
        <f t="shared" si="233"/>
        <v/>
      </c>
      <c r="AF475" s="21" t="b">
        <f>IF(LEN(B475)&gt;Admin!$D$17,TRUE,FALSE)</f>
        <v>0</v>
      </c>
      <c r="AG475" s="21" t="str">
        <f t="shared" si="234"/>
        <v/>
      </c>
      <c r="AH475" s="21" t="str">
        <f t="shared" si="235"/>
        <v/>
      </c>
      <c r="AI475" s="21" t="b">
        <f t="shared" si="236"/>
        <v>0</v>
      </c>
      <c r="AJ475" s="21" t="str">
        <f t="shared" si="237"/>
        <v/>
      </c>
      <c r="AK475" s="21" t="b">
        <f>IF(AND(COUNTA(B475:I475)&gt;0,'Börja här'!KOMMUN="",NOT(L475),NOT(N475),NOT(P475),NOT(R475),NOT(T475),NOT(V475),NOT(X475),NOT(Z475),NOT(AB475),NOT(AD475),NOT(AF475)),TRUE,FALSE)</f>
        <v>0</v>
      </c>
      <c r="AL475" s="21" t="str">
        <f t="shared" si="238"/>
        <v/>
      </c>
      <c r="AM475" s="97">
        <f t="shared" si="239"/>
        <v>0</v>
      </c>
      <c r="AN475" s="97" t="str">
        <f t="shared" si="240"/>
        <v>Nej</v>
      </c>
      <c r="AO475" s="21" t="b">
        <f t="shared" si="241"/>
        <v>0</v>
      </c>
      <c r="AP475" s="21" t="str">
        <f t="shared" si="242"/>
        <v/>
      </c>
      <c r="AQ475" s="97" t="str">
        <f t="shared" si="243"/>
        <v>Nej</v>
      </c>
    </row>
    <row r="476" spans="1:43" s="13" customFormat="1" x14ac:dyDescent="0.35">
      <c r="A476" s="53">
        <v>468</v>
      </c>
      <c r="B476" s="10"/>
      <c r="C476" s="23"/>
      <c r="D476" s="41"/>
      <c r="E476" s="74"/>
      <c r="F476" s="82"/>
      <c r="G476" s="74"/>
      <c r="H476" s="75"/>
      <c r="I476" s="23"/>
      <c r="J476" s="50" t="str">
        <f t="shared" si="214"/>
        <v/>
      </c>
      <c r="K476" s="56" t="str">
        <f t="shared" si="215"/>
        <v/>
      </c>
      <c r="L476" s="6" t="b">
        <f t="shared" si="216"/>
        <v>0</v>
      </c>
      <c r="M476" s="21" t="str">
        <f t="shared" si="217"/>
        <v/>
      </c>
      <c r="N476" s="21" t="b">
        <f t="shared" si="218"/>
        <v>0</v>
      </c>
      <c r="O476" s="21" t="str">
        <f t="shared" si="219"/>
        <v/>
      </c>
      <c r="P476" s="21" t="b">
        <f t="shared" si="220"/>
        <v>0</v>
      </c>
      <c r="Q476" s="21" t="str">
        <f t="shared" si="221"/>
        <v/>
      </c>
      <c r="R476" s="21" t="b">
        <f t="shared" si="222"/>
        <v>0</v>
      </c>
      <c r="S476" s="21" t="str">
        <f t="shared" si="223"/>
        <v/>
      </c>
      <c r="T476" s="21" t="b">
        <f t="shared" si="224"/>
        <v>0</v>
      </c>
      <c r="U476" s="21" t="str">
        <f t="shared" si="225"/>
        <v/>
      </c>
      <c r="V476" s="6" t="b">
        <f t="shared" si="226"/>
        <v>0</v>
      </c>
      <c r="W476" s="21" t="str">
        <f t="shared" si="227"/>
        <v/>
      </c>
      <c r="X476" s="21" t="b">
        <f t="shared" si="228"/>
        <v>0</v>
      </c>
      <c r="Y476" s="21" t="str">
        <f t="shared" si="229"/>
        <v/>
      </c>
      <c r="Z476" s="21" t="b">
        <f t="shared" si="230"/>
        <v>0</v>
      </c>
      <c r="AA476" s="21" t="str">
        <f t="shared" si="231"/>
        <v/>
      </c>
      <c r="AB476" s="21" t="b">
        <f>IF(AND(LEN(B476)&gt;0,NOT(AF476),COUNTIF($AH$9:AH975,AH476)&gt;1),TRUE,FALSE)</f>
        <v>0</v>
      </c>
      <c r="AC476" s="21" t="str">
        <f t="shared" si="232"/>
        <v/>
      </c>
      <c r="AD476" s="21" t="b">
        <f>IF(AND(LEN(B476)&gt;0,NOT(AF476),NOT(AB476),COUNTIF(Intransporter!$B$9:'Intransporter'!B975,B476)&gt;0),TRUE,FALSE)</f>
        <v>0</v>
      </c>
      <c r="AE476" s="21" t="str">
        <f t="shared" si="233"/>
        <v/>
      </c>
      <c r="AF476" s="21" t="b">
        <f>IF(LEN(B476)&gt;Admin!$D$17,TRUE,FALSE)</f>
        <v>0</v>
      </c>
      <c r="AG476" s="21" t="str">
        <f t="shared" si="234"/>
        <v/>
      </c>
      <c r="AH476" s="21" t="str">
        <f t="shared" si="235"/>
        <v/>
      </c>
      <c r="AI476" s="21" t="b">
        <f t="shared" si="236"/>
        <v>0</v>
      </c>
      <c r="AJ476" s="21" t="str">
        <f t="shared" si="237"/>
        <v/>
      </c>
      <c r="AK476" s="21" t="b">
        <f>IF(AND(COUNTA(B476:I476)&gt;0,'Börja här'!KOMMUN="",NOT(L476),NOT(N476),NOT(P476),NOT(R476),NOT(T476),NOT(V476),NOT(X476),NOT(Z476),NOT(AB476),NOT(AD476),NOT(AF476)),TRUE,FALSE)</f>
        <v>0</v>
      </c>
      <c r="AL476" s="21" t="str">
        <f t="shared" si="238"/>
        <v/>
      </c>
      <c r="AM476" s="97">
        <f t="shared" si="239"/>
        <v>0</v>
      </c>
      <c r="AN476" s="97" t="str">
        <f t="shared" si="240"/>
        <v>Nej</v>
      </c>
      <c r="AO476" s="21" t="b">
        <f t="shared" si="241"/>
        <v>0</v>
      </c>
      <c r="AP476" s="21" t="str">
        <f t="shared" si="242"/>
        <v/>
      </c>
      <c r="AQ476" s="97" t="str">
        <f t="shared" si="243"/>
        <v>Nej</v>
      </c>
    </row>
    <row r="477" spans="1:43" s="13" customFormat="1" x14ac:dyDescent="0.35">
      <c r="A477" s="53">
        <v>469</v>
      </c>
      <c r="B477" s="10"/>
      <c r="C477" s="23"/>
      <c r="D477" s="41"/>
      <c r="E477" s="74"/>
      <c r="F477" s="82"/>
      <c r="G477" s="74"/>
      <c r="H477" s="75"/>
      <c r="I477" s="23"/>
      <c r="J477" s="50" t="str">
        <f t="shared" si="214"/>
        <v/>
      </c>
      <c r="K477" s="56" t="str">
        <f t="shared" si="215"/>
        <v/>
      </c>
      <c r="L477" s="6" t="b">
        <f t="shared" si="216"/>
        <v>0</v>
      </c>
      <c r="M477" s="21" t="str">
        <f t="shared" si="217"/>
        <v/>
      </c>
      <c r="N477" s="21" t="b">
        <f t="shared" si="218"/>
        <v>0</v>
      </c>
      <c r="O477" s="21" t="str">
        <f t="shared" si="219"/>
        <v/>
      </c>
      <c r="P477" s="21" t="b">
        <f t="shared" si="220"/>
        <v>0</v>
      </c>
      <c r="Q477" s="21" t="str">
        <f t="shared" si="221"/>
        <v/>
      </c>
      <c r="R477" s="21" t="b">
        <f t="shared" si="222"/>
        <v>0</v>
      </c>
      <c r="S477" s="21" t="str">
        <f t="shared" si="223"/>
        <v/>
      </c>
      <c r="T477" s="21" t="b">
        <f t="shared" si="224"/>
        <v>0</v>
      </c>
      <c r="U477" s="21" t="str">
        <f t="shared" si="225"/>
        <v/>
      </c>
      <c r="V477" s="6" t="b">
        <f t="shared" si="226"/>
        <v>0</v>
      </c>
      <c r="W477" s="21" t="str">
        <f t="shared" si="227"/>
        <v/>
      </c>
      <c r="X477" s="21" t="b">
        <f t="shared" si="228"/>
        <v>0</v>
      </c>
      <c r="Y477" s="21" t="str">
        <f t="shared" si="229"/>
        <v/>
      </c>
      <c r="Z477" s="21" t="b">
        <f t="shared" si="230"/>
        <v>0</v>
      </c>
      <c r="AA477" s="21" t="str">
        <f t="shared" si="231"/>
        <v/>
      </c>
      <c r="AB477" s="21" t="b">
        <f>IF(AND(LEN(B477)&gt;0,NOT(AF477),COUNTIF($AH$9:AH976,AH477)&gt;1),TRUE,FALSE)</f>
        <v>0</v>
      </c>
      <c r="AC477" s="21" t="str">
        <f t="shared" si="232"/>
        <v/>
      </c>
      <c r="AD477" s="21" t="b">
        <f>IF(AND(LEN(B477)&gt;0,NOT(AF477),NOT(AB477),COUNTIF(Intransporter!$B$9:'Intransporter'!B976,B477)&gt;0),TRUE,FALSE)</f>
        <v>0</v>
      </c>
      <c r="AE477" s="21" t="str">
        <f t="shared" si="233"/>
        <v/>
      </c>
      <c r="AF477" s="21" t="b">
        <f>IF(LEN(B477)&gt;Admin!$D$17,TRUE,FALSE)</f>
        <v>0</v>
      </c>
      <c r="AG477" s="21" t="str">
        <f t="shared" si="234"/>
        <v/>
      </c>
      <c r="AH477" s="21" t="str">
        <f t="shared" si="235"/>
        <v/>
      </c>
      <c r="AI477" s="21" t="b">
        <f t="shared" si="236"/>
        <v>0</v>
      </c>
      <c r="AJ477" s="21" t="str">
        <f t="shared" si="237"/>
        <v/>
      </c>
      <c r="AK477" s="21" t="b">
        <f>IF(AND(COUNTA(B477:I477)&gt;0,'Börja här'!KOMMUN="",NOT(L477),NOT(N477),NOT(P477),NOT(R477),NOT(T477),NOT(V477),NOT(X477),NOT(Z477),NOT(AB477),NOT(AD477),NOT(AF477)),TRUE,FALSE)</f>
        <v>0</v>
      </c>
      <c r="AL477" s="21" t="str">
        <f t="shared" si="238"/>
        <v/>
      </c>
      <c r="AM477" s="97">
        <f t="shared" si="239"/>
        <v>0</v>
      </c>
      <c r="AN477" s="97" t="str">
        <f t="shared" si="240"/>
        <v>Nej</v>
      </c>
      <c r="AO477" s="21" t="b">
        <f t="shared" si="241"/>
        <v>0</v>
      </c>
      <c r="AP477" s="21" t="str">
        <f t="shared" si="242"/>
        <v/>
      </c>
      <c r="AQ477" s="97" t="str">
        <f t="shared" si="243"/>
        <v>Nej</v>
      </c>
    </row>
    <row r="478" spans="1:43" s="13" customFormat="1" x14ac:dyDescent="0.35">
      <c r="A478" s="53">
        <v>470</v>
      </c>
      <c r="B478" s="10"/>
      <c r="C478" s="23"/>
      <c r="D478" s="41"/>
      <c r="E478" s="74"/>
      <c r="F478" s="82"/>
      <c r="G478" s="74"/>
      <c r="H478" s="75"/>
      <c r="I478" s="23"/>
      <c r="J478" s="50" t="str">
        <f t="shared" si="214"/>
        <v/>
      </c>
      <c r="K478" s="56" t="str">
        <f t="shared" si="215"/>
        <v/>
      </c>
      <c r="L478" s="6" t="b">
        <f t="shared" si="216"/>
        <v>0</v>
      </c>
      <c r="M478" s="21" t="str">
        <f t="shared" si="217"/>
        <v/>
      </c>
      <c r="N478" s="21" t="b">
        <f t="shared" si="218"/>
        <v>0</v>
      </c>
      <c r="O478" s="21" t="str">
        <f t="shared" si="219"/>
        <v/>
      </c>
      <c r="P478" s="21" t="b">
        <f t="shared" si="220"/>
        <v>0</v>
      </c>
      <c r="Q478" s="21" t="str">
        <f t="shared" si="221"/>
        <v/>
      </c>
      <c r="R478" s="21" t="b">
        <f t="shared" si="222"/>
        <v>0</v>
      </c>
      <c r="S478" s="21" t="str">
        <f t="shared" si="223"/>
        <v/>
      </c>
      <c r="T478" s="21" t="b">
        <f t="shared" si="224"/>
        <v>0</v>
      </c>
      <c r="U478" s="21" t="str">
        <f t="shared" si="225"/>
        <v/>
      </c>
      <c r="V478" s="6" t="b">
        <f t="shared" si="226"/>
        <v>0</v>
      </c>
      <c r="W478" s="21" t="str">
        <f t="shared" si="227"/>
        <v/>
      </c>
      <c r="X478" s="21" t="b">
        <f t="shared" si="228"/>
        <v>0</v>
      </c>
      <c r="Y478" s="21" t="str">
        <f t="shared" si="229"/>
        <v/>
      </c>
      <c r="Z478" s="21" t="b">
        <f t="shared" si="230"/>
        <v>0</v>
      </c>
      <c r="AA478" s="21" t="str">
        <f t="shared" si="231"/>
        <v/>
      </c>
      <c r="AB478" s="21" t="b">
        <f>IF(AND(LEN(B478)&gt;0,NOT(AF478),COUNTIF($AH$9:AH977,AH478)&gt;1),TRUE,FALSE)</f>
        <v>0</v>
      </c>
      <c r="AC478" s="21" t="str">
        <f t="shared" si="232"/>
        <v/>
      </c>
      <c r="AD478" s="21" t="b">
        <f>IF(AND(LEN(B478)&gt;0,NOT(AF478),NOT(AB478),COUNTIF(Intransporter!$B$9:'Intransporter'!B977,B478)&gt;0),TRUE,FALSE)</f>
        <v>0</v>
      </c>
      <c r="AE478" s="21" t="str">
        <f t="shared" si="233"/>
        <v/>
      </c>
      <c r="AF478" s="21" t="b">
        <f>IF(LEN(B478)&gt;Admin!$D$17,TRUE,FALSE)</f>
        <v>0</v>
      </c>
      <c r="AG478" s="21" t="str">
        <f t="shared" si="234"/>
        <v/>
      </c>
      <c r="AH478" s="21" t="str">
        <f t="shared" si="235"/>
        <v/>
      </c>
      <c r="AI478" s="21" t="b">
        <f t="shared" si="236"/>
        <v>0</v>
      </c>
      <c r="AJ478" s="21" t="str">
        <f t="shared" si="237"/>
        <v/>
      </c>
      <c r="AK478" s="21" t="b">
        <f>IF(AND(COUNTA(B478:I478)&gt;0,'Börja här'!KOMMUN="",NOT(L478),NOT(N478),NOT(P478),NOT(R478),NOT(T478),NOT(V478),NOT(X478),NOT(Z478),NOT(AB478),NOT(AD478),NOT(AF478)),TRUE,FALSE)</f>
        <v>0</v>
      </c>
      <c r="AL478" s="21" t="str">
        <f t="shared" si="238"/>
        <v/>
      </c>
      <c r="AM478" s="97">
        <f t="shared" si="239"/>
        <v>0</v>
      </c>
      <c r="AN478" s="97" t="str">
        <f t="shared" si="240"/>
        <v>Nej</v>
      </c>
      <c r="AO478" s="21" t="b">
        <f t="shared" si="241"/>
        <v>0</v>
      </c>
      <c r="AP478" s="21" t="str">
        <f t="shared" si="242"/>
        <v/>
      </c>
      <c r="AQ478" s="97" t="str">
        <f t="shared" si="243"/>
        <v>Nej</v>
      </c>
    </row>
    <row r="479" spans="1:43" s="13" customFormat="1" x14ac:dyDescent="0.35">
      <c r="A479" s="53">
        <v>471</v>
      </c>
      <c r="B479" s="10"/>
      <c r="C479" s="23"/>
      <c r="D479" s="41"/>
      <c r="E479" s="74"/>
      <c r="F479" s="82"/>
      <c r="G479" s="74"/>
      <c r="H479" s="75"/>
      <c r="I479" s="23"/>
      <c r="J479" s="50" t="str">
        <f t="shared" si="214"/>
        <v/>
      </c>
      <c r="K479" s="56" t="str">
        <f t="shared" si="215"/>
        <v/>
      </c>
      <c r="L479" s="6" t="b">
        <f t="shared" si="216"/>
        <v>0</v>
      </c>
      <c r="M479" s="21" t="str">
        <f t="shared" si="217"/>
        <v/>
      </c>
      <c r="N479" s="21" t="b">
        <f t="shared" si="218"/>
        <v>0</v>
      </c>
      <c r="O479" s="21" t="str">
        <f t="shared" si="219"/>
        <v/>
      </c>
      <c r="P479" s="21" t="b">
        <f t="shared" si="220"/>
        <v>0</v>
      </c>
      <c r="Q479" s="21" t="str">
        <f t="shared" si="221"/>
        <v/>
      </c>
      <c r="R479" s="21" t="b">
        <f t="shared" si="222"/>
        <v>0</v>
      </c>
      <c r="S479" s="21" t="str">
        <f t="shared" si="223"/>
        <v/>
      </c>
      <c r="T479" s="21" t="b">
        <f t="shared" si="224"/>
        <v>0</v>
      </c>
      <c r="U479" s="21" t="str">
        <f t="shared" si="225"/>
        <v/>
      </c>
      <c r="V479" s="6" t="b">
        <f t="shared" si="226"/>
        <v>0</v>
      </c>
      <c r="W479" s="21" t="str">
        <f t="shared" si="227"/>
        <v/>
      </c>
      <c r="X479" s="21" t="b">
        <f t="shared" si="228"/>
        <v>0</v>
      </c>
      <c r="Y479" s="21" t="str">
        <f t="shared" si="229"/>
        <v/>
      </c>
      <c r="Z479" s="21" t="b">
        <f t="shared" si="230"/>
        <v>0</v>
      </c>
      <c r="AA479" s="21" t="str">
        <f t="shared" si="231"/>
        <v/>
      </c>
      <c r="AB479" s="21" t="b">
        <f>IF(AND(LEN(B479)&gt;0,NOT(AF479),COUNTIF($AH$9:AH978,AH479)&gt;1),TRUE,FALSE)</f>
        <v>0</v>
      </c>
      <c r="AC479" s="21" t="str">
        <f t="shared" si="232"/>
        <v/>
      </c>
      <c r="AD479" s="21" t="b">
        <f>IF(AND(LEN(B479)&gt;0,NOT(AF479),NOT(AB479),COUNTIF(Intransporter!$B$9:'Intransporter'!B978,B479)&gt;0),TRUE,FALSE)</f>
        <v>0</v>
      </c>
      <c r="AE479" s="21" t="str">
        <f t="shared" si="233"/>
        <v/>
      </c>
      <c r="AF479" s="21" t="b">
        <f>IF(LEN(B479)&gt;Admin!$D$17,TRUE,FALSE)</f>
        <v>0</v>
      </c>
      <c r="AG479" s="21" t="str">
        <f t="shared" si="234"/>
        <v/>
      </c>
      <c r="AH479" s="21" t="str">
        <f t="shared" si="235"/>
        <v/>
      </c>
      <c r="AI479" s="21" t="b">
        <f t="shared" si="236"/>
        <v>0</v>
      </c>
      <c r="AJ479" s="21" t="str">
        <f t="shared" si="237"/>
        <v/>
      </c>
      <c r="AK479" s="21" t="b">
        <f>IF(AND(COUNTA(B479:I479)&gt;0,'Börja här'!KOMMUN="",NOT(L479),NOT(N479),NOT(P479),NOT(R479),NOT(T479),NOT(V479),NOT(X479),NOT(Z479),NOT(AB479),NOT(AD479),NOT(AF479)),TRUE,FALSE)</f>
        <v>0</v>
      </c>
      <c r="AL479" s="21" t="str">
        <f t="shared" si="238"/>
        <v/>
      </c>
      <c r="AM479" s="97">
        <f t="shared" si="239"/>
        <v>0</v>
      </c>
      <c r="AN479" s="97" t="str">
        <f t="shared" si="240"/>
        <v>Nej</v>
      </c>
      <c r="AO479" s="21" t="b">
        <f t="shared" si="241"/>
        <v>0</v>
      </c>
      <c r="AP479" s="21" t="str">
        <f t="shared" si="242"/>
        <v/>
      </c>
      <c r="AQ479" s="97" t="str">
        <f t="shared" si="243"/>
        <v>Nej</v>
      </c>
    </row>
    <row r="480" spans="1:43" s="13" customFormat="1" x14ac:dyDescent="0.35">
      <c r="A480" s="53">
        <v>472</v>
      </c>
      <c r="B480" s="10"/>
      <c r="C480" s="23"/>
      <c r="D480" s="41"/>
      <c r="E480" s="74"/>
      <c r="F480" s="82"/>
      <c r="G480" s="74"/>
      <c r="H480" s="75"/>
      <c r="I480" s="23"/>
      <c r="J480" s="50" t="str">
        <f t="shared" si="214"/>
        <v/>
      </c>
      <c r="K480" s="56" t="str">
        <f t="shared" si="215"/>
        <v/>
      </c>
      <c r="L480" s="6" t="b">
        <f t="shared" si="216"/>
        <v>0</v>
      </c>
      <c r="M480" s="21" t="str">
        <f t="shared" si="217"/>
        <v/>
      </c>
      <c r="N480" s="21" t="b">
        <f t="shared" si="218"/>
        <v>0</v>
      </c>
      <c r="O480" s="21" t="str">
        <f t="shared" si="219"/>
        <v/>
      </c>
      <c r="P480" s="21" t="b">
        <f t="shared" si="220"/>
        <v>0</v>
      </c>
      <c r="Q480" s="21" t="str">
        <f t="shared" si="221"/>
        <v/>
      </c>
      <c r="R480" s="21" t="b">
        <f t="shared" si="222"/>
        <v>0</v>
      </c>
      <c r="S480" s="21" t="str">
        <f t="shared" si="223"/>
        <v/>
      </c>
      <c r="T480" s="21" t="b">
        <f t="shared" si="224"/>
        <v>0</v>
      </c>
      <c r="U480" s="21" t="str">
        <f t="shared" si="225"/>
        <v/>
      </c>
      <c r="V480" s="6" t="b">
        <f t="shared" si="226"/>
        <v>0</v>
      </c>
      <c r="W480" s="21" t="str">
        <f t="shared" si="227"/>
        <v/>
      </c>
      <c r="X480" s="21" t="b">
        <f t="shared" si="228"/>
        <v>0</v>
      </c>
      <c r="Y480" s="21" t="str">
        <f t="shared" si="229"/>
        <v/>
      </c>
      <c r="Z480" s="21" t="b">
        <f t="shared" si="230"/>
        <v>0</v>
      </c>
      <c r="AA480" s="21" t="str">
        <f t="shared" si="231"/>
        <v/>
      </c>
      <c r="AB480" s="21" t="b">
        <f>IF(AND(LEN(B480)&gt;0,NOT(AF480),COUNTIF($AH$9:AH979,AH480)&gt;1),TRUE,FALSE)</f>
        <v>0</v>
      </c>
      <c r="AC480" s="21" t="str">
        <f t="shared" si="232"/>
        <v/>
      </c>
      <c r="AD480" s="21" t="b">
        <f>IF(AND(LEN(B480)&gt;0,NOT(AF480),NOT(AB480),COUNTIF(Intransporter!$B$9:'Intransporter'!B979,B480)&gt;0),TRUE,FALSE)</f>
        <v>0</v>
      </c>
      <c r="AE480" s="21" t="str">
        <f t="shared" si="233"/>
        <v/>
      </c>
      <c r="AF480" s="21" t="b">
        <f>IF(LEN(B480)&gt;Admin!$D$17,TRUE,FALSE)</f>
        <v>0</v>
      </c>
      <c r="AG480" s="21" t="str">
        <f t="shared" si="234"/>
        <v/>
      </c>
      <c r="AH480" s="21" t="str">
        <f t="shared" si="235"/>
        <v/>
      </c>
      <c r="AI480" s="21" t="b">
        <f t="shared" si="236"/>
        <v>0</v>
      </c>
      <c r="AJ480" s="21" t="str">
        <f t="shared" si="237"/>
        <v/>
      </c>
      <c r="AK480" s="21" t="b">
        <f>IF(AND(COUNTA(B480:I480)&gt;0,'Börja här'!KOMMUN="",NOT(L480),NOT(N480),NOT(P480),NOT(R480),NOT(T480),NOT(V480),NOT(X480),NOT(Z480),NOT(AB480),NOT(AD480),NOT(AF480)),TRUE,FALSE)</f>
        <v>0</v>
      </c>
      <c r="AL480" s="21" t="str">
        <f t="shared" si="238"/>
        <v/>
      </c>
      <c r="AM480" s="97">
        <f t="shared" si="239"/>
        <v>0</v>
      </c>
      <c r="AN480" s="97" t="str">
        <f t="shared" si="240"/>
        <v>Nej</v>
      </c>
      <c r="AO480" s="21" t="b">
        <f t="shared" si="241"/>
        <v>0</v>
      </c>
      <c r="AP480" s="21" t="str">
        <f t="shared" si="242"/>
        <v/>
      </c>
      <c r="AQ480" s="97" t="str">
        <f t="shared" si="243"/>
        <v>Nej</v>
      </c>
    </row>
    <row r="481" spans="1:43" s="13" customFormat="1" x14ac:dyDescent="0.35">
      <c r="A481" s="53">
        <v>473</v>
      </c>
      <c r="B481" s="10"/>
      <c r="C481" s="23"/>
      <c r="D481" s="41"/>
      <c r="E481" s="74"/>
      <c r="F481" s="82"/>
      <c r="G481" s="74"/>
      <c r="H481" s="75"/>
      <c r="I481" s="23"/>
      <c r="J481" s="50" t="str">
        <f t="shared" si="214"/>
        <v/>
      </c>
      <c r="K481" s="56" t="str">
        <f t="shared" si="215"/>
        <v/>
      </c>
      <c r="L481" s="6" t="b">
        <f t="shared" si="216"/>
        <v>0</v>
      </c>
      <c r="M481" s="21" t="str">
        <f t="shared" si="217"/>
        <v/>
      </c>
      <c r="N481" s="21" t="b">
        <f t="shared" si="218"/>
        <v>0</v>
      </c>
      <c r="O481" s="21" t="str">
        <f t="shared" si="219"/>
        <v/>
      </c>
      <c r="P481" s="21" t="b">
        <f t="shared" si="220"/>
        <v>0</v>
      </c>
      <c r="Q481" s="21" t="str">
        <f t="shared" si="221"/>
        <v/>
      </c>
      <c r="R481" s="21" t="b">
        <f t="shared" si="222"/>
        <v>0</v>
      </c>
      <c r="S481" s="21" t="str">
        <f t="shared" si="223"/>
        <v/>
      </c>
      <c r="T481" s="21" t="b">
        <f t="shared" si="224"/>
        <v>0</v>
      </c>
      <c r="U481" s="21" t="str">
        <f t="shared" si="225"/>
        <v/>
      </c>
      <c r="V481" s="6" t="b">
        <f t="shared" si="226"/>
        <v>0</v>
      </c>
      <c r="W481" s="21" t="str">
        <f t="shared" si="227"/>
        <v/>
      </c>
      <c r="X481" s="21" t="b">
        <f t="shared" si="228"/>
        <v>0</v>
      </c>
      <c r="Y481" s="21" t="str">
        <f t="shared" si="229"/>
        <v/>
      </c>
      <c r="Z481" s="21" t="b">
        <f t="shared" si="230"/>
        <v>0</v>
      </c>
      <c r="AA481" s="21" t="str">
        <f t="shared" si="231"/>
        <v/>
      </c>
      <c r="AB481" s="21" t="b">
        <f>IF(AND(LEN(B481)&gt;0,NOT(AF481),COUNTIF($AH$9:AH980,AH481)&gt;1),TRUE,FALSE)</f>
        <v>0</v>
      </c>
      <c r="AC481" s="21" t="str">
        <f t="shared" si="232"/>
        <v/>
      </c>
      <c r="AD481" s="21" t="b">
        <f>IF(AND(LEN(B481)&gt;0,NOT(AF481),NOT(AB481),COUNTIF(Intransporter!$B$9:'Intransporter'!B980,B481)&gt;0),TRUE,FALSE)</f>
        <v>0</v>
      </c>
      <c r="AE481" s="21" t="str">
        <f t="shared" si="233"/>
        <v/>
      </c>
      <c r="AF481" s="21" t="b">
        <f>IF(LEN(B481)&gt;Admin!$D$17,TRUE,FALSE)</f>
        <v>0</v>
      </c>
      <c r="AG481" s="21" t="str">
        <f t="shared" si="234"/>
        <v/>
      </c>
      <c r="AH481" s="21" t="str">
        <f t="shared" si="235"/>
        <v/>
      </c>
      <c r="AI481" s="21" t="b">
        <f t="shared" si="236"/>
        <v>0</v>
      </c>
      <c r="AJ481" s="21" t="str">
        <f t="shared" si="237"/>
        <v/>
      </c>
      <c r="AK481" s="21" t="b">
        <f>IF(AND(COUNTA(B481:I481)&gt;0,'Börja här'!KOMMUN="",NOT(L481),NOT(N481),NOT(P481),NOT(R481),NOT(T481),NOT(V481),NOT(X481),NOT(Z481),NOT(AB481),NOT(AD481),NOT(AF481)),TRUE,FALSE)</f>
        <v>0</v>
      </c>
      <c r="AL481" s="21" t="str">
        <f t="shared" si="238"/>
        <v/>
      </c>
      <c r="AM481" s="97">
        <f t="shared" si="239"/>
        <v>0</v>
      </c>
      <c r="AN481" s="97" t="str">
        <f t="shared" si="240"/>
        <v>Nej</v>
      </c>
      <c r="AO481" s="21" t="b">
        <f t="shared" si="241"/>
        <v>0</v>
      </c>
      <c r="AP481" s="21" t="str">
        <f t="shared" si="242"/>
        <v/>
      </c>
      <c r="AQ481" s="97" t="str">
        <f t="shared" si="243"/>
        <v>Nej</v>
      </c>
    </row>
    <row r="482" spans="1:43" s="13" customFormat="1" x14ac:dyDescent="0.35">
      <c r="A482" s="53">
        <v>474</v>
      </c>
      <c r="B482" s="10"/>
      <c r="C482" s="23"/>
      <c r="D482" s="41"/>
      <c r="E482" s="74"/>
      <c r="F482" s="82"/>
      <c r="G482" s="74"/>
      <c r="H482" s="75"/>
      <c r="I482" s="23"/>
      <c r="J482" s="50" t="str">
        <f t="shared" si="214"/>
        <v/>
      </c>
      <c r="K482" s="56" t="str">
        <f t="shared" si="215"/>
        <v/>
      </c>
      <c r="L482" s="6" t="b">
        <f t="shared" si="216"/>
        <v>0</v>
      </c>
      <c r="M482" s="21" t="str">
        <f t="shared" si="217"/>
        <v/>
      </c>
      <c r="N482" s="21" t="b">
        <f t="shared" si="218"/>
        <v>0</v>
      </c>
      <c r="O482" s="21" t="str">
        <f t="shared" si="219"/>
        <v/>
      </c>
      <c r="P482" s="21" t="b">
        <f t="shared" si="220"/>
        <v>0</v>
      </c>
      <c r="Q482" s="21" t="str">
        <f t="shared" si="221"/>
        <v/>
      </c>
      <c r="R482" s="21" t="b">
        <f t="shared" si="222"/>
        <v>0</v>
      </c>
      <c r="S482" s="21" t="str">
        <f t="shared" si="223"/>
        <v/>
      </c>
      <c r="T482" s="21" t="b">
        <f t="shared" si="224"/>
        <v>0</v>
      </c>
      <c r="U482" s="21" t="str">
        <f t="shared" si="225"/>
        <v/>
      </c>
      <c r="V482" s="6" t="b">
        <f t="shared" si="226"/>
        <v>0</v>
      </c>
      <c r="W482" s="21" t="str">
        <f t="shared" si="227"/>
        <v/>
      </c>
      <c r="X482" s="21" t="b">
        <f t="shared" si="228"/>
        <v>0</v>
      </c>
      <c r="Y482" s="21" t="str">
        <f t="shared" si="229"/>
        <v/>
      </c>
      <c r="Z482" s="21" t="b">
        <f t="shared" si="230"/>
        <v>0</v>
      </c>
      <c r="AA482" s="21" t="str">
        <f t="shared" si="231"/>
        <v/>
      </c>
      <c r="AB482" s="21" t="b">
        <f>IF(AND(LEN(B482)&gt;0,NOT(AF482),COUNTIF($AH$9:AH981,AH482)&gt;1),TRUE,FALSE)</f>
        <v>0</v>
      </c>
      <c r="AC482" s="21" t="str">
        <f t="shared" si="232"/>
        <v/>
      </c>
      <c r="AD482" s="21" t="b">
        <f>IF(AND(LEN(B482)&gt;0,NOT(AF482),NOT(AB482),COUNTIF(Intransporter!$B$9:'Intransporter'!B981,B482)&gt;0),TRUE,FALSE)</f>
        <v>0</v>
      </c>
      <c r="AE482" s="21" t="str">
        <f t="shared" si="233"/>
        <v/>
      </c>
      <c r="AF482" s="21" t="b">
        <f>IF(LEN(B482)&gt;Admin!$D$17,TRUE,FALSE)</f>
        <v>0</v>
      </c>
      <c r="AG482" s="21" t="str">
        <f t="shared" si="234"/>
        <v/>
      </c>
      <c r="AH482" s="21" t="str">
        <f t="shared" si="235"/>
        <v/>
      </c>
      <c r="AI482" s="21" t="b">
        <f t="shared" si="236"/>
        <v>0</v>
      </c>
      <c r="AJ482" s="21" t="str">
        <f t="shared" si="237"/>
        <v/>
      </c>
      <c r="AK482" s="21" t="b">
        <f>IF(AND(COUNTA(B482:I482)&gt;0,'Börja här'!KOMMUN="",NOT(L482),NOT(N482),NOT(P482),NOT(R482),NOT(T482),NOT(V482),NOT(X482),NOT(Z482),NOT(AB482),NOT(AD482),NOT(AF482)),TRUE,FALSE)</f>
        <v>0</v>
      </c>
      <c r="AL482" s="21" t="str">
        <f t="shared" si="238"/>
        <v/>
      </c>
      <c r="AM482" s="97">
        <f t="shared" si="239"/>
        <v>0</v>
      </c>
      <c r="AN482" s="97" t="str">
        <f t="shared" si="240"/>
        <v>Nej</v>
      </c>
      <c r="AO482" s="21" t="b">
        <f t="shared" si="241"/>
        <v>0</v>
      </c>
      <c r="AP482" s="21" t="str">
        <f t="shared" si="242"/>
        <v/>
      </c>
      <c r="AQ482" s="97" t="str">
        <f t="shared" si="243"/>
        <v>Nej</v>
      </c>
    </row>
    <row r="483" spans="1:43" s="13" customFormat="1" x14ac:dyDescent="0.35">
      <c r="A483" s="53">
        <v>475</v>
      </c>
      <c r="B483" s="10"/>
      <c r="C483" s="23"/>
      <c r="D483" s="41"/>
      <c r="E483" s="74"/>
      <c r="F483" s="82"/>
      <c r="G483" s="74"/>
      <c r="H483" s="75"/>
      <c r="I483" s="23"/>
      <c r="J483" s="50" t="str">
        <f t="shared" si="214"/>
        <v/>
      </c>
      <c r="K483" s="56" t="str">
        <f t="shared" si="215"/>
        <v/>
      </c>
      <c r="L483" s="6" t="b">
        <f t="shared" si="216"/>
        <v>0</v>
      </c>
      <c r="M483" s="21" t="str">
        <f t="shared" si="217"/>
        <v/>
      </c>
      <c r="N483" s="21" t="b">
        <f t="shared" si="218"/>
        <v>0</v>
      </c>
      <c r="O483" s="21" t="str">
        <f t="shared" si="219"/>
        <v/>
      </c>
      <c r="P483" s="21" t="b">
        <f t="shared" si="220"/>
        <v>0</v>
      </c>
      <c r="Q483" s="21" t="str">
        <f t="shared" si="221"/>
        <v/>
      </c>
      <c r="R483" s="21" t="b">
        <f t="shared" si="222"/>
        <v>0</v>
      </c>
      <c r="S483" s="21" t="str">
        <f t="shared" si="223"/>
        <v/>
      </c>
      <c r="T483" s="21" t="b">
        <f t="shared" si="224"/>
        <v>0</v>
      </c>
      <c r="U483" s="21" t="str">
        <f t="shared" si="225"/>
        <v/>
      </c>
      <c r="V483" s="6" t="b">
        <f t="shared" si="226"/>
        <v>0</v>
      </c>
      <c r="W483" s="21" t="str">
        <f t="shared" si="227"/>
        <v/>
      </c>
      <c r="X483" s="21" t="b">
        <f t="shared" si="228"/>
        <v>0</v>
      </c>
      <c r="Y483" s="21" t="str">
        <f t="shared" si="229"/>
        <v/>
      </c>
      <c r="Z483" s="21" t="b">
        <f t="shared" si="230"/>
        <v>0</v>
      </c>
      <c r="AA483" s="21" t="str">
        <f t="shared" si="231"/>
        <v/>
      </c>
      <c r="AB483" s="21" t="b">
        <f>IF(AND(LEN(B483)&gt;0,NOT(AF483),COUNTIF($AH$9:AH982,AH483)&gt;1),TRUE,FALSE)</f>
        <v>0</v>
      </c>
      <c r="AC483" s="21" t="str">
        <f t="shared" si="232"/>
        <v/>
      </c>
      <c r="AD483" s="21" t="b">
        <f>IF(AND(LEN(B483)&gt;0,NOT(AF483),NOT(AB483),COUNTIF(Intransporter!$B$9:'Intransporter'!B982,B483)&gt;0),TRUE,FALSE)</f>
        <v>0</v>
      </c>
      <c r="AE483" s="21" t="str">
        <f t="shared" si="233"/>
        <v/>
      </c>
      <c r="AF483" s="21" t="b">
        <f>IF(LEN(B483)&gt;Admin!$D$17,TRUE,FALSE)</f>
        <v>0</v>
      </c>
      <c r="AG483" s="21" t="str">
        <f t="shared" si="234"/>
        <v/>
      </c>
      <c r="AH483" s="21" t="str">
        <f t="shared" si="235"/>
        <v/>
      </c>
      <c r="AI483" s="21" t="b">
        <f t="shared" si="236"/>
        <v>0</v>
      </c>
      <c r="AJ483" s="21" t="str">
        <f t="shared" si="237"/>
        <v/>
      </c>
      <c r="AK483" s="21" t="b">
        <f>IF(AND(COUNTA(B483:I483)&gt;0,'Börja här'!KOMMUN="",NOT(L483),NOT(N483),NOT(P483),NOT(R483),NOT(T483),NOT(V483),NOT(X483),NOT(Z483),NOT(AB483),NOT(AD483),NOT(AF483)),TRUE,FALSE)</f>
        <v>0</v>
      </c>
      <c r="AL483" s="21" t="str">
        <f t="shared" si="238"/>
        <v/>
      </c>
      <c r="AM483" s="97">
        <f t="shared" si="239"/>
        <v>0</v>
      </c>
      <c r="AN483" s="97" t="str">
        <f t="shared" si="240"/>
        <v>Nej</v>
      </c>
      <c r="AO483" s="21" t="b">
        <f t="shared" si="241"/>
        <v>0</v>
      </c>
      <c r="AP483" s="21" t="str">
        <f t="shared" si="242"/>
        <v/>
      </c>
      <c r="AQ483" s="97" t="str">
        <f t="shared" si="243"/>
        <v>Nej</v>
      </c>
    </row>
    <row r="484" spans="1:43" s="13" customFormat="1" x14ac:dyDescent="0.35">
      <c r="A484" s="53">
        <v>476</v>
      </c>
      <c r="B484" s="10"/>
      <c r="C484" s="23"/>
      <c r="D484" s="41"/>
      <c r="E484" s="74"/>
      <c r="F484" s="82"/>
      <c r="G484" s="74"/>
      <c r="H484" s="75"/>
      <c r="I484" s="23"/>
      <c r="J484" s="50" t="str">
        <f t="shared" si="214"/>
        <v/>
      </c>
      <c r="K484" s="56" t="str">
        <f t="shared" si="215"/>
        <v/>
      </c>
      <c r="L484" s="6" t="b">
        <f t="shared" si="216"/>
        <v>0</v>
      </c>
      <c r="M484" s="21" t="str">
        <f t="shared" si="217"/>
        <v/>
      </c>
      <c r="N484" s="21" t="b">
        <f t="shared" si="218"/>
        <v>0</v>
      </c>
      <c r="O484" s="21" t="str">
        <f t="shared" si="219"/>
        <v/>
      </c>
      <c r="P484" s="21" t="b">
        <f t="shared" si="220"/>
        <v>0</v>
      </c>
      <c r="Q484" s="21" t="str">
        <f t="shared" si="221"/>
        <v/>
      </c>
      <c r="R484" s="21" t="b">
        <f t="shared" si="222"/>
        <v>0</v>
      </c>
      <c r="S484" s="21" t="str">
        <f t="shared" si="223"/>
        <v/>
      </c>
      <c r="T484" s="21" t="b">
        <f t="shared" si="224"/>
        <v>0</v>
      </c>
      <c r="U484" s="21" t="str">
        <f t="shared" si="225"/>
        <v/>
      </c>
      <c r="V484" s="6" t="b">
        <f t="shared" si="226"/>
        <v>0</v>
      </c>
      <c r="W484" s="21" t="str">
        <f t="shared" si="227"/>
        <v/>
      </c>
      <c r="X484" s="21" t="b">
        <f t="shared" si="228"/>
        <v>0</v>
      </c>
      <c r="Y484" s="21" t="str">
        <f t="shared" si="229"/>
        <v/>
      </c>
      <c r="Z484" s="21" t="b">
        <f t="shared" si="230"/>
        <v>0</v>
      </c>
      <c r="AA484" s="21" t="str">
        <f t="shared" si="231"/>
        <v/>
      </c>
      <c r="AB484" s="21" t="b">
        <f>IF(AND(LEN(B484)&gt;0,NOT(AF484),COUNTIF($AH$9:AH983,AH484)&gt;1),TRUE,FALSE)</f>
        <v>0</v>
      </c>
      <c r="AC484" s="21" t="str">
        <f t="shared" si="232"/>
        <v/>
      </c>
      <c r="AD484" s="21" t="b">
        <f>IF(AND(LEN(B484)&gt;0,NOT(AF484),NOT(AB484),COUNTIF(Intransporter!$B$9:'Intransporter'!B983,B484)&gt;0),TRUE,FALSE)</f>
        <v>0</v>
      </c>
      <c r="AE484" s="21" t="str">
        <f t="shared" si="233"/>
        <v/>
      </c>
      <c r="AF484" s="21" t="b">
        <f>IF(LEN(B484)&gt;Admin!$D$17,TRUE,FALSE)</f>
        <v>0</v>
      </c>
      <c r="AG484" s="21" t="str">
        <f t="shared" si="234"/>
        <v/>
      </c>
      <c r="AH484" s="21" t="str">
        <f t="shared" si="235"/>
        <v/>
      </c>
      <c r="AI484" s="21" t="b">
        <f t="shared" si="236"/>
        <v>0</v>
      </c>
      <c r="AJ484" s="21" t="str">
        <f t="shared" si="237"/>
        <v/>
      </c>
      <c r="AK484" s="21" t="b">
        <f>IF(AND(COUNTA(B484:I484)&gt;0,'Börja här'!KOMMUN="",NOT(L484),NOT(N484),NOT(P484),NOT(R484),NOT(T484),NOT(V484),NOT(X484),NOT(Z484),NOT(AB484),NOT(AD484),NOT(AF484)),TRUE,FALSE)</f>
        <v>0</v>
      </c>
      <c r="AL484" s="21" t="str">
        <f t="shared" si="238"/>
        <v/>
      </c>
      <c r="AM484" s="97">
        <f t="shared" si="239"/>
        <v>0</v>
      </c>
      <c r="AN484" s="97" t="str">
        <f t="shared" si="240"/>
        <v>Nej</v>
      </c>
      <c r="AO484" s="21" t="b">
        <f t="shared" si="241"/>
        <v>0</v>
      </c>
      <c r="AP484" s="21" t="str">
        <f t="shared" si="242"/>
        <v/>
      </c>
      <c r="AQ484" s="97" t="str">
        <f t="shared" si="243"/>
        <v>Nej</v>
      </c>
    </row>
    <row r="485" spans="1:43" s="13" customFormat="1" x14ac:dyDescent="0.35">
      <c r="A485" s="53">
        <v>477</v>
      </c>
      <c r="B485" s="10"/>
      <c r="C485" s="23"/>
      <c r="D485" s="41"/>
      <c r="E485" s="74"/>
      <c r="F485" s="82"/>
      <c r="G485" s="74"/>
      <c r="H485" s="75"/>
      <c r="I485" s="23"/>
      <c r="J485" s="50" t="str">
        <f t="shared" si="214"/>
        <v/>
      </c>
      <c r="K485" s="56" t="str">
        <f t="shared" si="215"/>
        <v/>
      </c>
      <c r="L485" s="6" t="b">
        <f t="shared" si="216"/>
        <v>0</v>
      </c>
      <c r="M485" s="21" t="str">
        <f t="shared" si="217"/>
        <v/>
      </c>
      <c r="N485" s="21" t="b">
        <f t="shared" si="218"/>
        <v>0</v>
      </c>
      <c r="O485" s="21" t="str">
        <f t="shared" si="219"/>
        <v/>
      </c>
      <c r="P485" s="21" t="b">
        <f t="shared" si="220"/>
        <v>0</v>
      </c>
      <c r="Q485" s="21" t="str">
        <f t="shared" si="221"/>
        <v/>
      </c>
      <c r="R485" s="21" t="b">
        <f t="shared" si="222"/>
        <v>0</v>
      </c>
      <c r="S485" s="21" t="str">
        <f t="shared" si="223"/>
        <v/>
      </c>
      <c r="T485" s="21" t="b">
        <f t="shared" si="224"/>
        <v>0</v>
      </c>
      <c r="U485" s="21" t="str">
        <f t="shared" si="225"/>
        <v/>
      </c>
      <c r="V485" s="6" t="b">
        <f t="shared" si="226"/>
        <v>0</v>
      </c>
      <c r="W485" s="21" t="str">
        <f t="shared" si="227"/>
        <v/>
      </c>
      <c r="X485" s="21" t="b">
        <f t="shared" si="228"/>
        <v>0</v>
      </c>
      <c r="Y485" s="21" t="str">
        <f t="shared" si="229"/>
        <v/>
      </c>
      <c r="Z485" s="21" t="b">
        <f t="shared" si="230"/>
        <v>0</v>
      </c>
      <c r="AA485" s="21" t="str">
        <f t="shared" si="231"/>
        <v/>
      </c>
      <c r="AB485" s="21" t="b">
        <f>IF(AND(LEN(B485)&gt;0,NOT(AF485),COUNTIF($AH$9:AH984,AH485)&gt;1),TRUE,FALSE)</f>
        <v>0</v>
      </c>
      <c r="AC485" s="21" t="str">
        <f t="shared" si="232"/>
        <v/>
      </c>
      <c r="AD485" s="21" t="b">
        <f>IF(AND(LEN(B485)&gt;0,NOT(AF485),NOT(AB485),COUNTIF(Intransporter!$B$9:'Intransporter'!B984,B485)&gt;0),TRUE,FALSE)</f>
        <v>0</v>
      </c>
      <c r="AE485" s="21" t="str">
        <f t="shared" si="233"/>
        <v/>
      </c>
      <c r="AF485" s="21" t="b">
        <f>IF(LEN(B485)&gt;Admin!$D$17,TRUE,FALSE)</f>
        <v>0</v>
      </c>
      <c r="AG485" s="21" t="str">
        <f t="shared" si="234"/>
        <v/>
      </c>
      <c r="AH485" s="21" t="str">
        <f t="shared" si="235"/>
        <v/>
      </c>
      <c r="AI485" s="21" t="b">
        <f t="shared" si="236"/>
        <v>0</v>
      </c>
      <c r="AJ485" s="21" t="str">
        <f t="shared" si="237"/>
        <v/>
      </c>
      <c r="AK485" s="21" t="b">
        <f>IF(AND(COUNTA(B485:I485)&gt;0,'Börja här'!KOMMUN="",NOT(L485),NOT(N485),NOT(P485),NOT(R485),NOT(T485),NOT(V485),NOT(X485),NOT(Z485),NOT(AB485),NOT(AD485),NOT(AF485)),TRUE,FALSE)</f>
        <v>0</v>
      </c>
      <c r="AL485" s="21" t="str">
        <f t="shared" si="238"/>
        <v/>
      </c>
      <c r="AM485" s="97">
        <f t="shared" si="239"/>
        <v>0</v>
      </c>
      <c r="AN485" s="97" t="str">
        <f t="shared" si="240"/>
        <v>Nej</v>
      </c>
      <c r="AO485" s="21" t="b">
        <f t="shared" si="241"/>
        <v>0</v>
      </c>
      <c r="AP485" s="21" t="str">
        <f t="shared" si="242"/>
        <v/>
      </c>
      <c r="AQ485" s="97" t="str">
        <f t="shared" si="243"/>
        <v>Nej</v>
      </c>
    </row>
    <row r="486" spans="1:43" s="13" customFormat="1" x14ac:dyDescent="0.35">
      <c r="A486" s="53">
        <v>478</v>
      </c>
      <c r="B486" s="10"/>
      <c r="C486" s="23"/>
      <c r="D486" s="41"/>
      <c r="E486" s="74"/>
      <c r="F486" s="82"/>
      <c r="G486" s="74"/>
      <c r="H486" s="75"/>
      <c r="I486" s="23"/>
      <c r="J486" s="50" t="str">
        <f t="shared" si="214"/>
        <v/>
      </c>
      <c r="K486" s="56" t="str">
        <f t="shared" si="215"/>
        <v/>
      </c>
      <c r="L486" s="6" t="b">
        <f t="shared" si="216"/>
        <v>0</v>
      </c>
      <c r="M486" s="21" t="str">
        <f t="shared" si="217"/>
        <v/>
      </c>
      <c r="N486" s="21" t="b">
        <f t="shared" si="218"/>
        <v>0</v>
      </c>
      <c r="O486" s="21" t="str">
        <f t="shared" si="219"/>
        <v/>
      </c>
      <c r="P486" s="21" t="b">
        <f t="shared" si="220"/>
        <v>0</v>
      </c>
      <c r="Q486" s="21" t="str">
        <f t="shared" si="221"/>
        <v/>
      </c>
      <c r="R486" s="21" t="b">
        <f t="shared" si="222"/>
        <v>0</v>
      </c>
      <c r="S486" s="21" t="str">
        <f t="shared" si="223"/>
        <v/>
      </c>
      <c r="T486" s="21" t="b">
        <f t="shared" si="224"/>
        <v>0</v>
      </c>
      <c r="U486" s="21" t="str">
        <f t="shared" si="225"/>
        <v/>
      </c>
      <c r="V486" s="6" t="b">
        <f t="shared" si="226"/>
        <v>0</v>
      </c>
      <c r="W486" s="21" t="str">
        <f t="shared" si="227"/>
        <v/>
      </c>
      <c r="X486" s="21" t="b">
        <f t="shared" si="228"/>
        <v>0</v>
      </c>
      <c r="Y486" s="21" t="str">
        <f t="shared" si="229"/>
        <v/>
      </c>
      <c r="Z486" s="21" t="b">
        <f t="shared" si="230"/>
        <v>0</v>
      </c>
      <c r="AA486" s="21" t="str">
        <f t="shared" si="231"/>
        <v/>
      </c>
      <c r="AB486" s="21" t="b">
        <f>IF(AND(LEN(B486)&gt;0,NOT(AF486),COUNTIF($AH$9:AH985,AH486)&gt;1),TRUE,FALSE)</f>
        <v>0</v>
      </c>
      <c r="AC486" s="21" t="str">
        <f t="shared" si="232"/>
        <v/>
      </c>
      <c r="AD486" s="21" t="b">
        <f>IF(AND(LEN(B486)&gt;0,NOT(AF486),NOT(AB486),COUNTIF(Intransporter!$B$9:'Intransporter'!B985,B486)&gt;0),TRUE,FALSE)</f>
        <v>0</v>
      </c>
      <c r="AE486" s="21" t="str">
        <f t="shared" si="233"/>
        <v/>
      </c>
      <c r="AF486" s="21" t="b">
        <f>IF(LEN(B486)&gt;Admin!$D$17,TRUE,FALSE)</f>
        <v>0</v>
      </c>
      <c r="AG486" s="21" t="str">
        <f t="shared" si="234"/>
        <v/>
      </c>
      <c r="AH486" s="21" t="str">
        <f t="shared" si="235"/>
        <v/>
      </c>
      <c r="AI486" s="21" t="b">
        <f t="shared" si="236"/>
        <v>0</v>
      </c>
      <c r="AJ486" s="21" t="str">
        <f t="shared" si="237"/>
        <v/>
      </c>
      <c r="AK486" s="21" t="b">
        <f>IF(AND(COUNTA(B486:I486)&gt;0,'Börja här'!KOMMUN="",NOT(L486),NOT(N486),NOT(P486),NOT(R486),NOT(T486),NOT(V486),NOT(X486),NOT(Z486),NOT(AB486),NOT(AD486),NOT(AF486)),TRUE,FALSE)</f>
        <v>0</v>
      </c>
      <c r="AL486" s="21" t="str">
        <f t="shared" si="238"/>
        <v/>
      </c>
      <c r="AM486" s="97">
        <f t="shared" si="239"/>
        <v>0</v>
      </c>
      <c r="AN486" s="97" t="str">
        <f t="shared" si="240"/>
        <v>Nej</v>
      </c>
      <c r="AO486" s="21" t="b">
        <f t="shared" si="241"/>
        <v>0</v>
      </c>
      <c r="AP486" s="21" t="str">
        <f t="shared" si="242"/>
        <v/>
      </c>
      <c r="AQ486" s="97" t="str">
        <f t="shared" si="243"/>
        <v>Nej</v>
      </c>
    </row>
    <row r="487" spans="1:43" s="13" customFormat="1" x14ac:dyDescent="0.35">
      <c r="A487" s="53">
        <v>479</v>
      </c>
      <c r="B487" s="10"/>
      <c r="C487" s="23"/>
      <c r="D487" s="41"/>
      <c r="E487" s="74"/>
      <c r="F487" s="82"/>
      <c r="G487" s="74"/>
      <c r="H487" s="75"/>
      <c r="I487" s="23"/>
      <c r="J487" s="50" t="str">
        <f t="shared" si="214"/>
        <v/>
      </c>
      <c r="K487" s="56" t="str">
        <f t="shared" si="215"/>
        <v/>
      </c>
      <c r="L487" s="6" t="b">
        <f t="shared" si="216"/>
        <v>0</v>
      </c>
      <c r="M487" s="21" t="str">
        <f t="shared" si="217"/>
        <v/>
      </c>
      <c r="N487" s="21" t="b">
        <f t="shared" si="218"/>
        <v>0</v>
      </c>
      <c r="O487" s="21" t="str">
        <f t="shared" si="219"/>
        <v/>
      </c>
      <c r="P487" s="21" t="b">
        <f t="shared" si="220"/>
        <v>0</v>
      </c>
      <c r="Q487" s="21" t="str">
        <f t="shared" si="221"/>
        <v/>
      </c>
      <c r="R487" s="21" t="b">
        <f t="shared" si="222"/>
        <v>0</v>
      </c>
      <c r="S487" s="21" t="str">
        <f t="shared" si="223"/>
        <v/>
      </c>
      <c r="T487" s="21" t="b">
        <f t="shared" si="224"/>
        <v>0</v>
      </c>
      <c r="U487" s="21" t="str">
        <f t="shared" si="225"/>
        <v/>
      </c>
      <c r="V487" s="6" t="b">
        <f t="shared" si="226"/>
        <v>0</v>
      </c>
      <c r="W487" s="21" t="str">
        <f t="shared" si="227"/>
        <v/>
      </c>
      <c r="X487" s="21" t="b">
        <f t="shared" si="228"/>
        <v>0</v>
      </c>
      <c r="Y487" s="21" t="str">
        <f t="shared" si="229"/>
        <v/>
      </c>
      <c r="Z487" s="21" t="b">
        <f t="shared" si="230"/>
        <v>0</v>
      </c>
      <c r="AA487" s="21" t="str">
        <f t="shared" si="231"/>
        <v/>
      </c>
      <c r="AB487" s="21" t="b">
        <f>IF(AND(LEN(B487)&gt;0,NOT(AF487),COUNTIF($AH$9:AH986,AH487)&gt;1),TRUE,FALSE)</f>
        <v>0</v>
      </c>
      <c r="AC487" s="21" t="str">
        <f t="shared" si="232"/>
        <v/>
      </c>
      <c r="AD487" s="21" t="b">
        <f>IF(AND(LEN(B487)&gt;0,NOT(AF487),NOT(AB487),COUNTIF(Intransporter!$B$9:'Intransporter'!B986,B487)&gt;0),TRUE,FALSE)</f>
        <v>0</v>
      </c>
      <c r="AE487" s="21" t="str">
        <f t="shared" si="233"/>
        <v/>
      </c>
      <c r="AF487" s="21" t="b">
        <f>IF(LEN(B487)&gt;Admin!$D$17,TRUE,FALSE)</f>
        <v>0</v>
      </c>
      <c r="AG487" s="21" t="str">
        <f t="shared" si="234"/>
        <v/>
      </c>
      <c r="AH487" s="21" t="str">
        <f t="shared" si="235"/>
        <v/>
      </c>
      <c r="AI487" s="21" t="b">
        <f t="shared" si="236"/>
        <v>0</v>
      </c>
      <c r="AJ487" s="21" t="str">
        <f t="shared" si="237"/>
        <v/>
      </c>
      <c r="AK487" s="21" t="b">
        <f>IF(AND(COUNTA(B487:I487)&gt;0,'Börja här'!KOMMUN="",NOT(L487),NOT(N487),NOT(P487),NOT(R487),NOT(T487),NOT(V487),NOT(X487),NOT(Z487),NOT(AB487),NOT(AD487),NOT(AF487)),TRUE,FALSE)</f>
        <v>0</v>
      </c>
      <c r="AL487" s="21" t="str">
        <f t="shared" si="238"/>
        <v/>
      </c>
      <c r="AM487" s="97">
        <f t="shared" si="239"/>
        <v>0</v>
      </c>
      <c r="AN487" s="97" t="str">
        <f t="shared" si="240"/>
        <v>Nej</v>
      </c>
      <c r="AO487" s="21" t="b">
        <f t="shared" si="241"/>
        <v>0</v>
      </c>
      <c r="AP487" s="21" t="str">
        <f t="shared" si="242"/>
        <v/>
      </c>
      <c r="AQ487" s="97" t="str">
        <f t="shared" si="243"/>
        <v>Nej</v>
      </c>
    </row>
    <row r="488" spans="1:43" s="13" customFormat="1" x14ac:dyDescent="0.35">
      <c r="A488" s="53">
        <v>480</v>
      </c>
      <c r="B488" s="10"/>
      <c r="C488" s="23"/>
      <c r="D488" s="41"/>
      <c r="E488" s="74"/>
      <c r="F488" s="82"/>
      <c r="G488" s="74"/>
      <c r="H488" s="75"/>
      <c r="I488" s="23"/>
      <c r="J488" s="50" t="str">
        <f t="shared" si="214"/>
        <v/>
      </c>
      <c r="K488" s="56" t="str">
        <f t="shared" si="215"/>
        <v/>
      </c>
      <c r="L488" s="6" t="b">
        <f t="shared" si="216"/>
        <v>0</v>
      </c>
      <c r="M488" s="21" t="str">
        <f t="shared" si="217"/>
        <v/>
      </c>
      <c r="N488" s="21" t="b">
        <f t="shared" si="218"/>
        <v>0</v>
      </c>
      <c r="O488" s="21" t="str">
        <f t="shared" si="219"/>
        <v/>
      </c>
      <c r="P488" s="21" t="b">
        <f t="shared" si="220"/>
        <v>0</v>
      </c>
      <c r="Q488" s="21" t="str">
        <f t="shared" si="221"/>
        <v/>
      </c>
      <c r="R488" s="21" t="b">
        <f t="shared" si="222"/>
        <v>0</v>
      </c>
      <c r="S488" s="21" t="str">
        <f t="shared" si="223"/>
        <v/>
      </c>
      <c r="T488" s="21" t="b">
        <f t="shared" si="224"/>
        <v>0</v>
      </c>
      <c r="U488" s="21" t="str">
        <f t="shared" si="225"/>
        <v/>
      </c>
      <c r="V488" s="6" t="b">
        <f t="shared" si="226"/>
        <v>0</v>
      </c>
      <c r="W488" s="21" t="str">
        <f t="shared" si="227"/>
        <v/>
      </c>
      <c r="X488" s="21" t="b">
        <f t="shared" si="228"/>
        <v>0</v>
      </c>
      <c r="Y488" s="21" t="str">
        <f t="shared" si="229"/>
        <v/>
      </c>
      <c r="Z488" s="21" t="b">
        <f t="shared" si="230"/>
        <v>0</v>
      </c>
      <c r="AA488" s="21" t="str">
        <f t="shared" si="231"/>
        <v/>
      </c>
      <c r="AB488" s="21" t="b">
        <f>IF(AND(LEN(B488)&gt;0,NOT(AF488),COUNTIF($AH$9:AH987,AH488)&gt;1),TRUE,FALSE)</f>
        <v>0</v>
      </c>
      <c r="AC488" s="21" t="str">
        <f t="shared" si="232"/>
        <v/>
      </c>
      <c r="AD488" s="21" t="b">
        <f>IF(AND(LEN(B488)&gt;0,NOT(AF488),NOT(AB488),COUNTIF(Intransporter!$B$9:'Intransporter'!B987,B488)&gt;0),TRUE,FALSE)</f>
        <v>0</v>
      </c>
      <c r="AE488" s="21" t="str">
        <f t="shared" si="233"/>
        <v/>
      </c>
      <c r="AF488" s="21" t="b">
        <f>IF(LEN(B488)&gt;Admin!$D$17,TRUE,FALSE)</f>
        <v>0</v>
      </c>
      <c r="AG488" s="21" t="str">
        <f t="shared" si="234"/>
        <v/>
      </c>
      <c r="AH488" s="21" t="str">
        <f t="shared" si="235"/>
        <v/>
      </c>
      <c r="AI488" s="21" t="b">
        <f t="shared" si="236"/>
        <v>0</v>
      </c>
      <c r="AJ488" s="21" t="str">
        <f t="shared" si="237"/>
        <v/>
      </c>
      <c r="AK488" s="21" t="b">
        <f>IF(AND(COUNTA(B488:I488)&gt;0,'Börja här'!KOMMUN="",NOT(L488),NOT(N488),NOT(P488),NOT(R488),NOT(T488),NOT(V488),NOT(X488),NOT(Z488),NOT(AB488),NOT(AD488),NOT(AF488)),TRUE,FALSE)</f>
        <v>0</v>
      </c>
      <c r="AL488" s="21" t="str">
        <f t="shared" si="238"/>
        <v/>
      </c>
      <c r="AM488" s="97">
        <f t="shared" si="239"/>
        <v>0</v>
      </c>
      <c r="AN488" s="97" t="str">
        <f t="shared" si="240"/>
        <v>Nej</v>
      </c>
      <c r="AO488" s="21" t="b">
        <f t="shared" si="241"/>
        <v>0</v>
      </c>
      <c r="AP488" s="21" t="str">
        <f t="shared" si="242"/>
        <v/>
      </c>
      <c r="AQ488" s="97" t="str">
        <f t="shared" si="243"/>
        <v>Nej</v>
      </c>
    </row>
    <row r="489" spans="1:43" s="13" customFormat="1" x14ac:dyDescent="0.35">
      <c r="A489" s="53">
        <v>481</v>
      </c>
      <c r="B489" s="10"/>
      <c r="C489" s="23"/>
      <c r="D489" s="41"/>
      <c r="E489" s="74"/>
      <c r="F489" s="82"/>
      <c r="G489" s="74"/>
      <c r="H489" s="75"/>
      <c r="I489" s="23"/>
      <c r="J489" s="50" t="str">
        <f t="shared" si="214"/>
        <v/>
      </c>
      <c r="K489" s="56" t="str">
        <f t="shared" si="215"/>
        <v/>
      </c>
      <c r="L489" s="6" t="b">
        <f t="shared" si="216"/>
        <v>0</v>
      </c>
      <c r="M489" s="21" t="str">
        <f t="shared" si="217"/>
        <v/>
      </c>
      <c r="N489" s="21" t="b">
        <f t="shared" si="218"/>
        <v>0</v>
      </c>
      <c r="O489" s="21" t="str">
        <f t="shared" si="219"/>
        <v/>
      </c>
      <c r="P489" s="21" t="b">
        <f t="shared" si="220"/>
        <v>0</v>
      </c>
      <c r="Q489" s="21" t="str">
        <f t="shared" si="221"/>
        <v/>
      </c>
      <c r="R489" s="21" t="b">
        <f t="shared" si="222"/>
        <v>0</v>
      </c>
      <c r="S489" s="21" t="str">
        <f t="shared" si="223"/>
        <v/>
      </c>
      <c r="T489" s="21" t="b">
        <f t="shared" si="224"/>
        <v>0</v>
      </c>
      <c r="U489" s="21" t="str">
        <f t="shared" si="225"/>
        <v/>
      </c>
      <c r="V489" s="6" t="b">
        <f t="shared" si="226"/>
        <v>0</v>
      </c>
      <c r="W489" s="21" t="str">
        <f t="shared" si="227"/>
        <v/>
      </c>
      <c r="X489" s="21" t="b">
        <f t="shared" si="228"/>
        <v>0</v>
      </c>
      <c r="Y489" s="21" t="str">
        <f t="shared" si="229"/>
        <v/>
      </c>
      <c r="Z489" s="21" t="b">
        <f t="shared" si="230"/>
        <v>0</v>
      </c>
      <c r="AA489" s="21" t="str">
        <f t="shared" si="231"/>
        <v/>
      </c>
      <c r="AB489" s="21" t="b">
        <f>IF(AND(LEN(B489)&gt;0,NOT(AF489),COUNTIF($AH$9:AH988,AH489)&gt;1),TRUE,FALSE)</f>
        <v>0</v>
      </c>
      <c r="AC489" s="21" t="str">
        <f t="shared" si="232"/>
        <v/>
      </c>
      <c r="AD489" s="21" t="b">
        <f>IF(AND(LEN(B489)&gt;0,NOT(AF489),NOT(AB489),COUNTIF(Intransporter!$B$9:'Intransporter'!B988,B489)&gt;0),TRUE,FALSE)</f>
        <v>0</v>
      </c>
      <c r="AE489" s="21" t="str">
        <f t="shared" si="233"/>
        <v/>
      </c>
      <c r="AF489" s="21" t="b">
        <f>IF(LEN(B489)&gt;Admin!$D$17,TRUE,FALSE)</f>
        <v>0</v>
      </c>
      <c r="AG489" s="21" t="str">
        <f t="shared" si="234"/>
        <v/>
      </c>
      <c r="AH489" s="21" t="str">
        <f t="shared" si="235"/>
        <v/>
      </c>
      <c r="AI489" s="21" t="b">
        <f t="shared" si="236"/>
        <v>0</v>
      </c>
      <c r="AJ489" s="21" t="str">
        <f t="shared" si="237"/>
        <v/>
      </c>
      <c r="AK489" s="21" t="b">
        <f>IF(AND(COUNTA(B489:I489)&gt;0,'Börja här'!KOMMUN="",NOT(L489),NOT(N489),NOT(P489),NOT(R489),NOT(T489),NOT(V489),NOT(X489),NOT(Z489),NOT(AB489),NOT(AD489),NOT(AF489)),TRUE,FALSE)</f>
        <v>0</v>
      </c>
      <c r="AL489" s="21" t="str">
        <f t="shared" si="238"/>
        <v/>
      </c>
      <c r="AM489" s="97">
        <f t="shared" si="239"/>
        <v>0</v>
      </c>
      <c r="AN489" s="97" t="str">
        <f t="shared" si="240"/>
        <v>Nej</v>
      </c>
      <c r="AO489" s="21" t="b">
        <f t="shared" si="241"/>
        <v>0</v>
      </c>
      <c r="AP489" s="21" t="str">
        <f t="shared" si="242"/>
        <v/>
      </c>
      <c r="AQ489" s="97" t="str">
        <f t="shared" si="243"/>
        <v>Nej</v>
      </c>
    </row>
    <row r="490" spans="1:43" s="13" customFormat="1" x14ac:dyDescent="0.35">
      <c r="A490" s="53">
        <v>482</v>
      </c>
      <c r="B490" s="10"/>
      <c r="C490" s="23"/>
      <c r="D490" s="41"/>
      <c r="E490" s="74"/>
      <c r="F490" s="82"/>
      <c r="G490" s="74"/>
      <c r="H490" s="75"/>
      <c r="I490" s="23"/>
      <c r="J490" s="50" t="str">
        <f t="shared" si="214"/>
        <v/>
      </c>
      <c r="K490" s="56" t="str">
        <f t="shared" si="215"/>
        <v/>
      </c>
      <c r="L490" s="6" t="b">
        <f t="shared" si="216"/>
        <v>0</v>
      </c>
      <c r="M490" s="21" t="str">
        <f t="shared" si="217"/>
        <v/>
      </c>
      <c r="N490" s="21" t="b">
        <f t="shared" si="218"/>
        <v>0</v>
      </c>
      <c r="O490" s="21" t="str">
        <f t="shared" si="219"/>
        <v/>
      </c>
      <c r="P490" s="21" t="b">
        <f t="shared" si="220"/>
        <v>0</v>
      </c>
      <c r="Q490" s="21" t="str">
        <f t="shared" si="221"/>
        <v/>
      </c>
      <c r="R490" s="21" t="b">
        <f t="shared" si="222"/>
        <v>0</v>
      </c>
      <c r="S490" s="21" t="str">
        <f t="shared" si="223"/>
        <v/>
      </c>
      <c r="T490" s="21" t="b">
        <f t="shared" si="224"/>
        <v>0</v>
      </c>
      <c r="U490" s="21" t="str">
        <f t="shared" si="225"/>
        <v/>
      </c>
      <c r="V490" s="6" t="b">
        <f t="shared" si="226"/>
        <v>0</v>
      </c>
      <c r="W490" s="21" t="str">
        <f t="shared" si="227"/>
        <v/>
      </c>
      <c r="X490" s="21" t="b">
        <f t="shared" si="228"/>
        <v>0</v>
      </c>
      <c r="Y490" s="21" t="str">
        <f t="shared" si="229"/>
        <v/>
      </c>
      <c r="Z490" s="21" t="b">
        <f t="shared" si="230"/>
        <v>0</v>
      </c>
      <c r="AA490" s="21" t="str">
        <f t="shared" si="231"/>
        <v/>
      </c>
      <c r="AB490" s="21" t="b">
        <f>IF(AND(LEN(B490)&gt;0,NOT(AF490),COUNTIF($AH$9:AH989,AH490)&gt;1),TRUE,FALSE)</f>
        <v>0</v>
      </c>
      <c r="AC490" s="21" t="str">
        <f t="shared" si="232"/>
        <v/>
      </c>
      <c r="AD490" s="21" t="b">
        <f>IF(AND(LEN(B490)&gt;0,NOT(AF490),NOT(AB490),COUNTIF(Intransporter!$B$9:'Intransporter'!B989,B490)&gt;0),TRUE,FALSE)</f>
        <v>0</v>
      </c>
      <c r="AE490" s="21" t="str">
        <f t="shared" si="233"/>
        <v/>
      </c>
      <c r="AF490" s="21" t="b">
        <f>IF(LEN(B490)&gt;Admin!$D$17,TRUE,FALSE)</f>
        <v>0</v>
      </c>
      <c r="AG490" s="21" t="str">
        <f t="shared" si="234"/>
        <v/>
      </c>
      <c r="AH490" s="21" t="str">
        <f t="shared" si="235"/>
        <v/>
      </c>
      <c r="AI490" s="21" t="b">
        <f t="shared" si="236"/>
        <v>0</v>
      </c>
      <c r="AJ490" s="21" t="str">
        <f t="shared" si="237"/>
        <v/>
      </c>
      <c r="AK490" s="21" t="b">
        <f>IF(AND(COUNTA(B490:I490)&gt;0,'Börja här'!KOMMUN="",NOT(L490),NOT(N490),NOT(P490),NOT(R490),NOT(T490),NOT(V490),NOT(X490),NOT(Z490),NOT(AB490),NOT(AD490),NOT(AF490)),TRUE,FALSE)</f>
        <v>0</v>
      </c>
      <c r="AL490" s="21" t="str">
        <f t="shared" si="238"/>
        <v/>
      </c>
      <c r="AM490" s="97">
        <f t="shared" si="239"/>
        <v>0</v>
      </c>
      <c r="AN490" s="97" t="str">
        <f t="shared" si="240"/>
        <v>Nej</v>
      </c>
      <c r="AO490" s="21" t="b">
        <f t="shared" si="241"/>
        <v>0</v>
      </c>
      <c r="AP490" s="21" t="str">
        <f t="shared" si="242"/>
        <v/>
      </c>
      <c r="AQ490" s="97" t="str">
        <f t="shared" si="243"/>
        <v>Nej</v>
      </c>
    </row>
    <row r="491" spans="1:43" s="13" customFormat="1" x14ac:dyDescent="0.35">
      <c r="A491" s="53">
        <v>483</v>
      </c>
      <c r="B491" s="10"/>
      <c r="C491" s="23"/>
      <c r="D491" s="41"/>
      <c r="E491" s="74"/>
      <c r="F491" s="82"/>
      <c r="G491" s="74"/>
      <c r="H491" s="75"/>
      <c r="I491" s="23"/>
      <c r="J491" s="50" t="str">
        <f t="shared" si="214"/>
        <v/>
      </c>
      <c r="K491" s="56" t="str">
        <f t="shared" si="215"/>
        <v/>
      </c>
      <c r="L491" s="6" t="b">
        <f t="shared" si="216"/>
        <v>0</v>
      </c>
      <c r="M491" s="21" t="str">
        <f t="shared" si="217"/>
        <v/>
      </c>
      <c r="N491" s="21" t="b">
        <f t="shared" si="218"/>
        <v>0</v>
      </c>
      <c r="O491" s="21" t="str">
        <f t="shared" si="219"/>
        <v/>
      </c>
      <c r="P491" s="21" t="b">
        <f t="shared" si="220"/>
        <v>0</v>
      </c>
      <c r="Q491" s="21" t="str">
        <f t="shared" si="221"/>
        <v/>
      </c>
      <c r="R491" s="21" t="b">
        <f t="shared" si="222"/>
        <v>0</v>
      </c>
      <c r="S491" s="21" t="str">
        <f t="shared" si="223"/>
        <v/>
      </c>
      <c r="T491" s="21" t="b">
        <f t="shared" si="224"/>
        <v>0</v>
      </c>
      <c r="U491" s="21" t="str">
        <f t="shared" si="225"/>
        <v/>
      </c>
      <c r="V491" s="6" t="b">
        <f t="shared" si="226"/>
        <v>0</v>
      </c>
      <c r="W491" s="21" t="str">
        <f t="shared" si="227"/>
        <v/>
      </c>
      <c r="X491" s="21" t="b">
        <f t="shared" si="228"/>
        <v>0</v>
      </c>
      <c r="Y491" s="21" t="str">
        <f t="shared" si="229"/>
        <v/>
      </c>
      <c r="Z491" s="21" t="b">
        <f t="shared" si="230"/>
        <v>0</v>
      </c>
      <c r="AA491" s="21" t="str">
        <f t="shared" si="231"/>
        <v/>
      </c>
      <c r="AB491" s="21" t="b">
        <f>IF(AND(LEN(B491)&gt;0,NOT(AF491),COUNTIF($AH$9:AH990,AH491)&gt;1),TRUE,FALSE)</f>
        <v>0</v>
      </c>
      <c r="AC491" s="21" t="str">
        <f t="shared" si="232"/>
        <v/>
      </c>
      <c r="AD491" s="21" t="b">
        <f>IF(AND(LEN(B491)&gt;0,NOT(AF491),NOT(AB491),COUNTIF(Intransporter!$B$9:'Intransporter'!B990,B491)&gt;0),TRUE,FALSE)</f>
        <v>0</v>
      </c>
      <c r="AE491" s="21" t="str">
        <f t="shared" si="233"/>
        <v/>
      </c>
      <c r="AF491" s="21" t="b">
        <f>IF(LEN(B491)&gt;Admin!$D$17,TRUE,FALSE)</f>
        <v>0</v>
      </c>
      <c r="AG491" s="21" t="str">
        <f t="shared" si="234"/>
        <v/>
      </c>
      <c r="AH491" s="21" t="str">
        <f t="shared" si="235"/>
        <v/>
      </c>
      <c r="AI491" s="21" t="b">
        <f t="shared" si="236"/>
        <v>0</v>
      </c>
      <c r="AJ491" s="21" t="str">
        <f t="shared" si="237"/>
        <v/>
      </c>
      <c r="AK491" s="21" t="b">
        <f>IF(AND(COUNTA(B491:I491)&gt;0,'Börja här'!KOMMUN="",NOT(L491),NOT(N491),NOT(P491),NOT(R491),NOT(T491),NOT(V491),NOT(X491),NOT(Z491),NOT(AB491),NOT(AD491),NOT(AF491)),TRUE,FALSE)</f>
        <v>0</v>
      </c>
      <c r="AL491" s="21" t="str">
        <f t="shared" si="238"/>
        <v/>
      </c>
      <c r="AM491" s="97">
        <f t="shared" si="239"/>
        <v>0</v>
      </c>
      <c r="AN491" s="97" t="str">
        <f t="shared" si="240"/>
        <v>Nej</v>
      </c>
      <c r="AO491" s="21" t="b">
        <f t="shared" si="241"/>
        <v>0</v>
      </c>
      <c r="AP491" s="21" t="str">
        <f t="shared" si="242"/>
        <v/>
      </c>
      <c r="AQ491" s="97" t="str">
        <f t="shared" si="243"/>
        <v>Nej</v>
      </c>
    </row>
    <row r="492" spans="1:43" s="13" customFormat="1" x14ac:dyDescent="0.35">
      <c r="A492" s="53">
        <v>484</v>
      </c>
      <c r="B492" s="10"/>
      <c r="C492" s="23"/>
      <c r="D492" s="41"/>
      <c r="E492" s="74"/>
      <c r="F492" s="82"/>
      <c r="G492" s="74"/>
      <c r="H492" s="75"/>
      <c r="I492" s="23"/>
      <c r="J492" s="50" t="str">
        <f t="shared" si="214"/>
        <v/>
      </c>
      <c r="K492" s="56" t="str">
        <f t="shared" si="215"/>
        <v/>
      </c>
      <c r="L492" s="6" t="b">
        <f t="shared" si="216"/>
        <v>0</v>
      </c>
      <c r="M492" s="21" t="str">
        <f t="shared" si="217"/>
        <v/>
      </c>
      <c r="N492" s="21" t="b">
        <f t="shared" si="218"/>
        <v>0</v>
      </c>
      <c r="O492" s="21" t="str">
        <f t="shared" si="219"/>
        <v/>
      </c>
      <c r="P492" s="21" t="b">
        <f t="shared" si="220"/>
        <v>0</v>
      </c>
      <c r="Q492" s="21" t="str">
        <f t="shared" si="221"/>
        <v/>
      </c>
      <c r="R492" s="21" t="b">
        <f t="shared" si="222"/>
        <v>0</v>
      </c>
      <c r="S492" s="21" t="str">
        <f t="shared" si="223"/>
        <v/>
      </c>
      <c r="T492" s="21" t="b">
        <f t="shared" si="224"/>
        <v>0</v>
      </c>
      <c r="U492" s="21" t="str">
        <f t="shared" si="225"/>
        <v/>
      </c>
      <c r="V492" s="6" t="b">
        <f t="shared" si="226"/>
        <v>0</v>
      </c>
      <c r="W492" s="21" t="str">
        <f t="shared" si="227"/>
        <v/>
      </c>
      <c r="X492" s="21" t="b">
        <f t="shared" si="228"/>
        <v>0</v>
      </c>
      <c r="Y492" s="21" t="str">
        <f t="shared" si="229"/>
        <v/>
      </c>
      <c r="Z492" s="21" t="b">
        <f t="shared" si="230"/>
        <v>0</v>
      </c>
      <c r="AA492" s="21" t="str">
        <f t="shared" si="231"/>
        <v/>
      </c>
      <c r="AB492" s="21" t="b">
        <f>IF(AND(LEN(B492)&gt;0,NOT(AF492),COUNTIF($AH$9:AH991,AH492)&gt;1),TRUE,FALSE)</f>
        <v>0</v>
      </c>
      <c r="AC492" s="21" t="str">
        <f t="shared" si="232"/>
        <v/>
      </c>
      <c r="AD492" s="21" t="b">
        <f>IF(AND(LEN(B492)&gt;0,NOT(AF492),NOT(AB492),COUNTIF(Intransporter!$B$9:'Intransporter'!B991,B492)&gt;0),TRUE,FALSE)</f>
        <v>0</v>
      </c>
      <c r="AE492" s="21" t="str">
        <f t="shared" si="233"/>
        <v/>
      </c>
      <c r="AF492" s="21" t="b">
        <f>IF(LEN(B492)&gt;Admin!$D$17,TRUE,FALSE)</f>
        <v>0</v>
      </c>
      <c r="AG492" s="21" t="str">
        <f t="shared" si="234"/>
        <v/>
      </c>
      <c r="AH492" s="21" t="str">
        <f t="shared" si="235"/>
        <v/>
      </c>
      <c r="AI492" s="21" t="b">
        <f t="shared" si="236"/>
        <v>0</v>
      </c>
      <c r="AJ492" s="21" t="str">
        <f t="shared" si="237"/>
        <v/>
      </c>
      <c r="AK492" s="21" t="b">
        <f>IF(AND(COUNTA(B492:I492)&gt;0,'Börja här'!KOMMUN="",NOT(L492),NOT(N492),NOT(P492),NOT(R492),NOT(T492),NOT(V492),NOT(X492),NOT(Z492),NOT(AB492),NOT(AD492),NOT(AF492)),TRUE,FALSE)</f>
        <v>0</v>
      </c>
      <c r="AL492" s="21" t="str">
        <f t="shared" si="238"/>
        <v/>
      </c>
      <c r="AM492" s="97">
        <f t="shared" si="239"/>
        <v>0</v>
      </c>
      <c r="AN492" s="97" t="str">
        <f t="shared" si="240"/>
        <v>Nej</v>
      </c>
      <c r="AO492" s="21" t="b">
        <f t="shared" si="241"/>
        <v>0</v>
      </c>
      <c r="AP492" s="21" t="str">
        <f t="shared" si="242"/>
        <v/>
      </c>
      <c r="AQ492" s="97" t="str">
        <f t="shared" si="243"/>
        <v>Nej</v>
      </c>
    </row>
    <row r="493" spans="1:43" s="13" customFormat="1" x14ac:dyDescent="0.35">
      <c r="A493" s="53">
        <v>485</v>
      </c>
      <c r="B493" s="10"/>
      <c r="C493" s="23"/>
      <c r="D493" s="41"/>
      <c r="E493" s="74"/>
      <c r="F493" s="82"/>
      <c r="G493" s="74"/>
      <c r="H493" s="75"/>
      <c r="I493" s="23"/>
      <c r="J493" s="50" t="str">
        <f t="shared" si="214"/>
        <v/>
      </c>
      <c r="K493" s="56" t="str">
        <f t="shared" si="215"/>
        <v/>
      </c>
      <c r="L493" s="6" t="b">
        <f t="shared" si="216"/>
        <v>0</v>
      </c>
      <c r="M493" s="21" t="str">
        <f t="shared" si="217"/>
        <v/>
      </c>
      <c r="N493" s="21" t="b">
        <f t="shared" si="218"/>
        <v>0</v>
      </c>
      <c r="O493" s="21" t="str">
        <f t="shared" si="219"/>
        <v/>
      </c>
      <c r="P493" s="21" t="b">
        <f t="shared" si="220"/>
        <v>0</v>
      </c>
      <c r="Q493" s="21" t="str">
        <f t="shared" si="221"/>
        <v/>
      </c>
      <c r="R493" s="21" t="b">
        <f t="shared" si="222"/>
        <v>0</v>
      </c>
      <c r="S493" s="21" t="str">
        <f t="shared" si="223"/>
        <v/>
      </c>
      <c r="T493" s="21" t="b">
        <f t="shared" si="224"/>
        <v>0</v>
      </c>
      <c r="U493" s="21" t="str">
        <f t="shared" si="225"/>
        <v/>
      </c>
      <c r="V493" s="6" t="b">
        <f t="shared" si="226"/>
        <v>0</v>
      </c>
      <c r="W493" s="21" t="str">
        <f t="shared" si="227"/>
        <v/>
      </c>
      <c r="X493" s="21" t="b">
        <f t="shared" si="228"/>
        <v>0</v>
      </c>
      <c r="Y493" s="21" t="str">
        <f t="shared" si="229"/>
        <v/>
      </c>
      <c r="Z493" s="21" t="b">
        <f t="shared" si="230"/>
        <v>0</v>
      </c>
      <c r="AA493" s="21" t="str">
        <f t="shared" si="231"/>
        <v/>
      </c>
      <c r="AB493" s="21" t="b">
        <f>IF(AND(LEN(B493)&gt;0,NOT(AF493),COUNTIF($AH$9:AH992,AH493)&gt;1),TRUE,FALSE)</f>
        <v>0</v>
      </c>
      <c r="AC493" s="21" t="str">
        <f t="shared" si="232"/>
        <v/>
      </c>
      <c r="AD493" s="21" t="b">
        <f>IF(AND(LEN(B493)&gt;0,NOT(AF493),NOT(AB493),COUNTIF(Intransporter!$B$9:'Intransporter'!B992,B493)&gt;0),TRUE,FALSE)</f>
        <v>0</v>
      </c>
      <c r="AE493" s="21" t="str">
        <f t="shared" si="233"/>
        <v/>
      </c>
      <c r="AF493" s="21" t="b">
        <f>IF(LEN(B493)&gt;Admin!$D$17,TRUE,FALSE)</f>
        <v>0</v>
      </c>
      <c r="AG493" s="21" t="str">
        <f t="shared" si="234"/>
        <v/>
      </c>
      <c r="AH493" s="21" t="str">
        <f t="shared" si="235"/>
        <v/>
      </c>
      <c r="AI493" s="21" t="b">
        <f t="shared" si="236"/>
        <v>0</v>
      </c>
      <c r="AJ493" s="21" t="str">
        <f t="shared" si="237"/>
        <v/>
      </c>
      <c r="AK493" s="21" t="b">
        <f>IF(AND(COUNTA(B493:I493)&gt;0,'Börja här'!KOMMUN="",NOT(L493),NOT(N493),NOT(P493),NOT(R493),NOT(T493),NOT(V493),NOT(X493),NOT(Z493),NOT(AB493),NOT(AD493),NOT(AF493)),TRUE,FALSE)</f>
        <v>0</v>
      </c>
      <c r="AL493" s="21" t="str">
        <f t="shared" si="238"/>
        <v/>
      </c>
      <c r="AM493" s="97">
        <f t="shared" si="239"/>
        <v>0</v>
      </c>
      <c r="AN493" s="97" t="str">
        <f t="shared" si="240"/>
        <v>Nej</v>
      </c>
      <c r="AO493" s="21" t="b">
        <f t="shared" si="241"/>
        <v>0</v>
      </c>
      <c r="AP493" s="21" t="str">
        <f t="shared" si="242"/>
        <v/>
      </c>
      <c r="AQ493" s="97" t="str">
        <f t="shared" si="243"/>
        <v>Nej</v>
      </c>
    </row>
    <row r="494" spans="1:43" s="13" customFormat="1" x14ac:dyDescent="0.35">
      <c r="A494" s="53">
        <v>486</v>
      </c>
      <c r="B494" s="10"/>
      <c r="C494" s="23"/>
      <c r="D494" s="41"/>
      <c r="E494" s="74"/>
      <c r="F494" s="82"/>
      <c r="G494" s="74"/>
      <c r="H494" s="75"/>
      <c r="I494" s="23"/>
      <c r="J494" s="50" t="str">
        <f t="shared" si="214"/>
        <v/>
      </c>
      <c r="K494" s="56" t="str">
        <f t="shared" si="215"/>
        <v/>
      </c>
      <c r="L494" s="6" t="b">
        <f t="shared" si="216"/>
        <v>0</v>
      </c>
      <c r="M494" s="21" t="str">
        <f t="shared" si="217"/>
        <v/>
      </c>
      <c r="N494" s="21" t="b">
        <f t="shared" si="218"/>
        <v>0</v>
      </c>
      <c r="O494" s="21" t="str">
        <f t="shared" si="219"/>
        <v/>
      </c>
      <c r="P494" s="21" t="b">
        <f t="shared" si="220"/>
        <v>0</v>
      </c>
      <c r="Q494" s="21" t="str">
        <f t="shared" si="221"/>
        <v/>
      </c>
      <c r="R494" s="21" t="b">
        <f t="shared" si="222"/>
        <v>0</v>
      </c>
      <c r="S494" s="21" t="str">
        <f t="shared" si="223"/>
        <v/>
      </c>
      <c r="T494" s="21" t="b">
        <f t="shared" si="224"/>
        <v>0</v>
      </c>
      <c r="U494" s="21" t="str">
        <f t="shared" si="225"/>
        <v/>
      </c>
      <c r="V494" s="6" t="b">
        <f t="shared" si="226"/>
        <v>0</v>
      </c>
      <c r="W494" s="21" t="str">
        <f t="shared" si="227"/>
        <v/>
      </c>
      <c r="X494" s="21" t="b">
        <f t="shared" si="228"/>
        <v>0</v>
      </c>
      <c r="Y494" s="21" t="str">
        <f t="shared" si="229"/>
        <v/>
      </c>
      <c r="Z494" s="21" t="b">
        <f t="shared" si="230"/>
        <v>0</v>
      </c>
      <c r="AA494" s="21" t="str">
        <f t="shared" si="231"/>
        <v/>
      </c>
      <c r="AB494" s="21" t="b">
        <f>IF(AND(LEN(B494)&gt;0,NOT(AF494),COUNTIF($AH$9:AH993,AH494)&gt;1),TRUE,FALSE)</f>
        <v>0</v>
      </c>
      <c r="AC494" s="21" t="str">
        <f t="shared" si="232"/>
        <v/>
      </c>
      <c r="AD494" s="21" t="b">
        <f>IF(AND(LEN(B494)&gt;0,NOT(AF494),NOT(AB494),COUNTIF(Intransporter!$B$9:'Intransporter'!B993,B494)&gt;0),TRUE,FALSE)</f>
        <v>0</v>
      </c>
      <c r="AE494" s="21" t="str">
        <f t="shared" si="233"/>
        <v/>
      </c>
      <c r="AF494" s="21" t="b">
        <f>IF(LEN(B494)&gt;Admin!$D$17,TRUE,FALSE)</f>
        <v>0</v>
      </c>
      <c r="AG494" s="21" t="str">
        <f t="shared" si="234"/>
        <v/>
      </c>
      <c r="AH494" s="21" t="str">
        <f t="shared" si="235"/>
        <v/>
      </c>
      <c r="AI494" s="21" t="b">
        <f t="shared" si="236"/>
        <v>0</v>
      </c>
      <c r="AJ494" s="21" t="str">
        <f t="shared" si="237"/>
        <v/>
      </c>
      <c r="AK494" s="21" t="b">
        <f>IF(AND(COUNTA(B494:I494)&gt;0,'Börja här'!KOMMUN="",NOT(L494),NOT(N494),NOT(P494),NOT(R494),NOT(T494),NOT(V494),NOT(X494),NOT(Z494),NOT(AB494),NOT(AD494),NOT(AF494)),TRUE,FALSE)</f>
        <v>0</v>
      </c>
      <c r="AL494" s="21" t="str">
        <f t="shared" si="238"/>
        <v/>
      </c>
      <c r="AM494" s="97">
        <f t="shared" si="239"/>
        <v>0</v>
      </c>
      <c r="AN494" s="97" t="str">
        <f t="shared" si="240"/>
        <v>Nej</v>
      </c>
      <c r="AO494" s="21" t="b">
        <f t="shared" si="241"/>
        <v>0</v>
      </c>
      <c r="AP494" s="21" t="str">
        <f t="shared" si="242"/>
        <v/>
      </c>
      <c r="AQ494" s="97" t="str">
        <f t="shared" si="243"/>
        <v>Nej</v>
      </c>
    </row>
    <row r="495" spans="1:43" s="13" customFormat="1" x14ac:dyDescent="0.35">
      <c r="A495" s="53">
        <v>487</v>
      </c>
      <c r="B495" s="10"/>
      <c r="C495" s="23"/>
      <c r="D495" s="41"/>
      <c r="E495" s="74"/>
      <c r="F495" s="82"/>
      <c r="G495" s="74"/>
      <c r="H495" s="75"/>
      <c r="I495" s="23"/>
      <c r="J495" s="50" t="str">
        <f t="shared" si="214"/>
        <v/>
      </c>
      <c r="K495" s="56" t="str">
        <f t="shared" si="215"/>
        <v/>
      </c>
      <c r="L495" s="6" t="b">
        <f t="shared" si="216"/>
        <v>0</v>
      </c>
      <c r="M495" s="21" t="str">
        <f t="shared" si="217"/>
        <v/>
      </c>
      <c r="N495" s="21" t="b">
        <f t="shared" si="218"/>
        <v>0</v>
      </c>
      <c r="O495" s="21" t="str">
        <f t="shared" si="219"/>
        <v/>
      </c>
      <c r="P495" s="21" t="b">
        <f t="shared" si="220"/>
        <v>0</v>
      </c>
      <c r="Q495" s="21" t="str">
        <f t="shared" si="221"/>
        <v/>
      </c>
      <c r="R495" s="21" t="b">
        <f t="shared" si="222"/>
        <v>0</v>
      </c>
      <c r="S495" s="21" t="str">
        <f t="shared" si="223"/>
        <v/>
      </c>
      <c r="T495" s="21" t="b">
        <f t="shared" si="224"/>
        <v>0</v>
      </c>
      <c r="U495" s="21" t="str">
        <f t="shared" si="225"/>
        <v/>
      </c>
      <c r="V495" s="6" t="b">
        <f t="shared" si="226"/>
        <v>0</v>
      </c>
      <c r="W495" s="21" t="str">
        <f t="shared" si="227"/>
        <v/>
      </c>
      <c r="X495" s="21" t="b">
        <f t="shared" si="228"/>
        <v>0</v>
      </c>
      <c r="Y495" s="21" t="str">
        <f t="shared" si="229"/>
        <v/>
      </c>
      <c r="Z495" s="21" t="b">
        <f t="shared" si="230"/>
        <v>0</v>
      </c>
      <c r="AA495" s="21" t="str">
        <f t="shared" si="231"/>
        <v/>
      </c>
      <c r="AB495" s="21" t="b">
        <f>IF(AND(LEN(B495)&gt;0,NOT(AF495),COUNTIF($AH$9:AH994,AH495)&gt;1),TRUE,FALSE)</f>
        <v>0</v>
      </c>
      <c r="AC495" s="21" t="str">
        <f t="shared" si="232"/>
        <v/>
      </c>
      <c r="AD495" s="21" t="b">
        <f>IF(AND(LEN(B495)&gt;0,NOT(AF495),NOT(AB495),COUNTIF(Intransporter!$B$9:'Intransporter'!B994,B495)&gt;0),TRUE,FALSE)</f>
        <v>0</v>
      </c>
      <c r="AE495" s="21" t="str">
        <f t="shared" si="233"/>
        <v/>
      </c>
      <c r="AF495" s="21" t="b">
        <f>IF(LEN(B495)&gt;Admin!$D$17,TRUE,FALSE)</f>
        <v>0</v>
      </c>
      <c r="AG495" s="21" t="str">
        <f t="shared" si="234"/>
        <v/>
      </c>
      <c r="AH495" s="21" t="str">
        <f t="shared" si="235"/>
        <v/>
      </c>
      <c r="AI495" s="21" t="b">
        <f t="shared" si="236"/>
        <v>0</v>
      </c>
      <c r="AJ495" s="21" t="str">
        <f t="shared" si="237"/>
        <v/>
      </c>
      <c r="AK495" s="21" t="b">
        <f>IF(AND(COUNTA(B495:I495)&gt;0,'Börja här'!KOMMUN="",NOT(L495),NOT(N495),NOT(P495),NOT(R495),NOT(T495),NOT(V495),NOT(X495),NOT(Z495),NOT(AB495),NOT(AD495),NOT(AF495)),TRUE,FALSE)</f>
        <v>0</v>
      </c>
      <c r="AL495" s="21" t="str">
        <f t="shared" si="238"/>
        <v/>
      </c>
      <c r="AM495" s="97">
        <f t="shared" si="239"/>
        <v>0</v>
      </c>
      <c r="AN495" s="97" t="str">
        <f t="shared" si="240"/>
        <v>Nej</v>
      </c>
      <c r="AO495" s="21" t="b">
        <f t="shared" si="241"/>
        <v>0</v>
      </c>
      <c r="AP495" s="21" t="str">
        <f t="shared" si="242"/>
        <v/>
      </c>
      <c r="AQ495" s="97" t="str">
        <f t="shared" si="243"/>
        <v>Nej</v>
      </c>
    </row>
    <row r="496" spans="1:43" s="13" customFormat="1" x14ac:dyDescent="0.35">
      <c r="A496" s="53">
        <v>488</v>
      </c>
      <c r="B496" s="10"/>
      <c r="C496" s="23"/>
      <c r="D496" s="41"/>
      <c r="E496" s="74"/>
      <c r="F496" s="82"/>
      <c r="G496" s="74"/>
      <c r="H496" s="75"/>
      <c r="I496" s="23"/>
      <c r="J496" s="50" t="str">
        <f t="shared" si="214"/>
        <v/>
      </c>
      <c r="K496" s="56" t="str">
        <f t="shared" si="215"/>
        <v/>
      </c>
      <c r="L496" s="6" t="b">
        <f t="shared" si="216"/>
        <v>0</v>
      </c>
      <c r="M496" s="21" t="str">
        <f t="shared" si="217"/>
        <v/>
      </c>
      <c r="N496" s="21" t="b">
        <f t="shared" si="218"/>
        <v>0</v>
      </c>
      <c r="O496" s="21" t="str">
        <f t="shared" si="219"/>
        <v/>
      </c>
      <c r="P496" s="21" t="b">
        <f t="shared" si="220"/>
        <v>0</v>
      </c>
      <c r="Q496" s="21" t="str">
        <f t="shared" si="221"/>
        <v/>
      </c>
      <c r="R496" s="21" t="b">
        <f t="shared" si="222"/>
        <v>0</v>
      </c>
      <c r="S496" s="21" t="str">
        <f t="shared" si="223"/>
        <v/>
      </c>
      <c r="T496" s="21" t="b">
        <f t="shared" si="224"/>
        <v>0</v>
      </c>
      <c r="U496" s="21" t="str">
        <f t="shared" si="225"/>
        <v/>
      </c>
      <c r="V496" s="6" t="b">
        <f t="shared" si="226"/>
        <v>0</v>
      </c>
      <c r="W496" s="21" t="str">
        <f t="shared" si="227"/>
        <v/>
      </c>
      <c r="X496" s="21" t="b">
        <f t="shared" si="228"/>
        <v>0</v>
      </c>
      <c r="Y496" s="21" t="str">
        <f t="shared" si="229"/>
        <v/>
      </c>
      <c r="Z496" s="21" t="b">
        <f t="shared" si="230"/>
        <v>0</v>
      </c>
      <c r="AA496" s="21" t="str">
        <f t="shared" si="231"/>
        <v/>
      </c>
      <c r="AB496" s="21" t="b">
        <f>IF(AND(LEN(B496)&gt;0,NOT(AF496),COUNTIF($AH$9:AH995,AH496)&gt;1),TRUE,FALSE)</f>
        <v>0</v>
      </c>
      <c r="AC496" s="21" t="str">
        <f t="shared" si="232"/>
        <v/>
      </c>
      <c r="AD496" s="21" t="b">
        <f>IF(AND(LEN(B496)&gt;0,NOT(AF496),NOT(AB496),COUNTIF(Intransporter!$B$9:'Intransporter'!B995,B496)&gt;0),TRUE,FALSE)</f>
        <v>0</v>
      </c>
      <c r="AE496" s="21" t="str">
        <f t="shared" si="233"/>
        <v/>
      </c>
      <c r="AF496" s="21" t="b">
        <f>IF(LEN(B496)&gt;Admin!$D$17,TRUE,FALSE)</f>
        <v>0</v>
      </c>
      <c r="AG496" s="21" t="str">
        <f t="shared" si="234"/>
        <v/>
      </c>
      <c r="AH496" s="21" t="str">
        <f t="shared" si="235"/>
        <v/>
      </c>
      <c r="AI496" s="21" t="b">
        <f t="shared" si="236"/>
        <v>0</v>
      </c>
      <c r="AJ496" s="21" t="str">
        <f t="shared" si="237"/>
        <v/>
      </c>
      <c r="AK496" s="21" t="b">
        <f>IF(AND(COUNTA(B496:I496)&gt;0,'Börja här'!KOMMUN="",NOT(L496),NOT(N496),NOT(P496),NOT(R496),NOT(T496),NOT(V496),NOT(X496),NOT(Z496),NOT(AB496),NOT(AD496),NOT(AF496)),TRUE,FALSE)</f>
        <v>0</v>
      </c>
      <c r="AL496" s="21" t="str">
        <f t="shared" si="238"/>
        <v/>
      </c>
      <c r="AM496" s="97">
        <f t="shared" si="239"/>
        <v>0</v>
      </c>
      <c r="AN496" s="97" t="str">
        <f t="shared" si="240"/>
        <v>Nej</v>
      </c>
      <c r="AO496" s="21" t="b">
        <f t="shared" si="241"/>
        <v>0</v>
      </c>
      <c r="AP496" s="21" t="str">
        <f t="shared" si="242"/>
        <v/>
      </c>
      <c r="AQ496" s="97" t="str">
        <f t="shared" si="243"/>
        <v>Nej</v>
      </c>
    </row>
    <row r="497" spans="1:43" s="13" customFormat="1" x14ac:dyDescent="0.35">
      <c r="A497" s="53">
        <v>489</v>
      </c>
      <c r="B497" s="10"/>
      <c r="C497" s="23"/>
      <c r="D497" s="41"/>
      <c r="E497" s="74"/>
      <c r="F497" s="82"/>
      <c r="G497" s="74"/>
      <c r="H497" s="75"/>
      <c r="I497" s="23"/>
      <c r="J497" s="50" t="str">
        <f t="shared" si="214"/>
        <v/>
      </c>
      <c r="K497" s="56" t="str">
        <f t="shared" si="215"/>
        <v/>
      </c>
      <c r="L497" s="6" t="b">
        <f t="shared" si="216"/>
        <v>0</v>
      </c>
      <c r="M497" s="21" t="str">
        <f t="shared" si="217"/>
        <v/>
      </c>
      <c r="N497" s="21" t="b">
        <f t="shared" si="218"/>
        <v>0</v>
      </c>
      <c r="O497" s="21" t="str">
        <f t="shared" si="219"/>
        <v/>
      </c>
      <c r="P497" s="21" t="b">
        <f t="shared" si="220"/>
        <v>0</v>
      </c>
      <c r="Q497" s="21" t="str">
        <f t="shared" si="221"/>
        <v/>
      </c>
      <c r="R497" s="21" t="b">
        <f t="shared" si="222"/>
        <v>0</v>
      </c>
      <c r="S497" s="21" t="str">
        <f t="shared" si="223"/>
        <v/>
      </c>
      <c r="T497" s="21" t="b">
        <f t="shared" si="224"/>
        <v>0</v>
      </c>
      <c r="U497" s="21" t="str">
        <f t="shared" si="225"/>
        <v/>
      </c>
      <c r="V497" s="6" t="b">
        <f t="shared" si="226"/>
        <v>0</v>
      </c>
      <c r="W497" s="21" t="str">
        <f t="shared" si="227"/>
        <v/>
      </c>
      <c r="X497" s="21" t="b">
        <f t="shared" si="228"/>
        <v>0</v>
      </c>
      <c r="Y497" s="21" t="str">
        <f t="shared" si="229"/>
        <v/>
      </c>
      <c r="Z497" s="21" t="b">
        <f t="shared" si="230"/>
        <v>0</v>
      </c>
      <c r="AA497" s="21" t="str">
        <f t="shared" si="231"/>
        <v/>
      </c>
      <c r="AB497" s="21" t="b">
        <f>IF(AND(LEN(B497)&gt;0,NOT(AF497),COUNTIF($AH$9:AH996,AH497)&gt;1),TRUE,FALSE)</f>
        <v>0</v>
      </c>
      <c r="AC497" s="21" t="str">
        <f t="shared" si="232"/>
        <v/>
      </c>
      <c r="AD497" s="21" t="b">
        <f>IF(AND(LEN(B497)&gt;0,NOT(AF497),NOT(AB497),COUNTIF(Intransporter!$B$9:'Intransporter'!B996,B497)&gt;0),TRUE,FALSE)</f>
        <v>0</v>
      </c>
      <c r="AE497" s="21" t="str">
        <f t="shared" si="233"/>
        <v/>
      </c>
      <c r="AF497" s="21" t="b">
        <f>IF(LEN(B497)&gt;Admin!$D$17,TRUE,FALSE)</f>
        <v>0</v>
      </c>
      <c r="AG497" s="21" t="str">
        <f t="shared" si="234"/>
        <v/>
      </c>
      <c r="AH497" s="21" t="str">
        <f t="shared" si="235"/>
        <v/>
      </c>
      <c r="AI497" s="21" t="b">
        <f t="shared" si="236"/>
        <v>0</v>
      </c>
      <c r="AJ497" s="21" t="str">
        <f t="shared" si="237"/>
        <v/>
      </c>
      <c r="AK497" s="21" t="b">
        <f>IF(AND(COUNTA(B497:I497)&gt;0,'Börja här'!KOMMUN="",NOT(L497),NOT(N497),NOT(P497),NOT(R497),NOT(T497),NOT(V497),NOT(X497),NOT(Z497),NOT(AB497),NOT(AD497),NOT(AF497)),TRUE,FALSE)</f>
        <v>0</v>
      </c>
      <c r="AL497" s="21" t="str">
        <f t="shared" si="238"/>
        <v/>
      </c>
      <c r="AM497" s="97">
        <f t="shared" si="239"/>
        <v>0</v>
      </c>
      <c r="AN497" s="97" t="str">
        <f t="shared" si="240"/>
        <v>Nej</v>
      </c>
      <c r="AO497" s="21" t="b">
        <f t="shared" si="241"/>
        <v>0</v>
      </c>
      <c r="AP497" s="21" t="str">
        <f t="shared" si="242"/>
        <v/>
      </c>
      <c r="AQ497" s="97" t="str">
        <f t="shared" si="243"/>
        <v>Nej</v>
      </c>
    </row>
    <row r="498" spans="1:43" s="13" customFormat="1" x14ac:dyDescent="0.35">
      <c r="A498" s="53">
        <v>490</v>
      </c>
      <c r="B498" s="10"/>
      <c r="C498" s="23"/>
      <c r="D498" s="41"/>
      <c r="E498" s="74"/>
      <c r="F498" s="82"/>
      <c r="G498" s="74"/>
      <c r="H498" s="75"/>
      <c r="I498" s="23"/>
      <c r="J498" s="50" t="str">
        <f t="shared" si="214"/>
        <v/>
      </c>
      <c r="K498" s="56" t="str">
        <f t="shared" si="215"/>
        <v/>
      </c>
      <c r="L498" s="6" t="b">
        <f t="shared" si="216"/>
        <v>0</v>
      </c>
      <c r="M498" s="21" t="str">
        <f t="shared" si="217"/>
        <v/>
      </c>
      <c r="N498" s="21" t="b">
        <f t="shared" si="218"/>
        <v>0</v>
      </c>
      <c r="O498" s="21" t="str">
        <f t="shared" si="219"/>
        <v/>
      </c>
      <c r="P498" s="21" t="b">
        <f t="shared" si="220"/>
        <v>0</v>
      </c>
      <c r="Q498" s="21" t="str">
        <f t="shared" si="221"/>
        <v/>
      </c>
      <c r="R498" s="21" t="b">
        <f t="shared" si="222"/>
        <v>0</v>
      </c>
      <c r="S498" s="21" t="str">
        <f t="shared" si="223"/>
        <v/>
      </c>
      <c r="T498" s="21" t="b">
        <f t="shared" si="224"/>
        <v>0</v>
      </c>
      <c r="U498" s="21" t="str">
        <f t="shared" si="225"/>
        <v/>
      </c>
      <c r="V498" s="6" t="b">
        <f t="shared" si="226"/>
        <v>0</v>
      </c>
      <c r="W498" s="21" t="str">
        <f t="shared" si="227"/>
        <v/>
      </c>
      <c r="X498" s="21" t="b">
        <f t="shared" si="228"/>
        <v>0</v>
      </c>
      <c r="Y498" s="21" t="str">
        <f t="shared" si="229"/>
        <v/>
      </c>
      <c r="Z498" s="21" t="b">
        <f t="shared" si="230"/>
        <v>0</v>
      </c>
      <c r="AA498" s="21" t="str">
        <f t="shared" si="231"/>
        <v/>
      </c>
      <c r="AB498" s="21" t="b">
        <f>IF(AND(LEN(B498)&gt;0,NOT(AF498),COUNTIF($AH$9:AH997,AH498)&gt;1),TRUE,FALSE)</f>
        <v>0</v>
      </c>
      <c r="AC498" s="21" t="str">
        <f t="shared" si="232"/>
        <v/>
      </c>
      <c r="AD498" s="21" t="b">
        <f>IF(AND(LEN(B498)&gt;0,NOT(AF498),NOT(AB498),COUNTIF(Intransporter!$B$9:'Intransporter'!B997,B498)&gt;0),TRUE,FALSE)</f>
        <v>0</v>
      </c>
      <c r="AE498" s="21" t="str">
        <f t="shared" si="233"/>
        <v/>
      </c>
      <c r="AF498" s="21" t="b">
        <f>IF(LEN(B498)&gt;Admin!$D$17,TRUE,FALSE)</f>
        <v>0</v>
      </c>
      <c r="AG498" s="21" t="str">
        <f t="shared" si="234"/>
        <v/>
      </c>
      <c r="AH498" s="21" t="str">
        <f t="shared" si="235"/>
        <v/>
      </c>
      <c r="AI498" s="21" t="b">
        <f t="shared" si="236"/>
        <v>0</v>
      </c>
      <c r="AJ498" s="21" t="str">
        <f t="shared" si="237"/>
        <v/>
      </c>
      <c r="AK498" s="21" t="b">
        <f>IF(AND(COUNTA(B498:I498)&gt;0,'Börja här'!KOMMUN="",NOT(L498),NOT(N498),NOT(P498),NOT(R498),NOT(T498),NOT(V498),NOT(X498),NOT(Z498),NOT(AB498),NOT(AD498),NOT(AF498)),TRUE,FALSE)</f>
        <v>0</v>
      </c>
      <c r="AL498" s="21" t="str">
        <f t="shared" si="238"/>
        <v/>
      </c>
      <c r="AM498" s="97">
        <f t="shared" si="239"/>
        <v>0</v>
      </c>
      <c r="AN498" s="97" t="str">
        <f t="shared" si="240"/>
        <v>Nej</v>
      </c>
      <c r="AO498" s="21" t="b">
        <f t="shared" si="241"/>
        <v>0</v>
      </c>
      <c r="AP498" s="21" t="str">
        <f t="shared" si="242"/>
        <v/>
      </c>
      <c r="AQ498" s="97" t="str">
        <f t="shared" si="243"/>
        <v>Nej</v>
      </c>
    </row>
    <row r="499" spans="1:43" s="13" customFormat="1" x14ac:dyDescent="0.35">
      <c r="A499" s="53">
        <v>491</v>
      </c>
      <c r="B499" s="10"/>
      <c r="C499" s="23"/>
      <c r="D499" s="41"/>
      <c r="E499" s="74"/>
      <c r="F499" s="82"/>
      <c r="G499" s="74"/>
      <c r="H499" s="75"/>
      <c r="I499" s="23"/>
      <c r="J499" s="50" t="str">
        <f t="shared" si="214"/>
        <v/>
      </c>
      <c r="K499" s="56" t="str">
        <f t="shared" si="215"/>
        <v/>
      </c>
      <c r="L499" s="6" t="b">
        <f t="shared" si="216"/>
        <v>0</v>
      </c>
      <c r="M499" s="21" t="str">
        <f t="shared" si="217"/>
        <v/>
      </c>
      <c r="N499" s="21" t="b">
        <f t="shared" si="218"/>
        <v>0</v>
      </c>
      <c r="O499" s="21" t="str">
        <f t="shared" si="219"/>
        <v/>
      </c>
      <c r="P499" s="21" t="b">
        <f t="shared" si="220"/>
        <v>0</v>
      </c>
      <c r="Q499" s="21" t="str">
        <f t="shared" si="221"/>
        <v/>
      </c>
      <c r="R499" s="21" t="b">
        <f t="shared" si="222"/>
        <v>0</v>
      </c>
      <c r="S499" s="21" t="str">
        <f t="shared" si="223"/>
        <v/>
      </c>
      <c r="T499" s="21" t="b">
        <f t="shared" si="224"/>
        <v>0</v>
      </c>
      <c r="U499" s="21" t="str">
        <f t="shared" si="225"/>
        <v/>
      </c>
      <c r="V499" s="6" t="b">
        <f t="shared" si="226"/>
        <v>0</v>
      </c>
      <c r="W499" s="21" t="str">
        <f t="shared" si="227"/>
        <v/>
      </c>
      <c r="X499" s="21" t="b">
        <f t="shared" si="228"/>
        <v>0</v>
      </c>
      <c r="Y499" s="21" t="str">
        <f t="shared" si="229"/>
        <v/>
      </c>
      <c r="Z499" s="21" t="b">
        <f t="shared" si="230"/>
        <v>0</v>
      </c>
      <c r="AA499" s="21" t="str">
        <f t="shared" si="231"/>
        <v/>
      </c>
      <c r="AB499" s="21" t="b">
        <f>IF(AND(LEN(B499)&gt;0,NOT(AF499),COUNTIF($AH$9:AH998,AH499)&gt;1),TRUE,FALSE)</f>
        <v>0</v>
      </c>
      <c r="AC499" s="21" t="str">
        <f t="shared" si="232"/>
        <v/>
      </c>
      <c r="AD499" s="21" t="b">
        <f>IF(AND(LEN(B499)&gt;0,NOT(AF499),NOT(AB499),COUNTIF(Intransporter!$B$9:'Intransporter'!B998,B499)&gt;0),TRUE,FALSE)</f>
        <v>0</v>
      </c>
      <c r="AE499" s="21" t="str">
        <f t="shared" si="233"/>
        <v/>
      </c>
      <c r="AF499" s="21" t="b">
        <f>IF(LEN(B499)&gt;Admin!$D$17,TRUE,FALSE)</f>
        <v>0</v>
      </c>
      <c r="AG499" s="21" t="str">
        <f t="shared" si="234"/>
        <v/>
      </c>
      <c r="AH499" s="21" t="str">
        <f t="shared" si="235"/>
        <v/>
      </c>
      <c r="AI499" s="21" t="b">
        <f t="shared" si="236"/>
        <v>0</v>
      </c>
      <c r="AJ499" s="21" t="str">
        <f t="shared" si="237"/>
        <v/>
      </c>
      <c r="AK499" s="21" t="b">
        <f>IF(AND(COUNTA(B499:I499)&gt;0,'Börja här'!KOMMUN="",NOT(L499),NOT(N499),NOT(P499),NOT(R499),NOT(T499),NOT(V499),NOT(X499),NOT(Z499),NOT(AB499),NOT(AD499),NOT(AF499)),TRUE,FALSE)</f>
        <v>0</v>
      </c>
      <c r="AL499" s="21" t="str">
        <f t="shared" si="238"/>
        <v/>
      </c>
      <c r="AM499" s="97">
        <f t="shared" si="239"/>
        <v>0</v>
      </c>
      <c r="AN499" s="97" t="str">
        <f t="shared" si="240"/>
        <v>Nej</v>
      </c>
      <c r="AO499" s="21" t="b">
        <f t="shared" si="241"/>
        <v>0</v>
      </c>
      <c r="AP499" s="21" t="str">
        <f t="shared" si="242"/>
        <v/>
      </c>
      <c r="AQ499" s="97" t="str">
        <f t="shared" si="243"/>
        <v>Nej</v>
      </c>
    </row>
    <row r="500" spans="1:43" s="13" customFormat="1" x14ac:dyDescent="0.35">
      <c r="A500" s="53">
        <v>492</v>
      </c>
      <c r="B500" s="10"/>
      <c r="C500" s="23"/>
      <c r="D500" s="41"/>
      <c r="E500" s="74"/>
      <c r="F500" s="82"/>
      <c r="G500" s="74"/>
      <c r="H500" s="75"/>
      <c r="I500" s="23"/>
      <c r="J500" s="50" t="str">
        <f t="shared" si="214"/>
        <v/>
      </c>
      <c r="K500" s="56" t="str">
        <f t="shared" si="215"/>
        <v/>
      </c>
      <c r="L500" s="6" t="b">
        <f t="shared" si="216"/>
        <v>0</v>
      </c>
      <c r="M500" s="21" t="str">
        <f t="shared" si="217"/>
        <v/>
      </c>
      <c r="N500" s="21" t="b">
        <f t="shared" si="218"/>
        <v>0</v>
      </c>
      <c r="O500" s="21" t="str">
        <f t="shared" si="219"/>
        <v/>
      </c>
      <c r="P500" s="21" t="b">
        <f t="shared" si="220"/>
        <v>0</v>
      </c>
      <c r="Q500" s="21" t="str">
        <f t="shared" si="221"/>
        <v/>
      </c>
      <c r="R500" s="21" t="b">
        <f t="shared" si="222"/>
        <v>0</v>
      </c>
      <c r="S500" s="21" t="str">
        <f t="shared" si="223"/>
        <v/>
      </c>
      <c r="T500" s="21" t="b">
        <f t="shared" si="224"/>
        <v>0</v>
      </c>
      <c r="U500" s="21" t="str">
        <f t="shared" si="225"/>
        <v/>
      </c>
      <c r="V500" s="6" t="b">
        <f t="shared" si="226"/>
        <v>0</v>
      </c>
      <c r="W500" s="21" t="str">
        <f t="shared" si="227"/>
        <v/>
      </c>
      <c r="X500" s="21" t="b">
        <f t="shared" si="228"/>
        <v>0</v>
      </c>
      <c r="Y500" s="21" t="str">
        <f t="shared" si="229"/>
        <v/>
      </c>
      <c r="Z500" s="21" t="b">
        <f t="shared" si="230"/>
        <v>0</v>
      </c>
      <c r="AA500" s="21" t="str">
        <f t="shared" si="231"/>
        <v/>
      </c>
      <c r="AB500" s="21" t="b">
        <f>IF(AND(LEN(B500)&gt;0,NOT(AF500),COUNTIF($AH$9:AH999,AH500)&gt;1),TRUE,FALSE)</f>
        <v>0</v>
      </c>
      <c r="AC500" s="21" t="str">
        <f t="shared" si="232"/>
        <v/>
      </c>
      <c r="AD500" s="21" t="b">
        <f>IF(AND(LEN(B500)&gt;0,NOT(AF500),NOT(AB500),COUNTIF(Intransporter!$B$9:'Intransporter'!B999,B500)&gt;0),TRUE,FALSE)</f>
        <v>0</v>
      </c>
      <c r="AE500" s="21" t="str">
        <f t="shared" si="233"/>
        <v/>
      </c>
      <c r="AF500" s="21" t="b">
        <f>IF(LEN(B500)&gt;Admin!$D$17,TRUE,FALSE)</f>
        <v>0</v>
      </c>
      <c r="AG500" s="21" t="str">
        <f t="shared" si="234"/>
        <v/>
      </c>
      <c r="AH500" s="21" t="str">
        <f t="shared" si="235"/>
        <v/>
      </c>
      <c r="AI500" s="21" t="b">
        <f t="shared" si="236"/>
        <v>0</v>
      </c>
      <c r="AJ500" s="21" t="str">
        <f t="shared" si="237"/>
        <v/>
      </c>
      <c r="AK500" s="21" t="b">
        <f>IF(AND(COUNTA(B500:I500)&gt;0,'Börja här'!KOMMUN="",NOT(L500),NOT(N500),NOT(P500),NOT(R500),NOT(T500),NOT(V500),NOT(X500),NOT(Z500),NOT(AB500),NOT(AD500),NOT(AF500)),TRUE,FALSE)</f>
        <v>0</v>
      </c>
      <c r="AL500" s="21" t="str">
        <f t="shared" si="238"/>
        <v/>
      </c>
      <c r="AM500" s="97">
        <f t="shared" si="239"/>
        <v>0</v>
      </c>
      <c r="AN500" s="97" t="str">
        <f t="shared" si="240"/>
        <v>Nej</v>
      </c>
      <c r="AO500" s="21" t="b">
        <f t="shared" si="241"/>
        <v>0</v>
      </c>
      <c r="AP500" s="21" t="str">
        <f t="shared" si="242"/>
        <v/>
      </c>
      <c r="AQ500" s="97" t="str">
        <f t="shared" si="243"/>
        <v>Nej</v>
      </c>
    </row>
    <row r="501" spans="1:43" s="13" customFormat="1" x14ac:dyDescent="0.35">
      <c r="A501" s="53">
        <v>493</v>
      </c>
      <c r="B501" s="10"/>
      <c r="C501" s="23"/>
      <c r="D501" s="41"/>
      <c r="E501" s="74"/>
      <c r="F501" s="82"/>
      <c r="G501" s="74"/>
      <c r="H501" s="75"/>
      <c r="I501" s="23"/>
      <c r="J501" s="50" t="str">
        <f t="shared" si="214"/>
        <v/>
      </c>
      <c r="K501" s="56" t="str">
        <f t="shared" si="215"/>
        <v/>
      </c>
      <c r="L501" s="6" t="b">
        <f t="shared" si="216"/>
        <v>0</v>
      </c>
      <c r="M501" s="21" t="str">
        <f t="shared" si="217"/>
        <v/>
      </c>
      <c r="N501" s="21" t="b">
        <f t="shared" si="218"/>
        <v>0</v>
      </c>
      <c r="O501" s="21" t="str">
        <f t="shared" si="219"/>
        <v/>
      </c>
      <c r="P501" s="21" t="b">
        <f t="shared" si="220"/>
        <v>0</v>
      </c>
      <c r="Q501" s="21" t="str">
        <f t="shared" si="221"/>
        <v/>
      </c>
      <c r="R501" s="21" t="b">
        <f t="shared" si="222"/>
        <v>0</v>
      </c>
      <c r="S501" s="21" t="str">
        <f t="shared" si="223"/>
        <v/>
      </c>
      <c r="T501" s="21" t="b">
        <f t="shared" si="224"/>
        <v>0</v>
      </c>
      <c r="U501" s="21" t="str">
        <f t="shared" si="225"/>
        <v/>
      </c>
      <c r="V501" s="6" t="b">
        <f t="shared" si="226"/>
        <v>0</v>
      </c>
      <c r="W501" s="21" t="str">
        <f t="shared" si="227"/>
        <v/>
      </c>
      <c r="X501" s="21" t="b">
        <f t="shared" si="228"/>
        <v>0</v>
      </c>
      <c r="Y501" s="21" t="str">
        <f t="shared" si="229"/>
        <v/>
      </c>
      <c r="Z501" s="21" t="b">
        <f t="shared" si="230"/>
        <v>0</v>
      </c>
      <c r="AA501" s="21" t="str">
        <f t="shared" si="231"/>
        <v/>
      </c>
      <c r="AB501" s="21" t="b">
        <f>IF(AND(LEN(B501)&gt;0,NOT(AF501),COUNTIF($AH$9:AH1000,AH501)&gt;1),TRUE,FALSE)</f>
        <v>0</v>
      </c>
      <c r="AC501" s="21" t="str">
        <f t="shared" si="232"/>
        <v/>
      </c>
      <c r="AD501" s="21" t="b">
        <f>IF(AND(LEN(B501)&gt;0,NOT(AF501),NOT(AB501),COUNTIF(Intransporter!$B$9:'Intransporter'!B1000,B501)&gt;0),TRUE,FALSE)</f>
        <v>0</v>
      </c>
      <c r="AE501" s="21" t="str">
        <f t="shared" si="233"/>
        <v/>
      </c>
      <c r="AF501" s="21" t="b">
        <f>IF(LEN(B501)&gt;Admin!$D$17,TRUE,FALSE)</f>
        <v>0</v>
      </c>
      <c r="AG501" s="21" t="str">
        <f t="shared" si="234"/>
        <v/>
      </c>
      <c r="AH501" s="21" t="str">
        <f t="shared" si="235"/>
        <v/>
      </c>
      <c r="AI501" s="21" t="b">
        <f t="shared" si="236"/>
        <v>0</v>
      </c>
      <c r="AJ501" s="21" t="str">
        <f t="shared" si="237"/>
        <v/>
      </c>
      <c r="AK501" s="21" t="b">
        <f>IF(AND(COUNTA(B501:I501)&gt;0,'Börja här'!KOMMUN="",NOT(L501),NOT(N501),NOT(P501),NOT(R501),NOT(T501),NOT(V501),NOT(X501),NOT(Z501),NOT(AB501),NOT(AD501),NOT(AF501)),TRUE,FALSE)</f>
        <v>0</v>
      </c>
      <c r="AL501" s="21" t="str">
        <f t="shared" si="238"/>
        <v/>
      </c>
      <c r="AM501" s="97">
        <f t="shared" si="239"/>
        <v>0</v>
      </c>
      <c r="AN501" s="97" t="str">
        <f t="shared" si="240"/>
        <v>Nej</v>
      </c>
      <c r="AO501" s="21" t="b">
        <f t="shared" si="241"/>
        <v>0</v>
      </c>
      <c r="AP501" s="21" t="str">
        <f t="shared" si="242"/>
        <v/>
      </c>
      <c r="AQ501" s="97" t="str">
        <f t="shared" si="243"/>
        <v>Nej</v>
      </c>
    </row>
    <row r="502" spans="1:43" s="13" customFormat="1" x14ac:dyDescent="0.35">
      <c r="A502" s="53">
        <v>494</v>
      </c>
      <c r="B502" s="10"/>
      <c r="C502" s="23"/>
      <c r="D502" s="41"/>
      <c r="E502" s="74"/>
      <c r="F502" s="82"/>
      <c r="G502" s="74"/>
      <c r="H502" s="75"/>
      <c r="I502" s="23"/>
      <c r="J502" s="50" t="str">
        <f t="shared" si="214"/>
        <v/>
      </c>
      <c r="K502" s="56" t="str">
        <f t="shared" si="215"/>
        <v/>
      </c>
      <c r="L502" s="6" t="b">
        <f t="shared" si="216"/>
        <v>0</v>
      </c>
      <c r="M502" s="21" t="str">
        <f t="shared" si="217"/>
        <v/>
      </c>
      <c r="N502" s="21" t="b">
        <f t="shared" si="218"/>
        <v>0</v>
      </c>
      <c r="O502" s="21" t="str">
        <f t="shared" si="219"/>
        <v/>
      </c>
      <c r="P502" s="21" t="b">
        <f t="shared" si="220"/>
        <v>0</v>
      </c>
      <c r="Q502" s="21" t="str">
        <f t="shared" si="221"/>
        <v/>
      </c>
      <c r="R502" s="21" t="b">
        <f t="shared" si="222"/>
        <v>0</v>
      </c>
      <c r="S502" s="21" t="str">
        <f t="shared" si="223"/>
        <v/>
      </c>
      <c r="T502" s="21" t="b">
        <f t="shared" si="224"/>
        <v>0</v>
      </c>
      <c r="U502" s="21" t="str">
        <f t="shared" si="225"/>
        <v/>
      </c>
      <c r="V502" s="6" t="b">
        <f t="shared" si="226"/>
        <v>0</v>
      </c>
      <c r="W502" s="21" t="str">
        <f t="shared" si="227"/>
        <v/>
      </c>
      <c r="X502" s="21" t="b">
        <f t="shared" si="228"/>
        <v>0</v>
      </c>
      <c r="Y502" s="21" t="str">
        <f t="shared" si="229"/>
        <v/>
      </c>
      <c r="Z502" s="21" t="b">
        <f t="shared" si="230"/>
        <v>0</v>
      </c>
      <c r="AA502" s="21" t="str">
        <f t="shared" si="231"/>
        <v/>
      </c>
      <c r="AB502" s="21" t="b">
        <f>IF(AND(LEN(B502)&gt;0,NOT(AF502),COUNTIF($AH$9:AH1001,AH502)&gt;1),TRUE,FALSE)</f>
        <v>0</v>
      </c>
      <c r="AC502" s="21" t="str">
        <f t="shared" si="232"/>
        <v/>
      </c>
      <c r="AD502" s="21" t="b">
        <f>IF(AND(LEN(B502)&gt;0,NOT(AF502),NOT(AB502),COUNTIF(Intransporter!$B$9:'Intransporter'!B1001,B502)&gt;0),TRUE,FALSE)</f>
        <v>0</v>
      </c>
      <c r="AE502" s="21" t="str">
        <f t="shared" si="233"/>
        <v/>
      </c>
      <c r="AF502" s="21" t="b">
        <f>IF(LEN(B502)&gt;Admin!$D$17,TRUE,FALSE)</f>
        <v>0</v>
      </c>
      <c r="AG502" s="21" t="str">
        <f t="shared" si="234"/>
        <v/>
      </c>
      <c r="AH502" s="21" t="str">
        <f t="shared" si="235"/>
        <v/>
      </c>
      <c r="AI502" s="21" t="b">
        <f t="shared" si="236"/>
        <v>0</v>
      </c>
      <c r="AJ502" s="21" t="str">
        <f t="shared" si="237"/>
        <v/>
      </c>
      <c r="AK502" s="21" t="b">
        <f>IF(AND(COUNTA(B502:I502)&gt;0,'Börja här'!KOMMUN="",NOT(L502),NOT(N502),NOT(P502),NOT(R502),NOT(T502),NOT(V502),NOT(X502),NOT(Z502),NOT(AB502),NOT(AD502),NOT(AF502)),TRUE,FALSE)</f>
        <v>0</v>
      </c>
      <c r="AL502" s="21" t="str">
        <f t="shared" si="238"/>
        <v/>
      </c>
      <c r="AM502" s="97">
        <f t="shared" si="239"/>
        <v>0</v>
      </c>
      <c r="AN502" s="97" t="str">
        <f t="shared" si="240"/>
        <v>Nej</v>
      </c>
      <c r="AO502" s="21" t="b">
        <f t="shared" si="241"/>
        <v>0</v>
      </c>
      <c r="AP502" s="21" t="str">
        <f t="shared" si="242"/>
        <v/>
      </c>
      <c r="AQ502" s="97" t="str">
        <f t="shared" si="243"/>
        <v>Nej</v>
      </c>
    </row>
    <row r="503" spans="1:43" s="13" customFormat="1" x14ac:dyDescent="0.35">
      <c r="A503" s="53">
        <v>495</v>
      </c>
      <c r="B503" s="10"/>
      <c r="C503" s="23"/>
      <c r="D503" s="41"/>
      <c r="E503" s="74"/>
      <c r="F503" s="82"/>
      <c r="G503" s="74"/>
      <c r="H503" s="75"/>
      <c r="I503" s="23"/>
      <c r="J503" s="50" t="str">
        <f t="shared" si="214"/>
        <v/>
      </c>
      <c r="K503" s="56" t="str">
        <f t="shared" si="215"/>
        <v/>
      </c>
      <c r="L503" s="6" t="b">
        <f t="shared" si="216"/>
        <v>0</v>
      </c>
      <c r="M503" s="21" t="str">
        <f t="shared" si="217"/>
        <v/>
      </c>
      <c r="N503" s="21" t="b">
        <f t="shared" si="218"/>
        <v>0</v>
      </c>
      <c r="O503" s="21" t="str">
        <f t="shared" si="219"/>
        <v/>
      </c>
      <c r="P503" s="21" t="b">
        <f t="shared" si="220"/>
        <v>0</v>
      </c>
      <c r="Q503" s="21" t="str">
        <f t="shared" si="221"/>
        <v/>
      </c>
      <c r="R503" s="21" t="b">
        <f t="shared" si="222"/>
        <v>0</v>
      </c>
      <c r="S503" s="21" t="str">
        <f t="shared" si="223"/>
        <v/>
      </c>
      <c r="T503" s="21" t="b">
        <f t="shared" si="224"/>
        <v>0</v>
      </c>
      <c r="U503" s="21" t="str">
        <f t="shared" si="225"/>
        <v/>
      </c>
      <c r="V503" s="6" t="b">
        <f t="shared" si="226"/>
        <v>0</v>
      </c>
      <c r="W503" s="21" t="str">
        <f t="shared" si="227"/>
        <v/>
      </c>
      <c r="X503" s="21" t="b">
        <f t="shared" si="228"/>
        <v>0</v>
      </c>
      <c r="Y503" s="21" t="str">
        <f t="shared" si="229"/>
        <v/>
      </c>
      <c r="Z503" s="21" t="b">
        <f t="shared" si="230"/>
        <v>0</v>
      </c>
      <c r="AA503" s="21" t="str">
        <f t="shared" si="231"/>
        <v/>
      </c>
      <c r="AB503" s="21" t="b">
        <f>IF(AND(LEN(B503)&gt;0,NOT(AF503),COUNTIF($AH$9:AH1002,AH503)&gt;1),TRUE,FALSE)</f>
        <v>0</v>
      </c>
      <c r="AC503" s="21" t="str">
        <f t="shared" si="232"/>
        <v/>
      </c>
      <c r="AD503" s="21" t="b">
        <f>IF(AND(LEN(B503)&gt;0,NOT(AF503),NOT(AB503),COUNTIF(Intransporter!$B$9:'Intransporter'!B1002,B503)&gt;0),TRUE,FALSE)</f>
        <v>0</v>
      </c>
      <c r="AE503" s="21" t="str">
        <f t="shared" si="233"/>
        <v/>
      </c>
      <c r="AF503" s="21" t="b">
        <f>IF(LEN(B503)&gt;Admin!$D$17,TRUE,FALSE)</f>
        <v>0</v>
      </c>
      <c r="AG503" s="21" t="str">
        <f t="shared" si="234"/>
        <v/>
      </c>
      <c r="AH503" s="21" t="str">
        <f t="shared" si="235"/>
        <v/>
      </c>
      <c r="AI503" s="21" t="b">
        <f t="shared" si="236"/>
        <v>0</v>
      </c>
      <c r="AJ503" s="21" t="str">
        <f t="shared" si="237"/>
        <v/>
      </c>
      <c r="AK503" s="21" t="b">
        <f>IF(AND(COUNTA(B503:I503)&gt;0,'Börja här'!KOMMUN="",NOT(L503),NOT(N503),NOT(P503),NOT(R503),NOT(T503),NOT(V503),NOT(X503),NOT(Z503),NOT(AB503),NOT(AD503),NOT(AF503)),TRUE,FALSE)</f>
        <v>0</v>
      </c>
      <c r="AL503" s="21" t="str">
        <f t="shared" si="238"/>
        <v/>
      </c>
      <c r="AM503" s="97">
        <f t="shared" si="239"/>
        <v>0</v>
      </c>
      <c r="AN503" s="97" t="str">
        <f t="shared" si="240"/>
        <v>Nej</v>
      </c>
      <c r="AO503" s="21" t="b">
        <f t="shared" si="241"/>
        <v>0</v>
      </c>
      <c r="AP503" s="21" t="str">
        <f t="shared" si="242"/>
        <v/>
      </c>
      <c r="AQ503" s="97" t="str">
        <f t="shared" si="243"/>
        <v>Nej</v>
      </c>
    </row>
    <row r="504" spans="1:43" s="13" customFormat="1" x14ac:dyDescent="0.35">
      <c r="A504" s="53">
        <v>496</v>
      </c>
      <c r="B504" s="10"/>
      <c r="C504" s="23"/>
      <c r="D504" s="41"/>
      <c r="E504" s="74"/>
      <c r="F504" s="82"/>
      <c r="G504" s="74"/>
      <c r="H504" s="75"/>
      <c r="I504" s="23"/>
      <c r="J504" s="50" t="str">
        <f t="shared" si="214"/>
        <v/>
      </c>
      <c r="K504" s="56" t="str">
        <f t="shared" si="215"/>
        <v/>
      </c>
      <c r="L504" s="6" t="b">
        <f t="shared" si="216"/>
        <v>0</v>
      </c>
      <c r="M504" s="21" t="str">
        <f t="shared" si="217"/>
        <v/>
      </c>
      <c r="N504" s="21" t="b">
        <f t="shared" si="218"/>
        <v>0</v>
      </c>
      <c r="O504" s="21" t="str">
        <f t="shared" si="219"/>
        <v/>
      </c>
      <c r="P504" s="21" t="b">
        <f t="shared" si="220"/>
        <v>0</v>
      </c>
      <c r="Q504" s="21" t="str">
        <f t="shared" si="221"/>
        <v/>
      </c>
      <c r="R504" s="21" t="b">
        <f t="shared" si="222"/>
        <v>0</v>
      </c>
      <c r="S504" s="21" t="str">
        <f t="shared" si="223"/>
        <v/>
      </c>
      <c r="T504" s="21" t="b">
        <f t="shared" si="224"/>
        <v>0</v>
      </c>
      <c r="U504" s="21" t="str">
        <f t="shared" si="225"/>
        <v/>
      </c>
      <c r="V504" s="6" t="b">
        <f t="shared" si="226"/>
        <v>0</v>
      </c>
      <c r="W504" s="21" t="str">
        <f t="shared" si="227"/>
        <v/>
      </c>
      <c r="X504" s="21" t="b">
        <f t="shared" si="228"/>
        <v>0</v>
      </c>
      <c r="Y504" s="21" t="str">
        <f t="shared" si="229"/>
        <v/>
      </c>
      <c r="Z504" s="21" t="b">
        <f t="shared" si="230"/>
        <v>0</v>
      </c>
      <c r="AA504" s="21" t="str">
        <f t="shared" si="231"/>
        <v/>
      </c>
      <c r="AB504" s="21" t="b">
        <f>IF(AND(LEN(B504)&gt;0,NOT(AF504),COUNTIF($AH$9:AH1003,AH504)&gt;1),TRUE,FALSE)</f>
        <v>0</v>
      </c>
      <c r="AC504" s="21" t="str">
        <f t="shared" si="232"/>
        <v/>
      </c>
      <c r="AD504" s="21" t="b">
        <f>IF(AND(LEN(B504)&gt;0,NOT(AF504),NOT(AB504),COUNTIF(Intransporter!$B$9:'Intransporter'!B1003,B504)&gt;0),TRUE,FALSE)</f>
        <v>0</v>
      </c>
      <c r="AE504" s="21" t="str">
        <f t="shared" si="233"/>
        <v/>
      </c>
      <c r="AF504" s="21" t="b">
        <f>IF(LEN(B504)&gt;Admin!$D$17,TRUE,FALSE)</f>
        <v>0</v>
      </c>
      <c r="AG504" s="21" t="str">
        <f t="shared" si="234"/>
        <v/>
      </c>
      <c r="AH504" s="21" t="str">
        <f t="shared" si="235"/>
        <v/>
      </c>
      <c r="AI504" s="21" t="b">
        <f t="shared" si="236"/>
        <v>0</v>
      </c>
      <c r="AJ504" s="21" t="str">
        <f t="shared" si="237"/>
        <v/>
      </c>
      <c r="AK504" s="21" t="b">
        <f>IF(AND(COUNTA(B504:I504)&gt;0,'Börja här'!KOMMUN="",NOT(L504),NOT(N504),NOT(P504),NOT(R504),NOT(T504),NOT(V504),NOT(X504),NOT(Z504),NOT(AB504),NOT(AD504),NOT(AF504)),TRUE,FALSE)</f>
        <v>0</v>
      </c>
      <c r="AL504" s="21" t="str">
        <f t="shared" si="238"/>
        <v/>
      </c>
      <c r="AM504" s="97">
        <f t="shared" si="239"/>
        <v>0</v>
      </c>
      <c r="AN504" s="97" t="str">
        <f t="shared" si="240"/>
        <v>Nej</v>
      </c>
      <c r="AO504" s="21" t="b">
        <f t="shared" si="241"/>
        <v>0</v>
      </c>
      <c r="AP504" s="21" t="str">
        <f t="shared" si="242"/>
        <v/>
      </c>
      <c r="AQ504" s="97" t="str">
        <f t="shared" si="243"/>
        <v>Nej</v>
      </c>
    </row>
    <row r="505" spans="1:43" s="13" customFormat="1" x14ac:dyDescent="0.35">
      <c r="A505" s="53">
        <v>497</v>
      </c>
      <c r="B505" s="10"/>
      <c r="C505" s="23"/>
      <c r="D505" s="41"/>
      <c r="E505" s="74"/>
      <c r="F505" s="82"/>
      <c r="G505" s="74"/>
      <c r="H505" s="75"/>
      <c r="I505" s="23"/>
      <c r="J505" s="50" t="str">
        <f t="shared" si="214"/>
        <v/>
      </c>
      <c r="K505" s="56" t="str">
        <f t="shared" si="215"/>
        <v/>
      </c>
      <c r="L505" s="6" t="b">
        <f t="shared" si="216"/>
        <v>0</v>
      </c>
      <c r="M505" s="21" t="str">
        <f t="shared" si="217"/>
        <v/>
      </c>
      <c r="N505" s="21" t="b">
        <f t="shared" si="218"/>
        <v>0</v>
      </c>
      <c r="O505" s="21" t="str">
        <f t="shared" si="219"/>
        <v/>
      </c>
      <c r="P505" s="21" t="b">
        <f t="shared" si="220"/>
        <v>0</v>
      </c>
      <c r="Q505" s="21" t="str">
        <f t="shared" si="221"/>
        <v/>
      </c>
      <c r="R505" s="21" t="b">
        <f t="shared" si="222"/>
        <v>0</v>
      </c>
      <c r="S505" s="21" t="str">
        <f t="shared" si="223"/>
        <v/>
      </c>
      <c r="T505" s="21" t="b">
        <f t="shared" si="224"/>
        <v>0</v>
      </c>
      <c r="U505" s="21" t="str">
        <f t="shared" si="225"/>
        <v/>
      </c>
      <c r="V505" s="6" t="b">
        <f t="shared" si="226"/>
        <v>0</v>
      </c>
      <c r="W505" s="21" t="str">
        <f t="shared" si="227"/>
        <v/>
      </c>
      <c r="X505" s="21" t="b">
        <f t="shared" si="228"/>
        <v>0</v>
      </c>
      <c r="Y505" s="21" t="str">
        <f t="shared" si="229"/>
        <v/>
      </c>
      <c r="Z505" s="21" t="b">
        <f t="shared" si="230"/>
        <v>0</v>
      </c>
      <c r="AA505" s="21" t="str">
        <f t="shared" si="231"/>
        <v/>
      </c>
      <c r="AB505" s="21" t="b">
        <f>IF(AND(LEN(B505)&gt;0,NOT(AF505),COUNTIF($AH$9:AH1004,AH505)&gt;1),TRUE,FALSE)</f>
        <v>0</v>
      </c>
      <c r="AC505" s="21" t="str">
        <f t="shared" si="232"/>
        <v/>
      </c>
      <c r="AD505" s="21" t="b">
        <f>IF(AND(LEN(B505)&gt;0,NOT(AF505),NOT(AB505),COUNTIF(Intransporter!$B$9:'Intransporter'!B1004,B505)&gt;0),TRUE,FALSE)</f>
        <v>0</v>
      </c>
      <c r="AE505" s="21" t="str">
        <f t="shared" si="233"/>
        <v/>
      </c>
      <c r="AF505" s="21" t="b">
        <f>IF(LEN(B505)&gt;Admin!$D$17,TRUE,FALSE)</f>
        <v>0</v>
      </c>
      <c r="AG505" s="21" t="str">
        <f t="shared" si="234"/>
        <v/>
      </c>
      <c r="AH505" s="21" t="str">
        <f t="shared" si="235"/>
        <v/>
      </c>
      <c r="AI505" s="21" t="b">
        <f t="shared" si="236"/>
        <v>0</v>
      </c>
      <c r="AJ505" s="21" t="str">
        <f t="shared" si="237"/>
        <v/>
      </c>
      <c r="AK505" s="21" t="b">
        <f>IF(AND(COUNTA(B505:I505)&gt;0,'Börja här'!KOMMUN="",NOT(L505),NOT(N505),NOT(P505),NOT(R505),NOT(T505),NOT(V505),NOT(X505),NOT(Z505),NOT(AB505),NOT(AD505),NOT(AF505)),TRUE,FALSE)</f>
        <v>0</v>
      </c>
      <c r="AL505" s="21" t="str">
        <f t="shared" si="238"/>
        <v/>
      </c>
      <c r="AM505" s="97">
        <f t="shared" si="239"/>
        <v>0</v>
      </c>
      <c r="AN505" s="97" t="str">
        <f t="shared" si="240"/>
        <v>Nej</v>
      </c>
      <c r="AO505" s="21" t="b">
        <f t="shared" si="241"/>
        <v>0</v>
      </c>
      <c r="AP505" s="21" t="str">
        <f t="shared" si="242"/>
        <v/>
      </c>
      <c r="AQ505" s="97" t="str">
        <f t="shared" si="243"/>
        <v>Nej</v>
      </c>
    </row>
    <row r="506" spans="1:43" s="13" customFormat="1" x14ac:dyDescent="0.35">
      <c r="A506" s="53">
        <v>498</v>
      </c>
      <c r="B506" s="10"/>
      <c r="C506" s="23"/>
      <c r="D506" s="41"/>
      <c r="E506" s="74"/>
      <c r="F506" s="82"/>
      <c r="G506" s="74"/>
      <c r="H506" s="75"/>
      <c r="I506" s="23"/>
      <c r="J506" s="50" t="str">
        <f t="shared" si="214"/>
        <v/>
      </c>
      <c r="K506" s="56" t="str">
        <f t="shared" si="215"/>
        <v/>
      </c>
      <c r="L506" s="6" t="b">
        <f t="shared" si="216"/>
        <v>0</v>
      </c>
      <c r="M506" s="21" t="str">
        <f t="shared" si="217"/>
        <v/>
      </c>
      <c r="N506" s="21" t="b">
        <f t="shared" si="218"/>
        <v>0</v>
      </c>
      <c r="O506" s="21" t="str">
        <f t="shared" si="219"/>
        <v/>
      </c>
      <c r="P506" s="21" t="b">
        <f t="shared" si="220"/>
        <v>0</v>
      </c>
      <c r="Q506" s="21" t="str">
        <f t="shared" si="221"/>
        <v/>
      </c>
      <c r="R506" s="21" t="b">
        <f t="shared" si="222"/>
        <v>0</v>
      </c>
      <c r="S506" s="21" t="str">
        <f t="shared" si="223"/>
        <v/>
      </c>
      <c r="T506" s="21" t="b">
        <f t="shared" si="224"/>
        <v>0</v>
      </c>
      <c r="U506" s="21" t="str">
        <f t="shared" si="225"/>
        <v/>
      </c>
      <c r="V506" s="6" t="b">
        <f t="shared" si="226"/>
        <v>0</v>
      </c>
      <c r="W506" s="21" t="str">
        <f t="shared" si="227"/>
        <v/>
      </c>
      <c r="X506" s="21" t="b">
        <f t="shared" si="228"/>
        <v>0</v>
      </c>
      <c r="Y506" s="21" t="str">
        <f t="shared" si="229"/>
        <v/>
      </c>
      <c r="Z506" s="21" t="b">
        <f t="shared" si="230"/>
        <v>0</v>
      </c>
      <c r="AA506" s="21" t="str">
        <f t="shared" si="231"/>
        <v/>
      </c>
      <c r="AB506" s="21" t="b">
        <f>IF(AND(LEN(B506)&gt;0,NOT(AF506),COUNTIF($AH$9:AH1005,AH506)&gt;1),TRUE,FALSE)</f>
        <v>0</v>
      </c>
      <c r="AC506" s="21" t="str">
        <f t="shared" si="232"/>
        <v/>
      </c>
      <c r="AD506" s="21" t="b">
        <f>IF(AND(LEN(B506)&gt;0,NOT(AF506),NOT(AB506),COUNTIF(Intransporter!$B$9:'Intransporter'!B1005,B506)&gt;0),TRUE,FALSE)</f>
        <v>0</v>
      </c>
      <c r="AE506" s="21" t="str">
        <f t="shared" si="233"/>
        <v/>
      </c>
      <c r="AF506" s="21" t="b">
        <f>IF(LEN(B506)&gt;Admin!$D$17,TRUE,FALSE)</f>
        <v>0</v>
      </c>
      <c r="AG506" s="21" t="str">
        <f t="shared" si="234"/>
        <v/>
      </c>
      <c r="AH506" s="21" t="str">
        <f t="shared" si="235"/>
        <v/>
      </c>
      <c r="AI506" s="21" t="b">
        <f t="shared" si="236"/>
        <v>0</v>
      </c>
      <c r="AJ506" s="21" t="str">
        <f t="shared" si="237"/>
        <v/>
      </c>
      <c r="AK506" s="21" t="b">
        <f>IF(AND(COUNTA(B506:I506)&gt;0,'Börja här'!KOMMUN="",NOT(L506),NOT(N506),NOT(P506),NOT(R506),NOT(T506),NOT(V506),NOT(X506),NOT(Z506),NOT(AB506),NOT(AD506),NOT(AF506)),TRUE,FALSE)</f>
        <v>0</v>
      </c>
      <c r="AL506" s="21" t="str">
        <f t="shared" si="238"/>
        <v/>
      </c>
      <c r="AM506" s="97">
        <f t="shared" si="239"/>
        <v>0</v>
      </c>
      <c r="AN506" s="97" t="str">
        <f t="shared" si="240"/>
        <v>Nej</v>
      </c>
      <c r="AO506" s="21" t="b">
        <f t="shared" si="241"/>
        <v>0</v>
      </c>
      <c r="AP506" s="21" t="str">
        <f t="shared" si="242"/>
        <v/>
      </c>
      <c r="AQ506" s="97" t="str">
        <f t="shared" si="243"/>
        <v>Nej</v>
      </c>
    </row>
    <row r="507" spans="1:43" s="13" customFormat="1" x14ac:dyDescent="0.35">
      <c r="A507" s="53">
        <v>499</v>
      </c>
      <c r="B507" s="10"/>
      <c r="C507" s="23"/>
      <c r="D507" s="41"/>
      <c r="E507" s="74"/>
      <c r="F507" s="82"/>
      <c r="G507" s="74"/>
      <c r="H507" s="75"/>
      <c r="I507" s="23"/>
      <c r="J507" s="50" t="str">
        <f t="shared" si="214"/>
        <v/>
      </c>
      <c r="K507" s="56" t="str">
        <f t="shared" si="215"/>
        <v/>
      </c>
      <c r="L507" s="6" t="b">
        <f t="shared" si="216"/>
        <v>0</v>
      </c>
      <c r="M507" s="21" t="str">
        <f t="shared" si="217"/>
        <v/>
      </c>
      <c r="N507" s="21" t="b">
        <f t="shared" si="218"/>
        <v>0</v>
      </c>
      <c r="O507" s="21" t="str">
        <f t="shared" si="219"/>
        <v/>
      </c>
      <c r="P507" s="21" t="b">
        <f t="shared" si="220"/>
        <v>0</v>
      </c>
      <c r="Q507" s="21" t="str">
        <f t="shared" si="221"/>
        <v/>
      </c>
      <c r="R507" s="21" t="b">
        <f t="shared" si="222"/>
        <v>0</v>
      </c>
      <c r="S507" s="21" t="str">
        <f t="shared" si="223"/>
        <v/>
      </c>
      <c r="T507" s="21" t="b">
        <f t="shared" si="224"/>
        <v>0</v>
      </c>
      <c r="U507" s="21" t="str">
        <f t="shared" si="225"/>
        <v/>
      </c>
      <c r="V507" s="6" t="b">
        <f t="shared" si="226"/>
        <v>0</v>
      </c>
      <c r="W507" s="21" t="str">
        <f t="shared" si="227"/>
        <v/>
      </c>
      <c r="X507" s="21" t="b">
        <f t="shared" si="228"/>
        <v>0</v>
      </c>
      <c r="Y507" s="21" t="str">
        <f t="shared" si="229"/>
        <v/>
      </c>
      <c r="Z507" s="21" t="b">
        <f t="shared" si="230"/>
        <v>0</v>
      </c>
      <c r="AA507" s="21" t="str">
        <f t="shared" si="231"/>
        <v/>
      </c>
      <c r="AB507" s="21" t="b">
        <f>IF(AND(LEN(B507)&gt;0,NOT(AF507),COUNTIF($AH$9:AH1006,AH507)&gt;1),TRUE,FALSE)</f>
        <v>0</v>
      </c>
      <c r="AC507" s="21" t="str">
        <f t="shared" si="232"/>
        <v/>
      </c>
      <c r="AD507" s="21" t="b">
        <f>IF(AND(LEN(B507)&gt;0,NOT(AF507),NOT(AB507),COUNTIF(Intransporter!$B$9:'Intransporter'!B1006,B507)&gt;0),TRUE,FALSE)</f>
        <v>0</v>
      </c>
      <c r="AE507" s="21" t="str">
        <f t="shared" si="233"/>
        <v/>
      </c>
      <c r="AF507" s="21" t="b">
        <f>IF(LEN(B507)&gt;Admin!$D$17,TRUE,FALSE)</f>
        <v>0</v>
      </c>
      <c r="AG507" s="21" t="str">
        <f t="shared" si="234"/>
        <v/>
      </c>
      <c r="AH507" s="21" t="str">
        <f t="shared" si="235"/>
        <v/>
      </c>
      <c r="AI507" s="21" t="b">
        <f t="shared" si="236"/>
        <v>0</v>
      </c>
      <c r="AJ507" s="21" t="str">
        <f t="shared" si="237"/>
        <v/>
      </c>
      <c r="AK507" s="21" t="b">
        <f>IF(AND(COUNTA(B507:I507)&gt;0,'Börja här'!KOMMUN="",NOT(L507),NOT(N507),NOT(P507),NOT(R507),NOT(T507),NOT(V507),NOT(X507),NOT(Z507),NOT(AB507),NOT(AD507),NOT(AF507)),TRUE,FALSE)</f>
        <v>0</v>
      </c>
      <c r="AL507" s="21" t="str">
        <f t="shared" si="238"/>
        <v/>
      </c>
      <c r="AM507" s="97">
        <f t="shared" si="239"/>
        <v>0</v>
      </c>
      <c r="AN507" s="97" t="str">
        <f t="shared" si="240"/>
        <v>Nej</v>
      </c>
      <c r="AO507" s="21" t="b">
        <f t="shared" si="241"/>
        <v>0</v>
      </c>
      <c r="AP507" s="21" t="str">
        <f t="shared" si="242"/>
        <v/>
      </c>
      <c r="AQ507" s="97" t="str">
        <f t="shared" si="243"/>
        <v>Nej</v>
      </c>
    </row>
    <row r="508" spans="1:43" s="13" customFormat="1" x14ac:dyDescent="0.35">
      <c r="A508" s="53">
        <v>500</v>
      </c>
      <c r="B508" s="10"/>
      <c r="C508" s="23"/>
      <c r="D508" s="41"/>
      <c r="E508" s="74"/>
      <c r="F508" s="82"/>
      <c r="G508" s="74"/>
      <c r="H508" s="75"/>
      <c r="I508" s="23"/>
      <c r="J508" s="50" t="str">
        <f t="shared" si="214"/>
        <v/>
      </c>
      <c r="K508" s="56" t="str">
        <f t="shared" si="215"/>
        <v/>
      </c>
      <c r="L508" s="6" t="b">
        <f t="shared" si="216"/>
        <v>0</v>
      </c>
      <c r="M508" s="21" t="str">
        <f t="shared" si="217"/>
        <v/>
      </c>
      <c r="N508" s="21" t="b">
        <f t="shared" si="218"/>
        <v>0</v>
      </c>
      <c r="O508" s="21" t="str">
        <f t="shared" si="219"/>
        <v/>
      </c>
      <c r="P508" s="21" t="b">
        <f t="shared" si="220"/>
        <v>0</v>
      </c>
      <c r="Q508" s="21" t="str">
        <f t="shared" si="221"/>
        <v/>
      </c>
      <c r="R508" s="21" t="b">
        <f t="shared" si="222"/>
        <v>0</v>
      </c>
      <c r="S508" s="21" t="str">
        <f t="shared" si="223"/>
        <v/>
      </c>
      <c r="T508" s="21" t="b">
        <f t="shared" si="224"/>
        <v>0</v>
      </c>
      <c r="U508" s="21" t="str">
        <f t="shared" si="225"/>
        <v/>
      </c>
      <c r="V508" s="6" t="b">
        <f t="shared" si="226"/>
        <v>0</v>
      </c>
      <c r="W508" s="21" t="str">
        <f t="shared" si="227"/>
        <v/>
      </c>
      <c r="X508" s="21" t="b">
        <f t="shared" si="228"/>
        <v>0</v>
      </c>
      <c r="Y508" s="21" t="str">
        <f t="shared" si="229"/>
        <v/>
      </c>
      <c r="Z508" s="21" t="b">
        <f t="shared" si="230"/>
        <v>0</v>
      </c>
      <c r="AA508" s="21" t="str">
        <f t="shared" si="231"/>
        <v/>
      </c>
      <c r="AB508" s="21" t="b">
        <f>IF(AND(LEN(B508)&gt;0,NOT(AF508),COUNTIF($AH$9:AH1007,AH508)&gt;1),TRUE,FALSE)</f>
        <v>0</v>
      </c>
      <c r="AC508" s="21" t="str">
        <f t="shared" si="232"/>
        <v/>
      </c>
      <c r="AD508" s="21" t="b">
        <f>IF(AND(LEN(B508)&gt;0,NOT(AF508),NOT(AB508),COUNTIF(Intransporter!$B$9:'Intransporter'!B1007,B508)&gt;0),TRUE,FALSE)</f>
        <v>0</v>
      </c>
      <c r="AE508" s="21" t="str">
        <f t="shared" si="233"/>
        <v/>
      </c>
      <c r="AF508" s="21" t="b">
        <f>IF(LEN(B508)&gt;Admin!$D$17,TRUE,FALSE)</f>
        <v>0</v>
      </c>
      <c r="AG508" s="21" t="str">
        <f t="shared" si="234"/>
        <v/>
      </c>
      <c r="AH508" s="21" t="str">
        <f t="shared" si="235"/>
        <v/>
      </c>
      <c r="AI508" s="21" t="b">
        <f t="shared" si="236"/>
        <v>0</v>
      </c>
      <c r="AJ508" s="21" t="str">
        <f t="shared" si="237"/>
        <v/>
      </c>
      <c r="AK508" s="21" t="b">
        <f>IF(AND(COUNTA(B508:I508)&gt;0,'Börja här'!KOMMUN="",NOT(L508),NOT(N508),NOT(P508),NOT(R508),NOT(T508),NOT(V508),NOT(X508),NOT(Z508),NOT(AB508),NOT(AD508),NOT(AF508)),TRUE,FALSE)</f>
        <v>0</v>
      </c>
      <c r="AL508" s="21" t="str">
        <f t="shared" si="238"/>
        <v/>
      </c>
      <c r="AM508" s="97">
        <f t="shared" si="239"/>
        <v>0</v>
      </c>
      <c r="AN508" s="97" t="str">
        <f t="shared" si="240"/>
        <v>Nej</v>
      </c>
      <c r="AO508" s="21" t="b">
        <f t="shared" si="241"/>
        <v>0</v>
      </c>
      <c r="AP508" s="21" t="str">
        <f t="shared" si="242"/>
        <v/>
      </c>
      <c r="AQ508" s="97" t="str">
        <f t="shared" si="243"/>
        <v>Nej</v>
      </c>
    </row>
  </sheetData>
  <sheetProtection algorithmName="SHA-512" hashValue="qOhhN6wk5sUNopoTCx5Nh/x4ginhrV22oK6P3BkYW5Hrnh67HczVS+ckDDVCfxmlWV3+PnD3Dil3r3pXdbh7dw==" saltValue="3jWc1m3bUfR0s3BQmwM67Q==" spinCount="100000" sheet="1" formatCells="0"/>
  <mergeCells count="26">
    <mergeCell ref="AK8:AL8"/>
    <mergeCell ref="AI8:AJ8"/>
    <mergeCell ref="AF8:AG8"/>
    <mergeCell ref="AB8:AC8"/>
    <mergeCell ref="AD8:AE8"/>
    <mergeCell ref="A6:D6"/>
    <mergeCell ref="A7:A8"/>
    <mergeCell ref="B7:B8"/>
    <mergeCell ref="C7:C8"/>
    <mergeCell ref="D7:D8"/>
    <mergeCell ref="AO8:AP8"/>
    <mergeCell ref="E7:E8"/>
    <mergeCell ref="F7:F8"/>
    <mergeCell ref="G7:G8"/>
    <mergeCell ref="H7:H8"/>
    <mergeCell ref="I7:I8"/>
    <mergeCell ref="J7:J8"/>
    <mergeCell ref="T8:U8"/>
    <mergeCell ref="V8:W8"/>
    <mergeCell ref="X8:Y8"/>
    <mergeCell ref="Z8:AA8"/>
    <mergeCell ref="K7:K8"/>
    <mergeCell ref="L8:M8"/>
    <mergeCell ref="N8:O8"/>
    <mergeCell ref="P8:Q8"/>
    <mergeCell ref="R8:S8"/>
  </mergeCells>
  <phoneticPr fontId="18" type="noConversion"/>
  <conditionalFormatting sqref="B9:B508">
    <cfRule type="expression" dxfId="21" priority="1">
      <formula>AB9=TRUE</formula>
    </cfRule>
    <cfRule type="expression" dxfId="20" priority="2">
      <formula>AD9=TRUE</formula>
    </cfRule>
    <cfRule type="expression" dxfId="19" priority="3">
      <formula>AI9=TRUE</formula>
    </cfRule>
  </conditionalFormatting>
  <conditionalFormatting sqref="C9:C508">
    <cfRule type="expression" dxfId="18" priority="11">
      <formula>N9=TRUE</formula>
    </cfRule>
  </conditionalFormatting>
  <conditionalFormatting sqref="D9:D508">
    <cfRule type="expression" dxfId="17" priority="7">
      <formula>X9=TRUE</formula>
    </cfRule>
  </conditionalFormatting>
  <conditionalFormatting sqref="E9:E508">
    <cfRule type="expression" dxfId="16" priority="10">
      <formula>Z9=TRUE</formula>
    </cfRule>
  </conditionalFormatting>
  <conditionalFormatting sqref="F9:G508">
    <cfRule type="expression" dxfId="15" priority="4">
      <formula>P9=TRUE</formula>
    </cfRule>
  </conditionalFormatting>
  <conditionalFormatting sqref="F9:H508">
    <cfRule type="expression" dxfId="14" priority="9">
      <formula>F$7=""</formula>
    </cfRule>
  </conditionalFormatting>
  <conditionalFormatting sqref="G9:G508">
    <cfRule type="expression" dxfId="13" priority="5">
      <formula>R9=TRUE</formula>
    </cfRule>
  </conditionalFormatting>
  <conditionalFormatting sqref="H9:H508">
    <cfRule type="expression" dxfId="12" priority="6">
      <formula>T9=TRUE</formula>
    </cfRule>
  </conditionalFormatting>
  <conditionalFormatting sqref="I9:I508">
    <cfRule type="expression" dxfId="11" priority="8">
      <formula>OR(V9=TRUE,AO9=TRUE)</formula>
    </cfRule>
  </conditionalFormatting>
  <dataValidations count="7">
    <dataValidation type="list" operator="equal" allowBlank="1" showInputMessage="1" showErrorMessage="1" errorTitle="Transportsätt" error="Välj ett transportsätt från listan" promptTitle="ÅÅMMDD-NNNN" sqref="D9:D508" xr:uid="{51466105-D4E2-4C8E-830D-2CB324556FC6}">
      <formula1>TblTransportsätt</formula1>
    </dataValidation>
    <dataValidation type="list" allowBlank="1" showInputMessage="1" errorTitle="Felaktigt " error="Datum måste vara inom ansökningsperioden och inom avtalsperioden för valt avtal" sqref="H9:H508" xr:uid="{CCCA5E3D-A398-4C79-B737-A0148434E7D5}">
      <formula1>TblUtomlands</formula1>
    </dataValidation>
    <dataValidation type="list" operator="equal" allowBlank="1" showInputMessage="1" error="Måste skrivas in i formatet_x000a_ÅÅMMDD-NNNN_x000a__x000a_(ex. 850101-1234)" promptTitle="ÅÅMMDD-NNNN" sqref="C9:C508" xr:uid="{AFF63FBC-7B8A-4BA7-885B-A400A9CE13CE}">
      <formula1>TblVarukoder</formula1>
    </dataValidation>
    <dataValidation type="whole" operator="greaterThanOrEqual" allowBlank="1" showInputMessage="1" showErrorMessage="1" errorTitle="Felaktig transportkostnad" error="Fyll i en transportkostnad med _x000a_hela kronor, utan ören." sqref="G9:G508" xr:uid="{C88789C7-7984-4802-B21D-36C2931F3C31}">
      <formula1>0</formula1>
    </dataValidation>
    <dataValidation type="whole" operator="greaterThan" allowBlank="1" showInputMessage="1" showErrorMessage="1" errorTitle="Felaktigt antal" error="Antal sändningar ska vara heltal och större än noll" promptTitle="ÅÅMMDD-NNNN" sqref="E9:E508" xr:uid="{C13C328D-4B34-4468-9623-887460A9F367}">
      <formula1>0</formula1>
    </dataValidation>
    <dataValidation type="decimal" operator="greaterThan" allowBlank="1" showInputMessage="1" showErrorMessage="1" errorTitle="Felaktig vikt" error="Vikt ska anges i ton" sqref="F9:F508" xr:uid="{B66679A5-C23E-4D59-87A1-F8E95D61096E}">
      <formula1>0</formula1>
    </dataValidation>
    <dataValidation type="list" allowBlank="1" showInputMessage="1" showErrorMessage="1" sqref="I9:I508" xr:uid="{15CEA141-650C-412B-B7A5-FB84AB882F97}">
      <formula1>TblHamnkoder</formula1>
    </dataValidation>
  </dataValidations>
  <pageMargins left="0.23622047244094491" right="0.23622047244094491" top="0.74803149606299213" bottom="0.74803149606299213" header="0.31496062992125984" footer="0.31496062992125984"/>
  <pageSetup paperSize="9" scale="62" fitToHeight="0" pageOrder="overThenDown" orientation="landscape" blackAndWhite="1" r:id="rId1"/>
  <headerFooter>
    <oddFooter>&amp;R&amp;P/&amp;N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7A47B-AC5D-419E-BC47-1B74AEA871BE}">
  <sheetPr codeName="Blad4"/>
  <dimension ref="A1:AQ508"/>
  <sheetViews>
    <sheetView showGridLines="0" zoomScaleNormal="100" workbookViewId="0">
      <selection activeCell="B9" sqref="B9"/>
    </sheetView>
  </sheetViews>
  <sheetFormatPr defaultColWidth="8.81640625" defaultRowHeight="14.5" x14ac:dyDescent="0.35"/>
  <cols>
    <col min="1" max="1" width="6.26953125" style="14" customWidth="1"/>
    <col min="2" max="2" width="24.26953125" customWidth="1"/>
    <col min="3" max="3" width="41.26953125" customWidth="1"/>
    <col min="4" max="4" width="16.453125" customWidth="1"/>
    <col min="5" max="5" width="11.81640625" customWidth="1"/>
    <col min="6" max="6" width="14.7265625" customWidth="1"/>
    <col min="7" max="7" width="12.54296875" customWidth="1"/>
    <col min="8" max="8" width="20.81640625" customWidth="1"/>
    <col min="9" max="9" width="23.81640625" customWidth="1"/>
    <col min="10" max="10" width="15.453125" customWidth="1"/>
    <col min="11" max="11" width="67" customWidth="1"/>
    <col min="12" max="28" width="9" hidden="1" customWidth="1"/>
    <col min="29" max="31" width="8.81640625" hidden="1" customWidth="1"/>
    <col min="32" max="34" width="9" hidden="1" customWidth="1"/>
    <col min="35" max="35" width="10" hidden="1" customWidth="1"/>
    <col min="36" max="36" width="9" hidden="1" customWidth="1"/>
    <col min="37" max="38" width="8.81640625" hidden="1" customWidth="1"/>
    <col min="39" max="43" width="9" hidden="1" customWidth="1"/>
    <col min="44" max="94" width="8.81640625" customWidth="1"/>
  </cols>
  <sheetData>
    <row r="1" spans="1:43" s="16" customFormat="1" ht="23.25" customHeight="1" x14ac:dyDescent="0.45">
      <c r="A1" s="52"/>
      <c r="B1" s="2"/>
      <c r="C1" s="2"/>
      <c r="D1" s="2"/>
      <c r="E1" s="2"/>
      <c r="F1" s="2"/>
      <c r="G1" s="3"/>
      <c r="H1" s="46" t="s">
        <v>97</v>
      </c>
      <c r="I1" s="3"/>
      <c r="J1" s="3"/>
      <c r="K1" s="3"/>
      <c r="L1" s="3"/>
      <c r="M1" s="3"/>
      <c r="N1" s="28"/>
      <c r="O1" s="11"/>
      <c r="P1" s="28"/>
      <c r="Q1" s="11"/>
      <c r="R1" s="28"/>
      <c r="S1" s="11"/>
      <c r="T1" s="28"/>
      <c r="U1" s="11"/>
      <c r="V1" s="3"/>
      <c r="W1" s="3"/>
      <c r="X1" s="28"/>
      <c r="Y1" s="11"/>
      <c r="Z1" s="28"/>
      <c r="AA1" s="11"/>
      <c r="AB1" s="28"/>
      <c r="AC1" s="11"/>
      <c r="AD1" s="11"/>
      <c r="AE1" s="11"/>
      <c r="AF1" s="11"/>
      <c r="AG1" s="11"/>
      <c r="AH1" s="11"/>
      <c r="AI1" s="11"/>
      <c r="AJ1" s="11"/>
      <c r="AK1" s="11"/>
      <c r="AL1" s="11"/>
      <c r="AM1" s="11"/>
      <c r="AN1" s="11"/>
      <c r="AO1" s="28"/>
      <c r="AP1" s="11"/>
      <c r="AQ1" s="11"/>
    </row>
    <row r="2" spans="1:43" s="16" customFormat="1" ht="23.5" x14ac:dyDescent="0.35">
      <c r="A2" s="52"/>
      <c r="B2" s="2"/>
      <c r="C2" s="54" t="s">
        <v>98</v>
      </c>
      <c r="D2" s="54"/>
      <c r="E2" s="54"/>
      <c r="F2" s="2"/>
      <c r="G2" s="2"/>
      <c r="H2" s="34" t="s">
        <v>65</v>
      </c>
      <c r="I2" s="32"/>
      <c r="J2" s="38">
        <f>SUM(AM9:AM508)</f>
        <v>0</v>
      </c>
      <c r="K2" s="3"/>
      <c r="L2" s="28"/>
      <c r="M2" s="3"/>
      <c r="N2" s="28"/>
      <c r="O2" s="3"/>
      <c r="P2" s="28"/>
      <c r="Q2" s="3"/>
      <c r="R2" s="28"/>
      <c r="S2" s="3"/>
      <c r="T2" s="28"/>
      <c r="U2" s="3"/>
      <c r="V2" s="3"/>
      <c r="W2" s="3"/>
      <c r="X2" s="28"/>
      <c r="Y2" s="3"/>
      <c r="Z2" s="76"/>
      <c r="AA2" s="3"/>
      <c r="AB2" s="28"/>
      <c r="AC2" s="11"/>
      <c r="AD2" s="11"/>
      <c r="AE2" s="11"/>
      <c r="AF2" s="11"/>
      <c r="AG2" s="11"/>
      <c r="AH2" s="11"/>
      <c r="AI2" s="11"/>
      <c r="AJ2" s="11"/>
      <c r="AK2" s="11"/>
      <c r="AL2" s="11"/>
      <c r="AM2" s="3"/>
      <c r="AN2" s="3"/>
      <c r="AO2" s="28"/>
      <c r="AP2" s="3"/>
      <c r="AQ2" s="3"/>
    </row>
    <row r="3" spans="1:43" s="17" customFormat="1" ht="18" customHeight="1" x14ac:dyDescent="0.35">
      <c r="A3" s="52"/>
      <c r="B3" s="19"/>
      <c r="C3" s="2"/>
      <c r="D3" s="2"/>
      <c r="E3" s="2"/>
      <c r="F3" s="2"/>
      <c r="G3" s="2"/>
      <c r="H3" s="34" t="s">
        <v>66</v>
      </c>
      <c r="I3" s="32"/>
      <c r="J3" s="38">
        <f>COUNTIF($AN$9:$AN$508,"Ja")+COUNTIF($AQ$9:$AQ$508,"Ja")</f>
        <v>0</v>
      </c>
      <c r="K3" s="26"/>
      <c r="L3" s="12"/>
      <c r="M3" s="26"/>
      <c r="N3" s="28"/>
      <c r="O3" s="26"/>
      <c r="P3" s="12"/>
      <c r="Q3" s="26"/>
      <c r="R3" s="28"/>
      <c r="S3" s="26"/>
      <c r="T3" s="28"/>
      <c r="U3" s="26"/>
      <c r="V3" s="26"/>
      <c r="W3" s="26"/>
      <c r="X3" s="28"/>
      <c r="Y3" s="26"/>
      <c r="Z3" s="12"/>
      <c r="AA3" s="26"/>
      <c r="AB3" s="12"/>
      <c r="AC3" s="11"/>
      <c r="AD3" s="11"/>
      <c r="AE3" s="11"/>
      <c r="AF3" s="11"/>
      <c r="AG3" s="11"/>
      <c r="AH3" s="11"/>
      <c r="AI3" s="11"/>
      <c r="AJ3" s="11"/>
      <c r="AK3" s="11"/>
      <c r="AL3" s="11"/>
      <c r="AM3" s="26"/>
      <c r="AN3" s="26"/>
      <c r="AO3" s="28"/>
      <c r="AP3" s="26"/>
      <c r="AQ3" s="26"/>
    </row>
    <row r="4" spans="1:43" s="17" customFormat="1" ht="18" customHeight="1" x14ac:dyDescent="0.35">
      <c r="A4" s="52"/>
      <c r="B4" s="19"/>
      <c r="C4" s="2"/>
      <c r="D4" s="2"/>
      <c r="E4" s="2"/>
      <c r="F4" s="2"/>
      <c r="G4" s="2"/>
      <c r="H4" s="34" t="s">
        <v>67</v>
      </c>
      <c r="I4" s="32"/>
      <c r="J4" s="65" t="str">
        <f>'Börja här'!H14</f>
        <v>Välj kommun</v>
      </c>
      <c r="K4" s="33"/>
      <c r="L4" s="12"/>
      <c r="M4" s="36"/>
      <c r="N4" s="28"/>
      <c r="O4" s="26"/>
      <c r="P4" s="26"/>
      <c r="Q4" s="26"/>
      <c r="R4" s="26"/>
      <c r="S4" s="26"/>
      <c r="T4" s="26"/>
      <c r="U4" s="26"/>
      <c r="V4" s="26"/>
      <c r="W4" s="36"/>
      <c r="X4" s="26"/>
      <c r="Y4" s="26"/>
      <c r="Z4" s="76"/>
      <c r="AA4" s="26"/>
      <c r="AB4" s="12"/>
      <c r="AC4" s="11"/>
      <c r="AD4" s="11"/>
      <c r="AE4" s="11"/>
      <c r="AF4" s="11"/>
      <c r="AG4" s="11"/>
      <c r="AH4" s="11"/>
      <c r="AI4" s="11"/>
      <c r="AJ4" s="11"/>
      <c r="AK4" s="11"/>
      <c r="AL4" s="11"/>
      <c r="AM4" s="26"/>
      <c r="AN4" s="26"/>
      <c r="AO4" s="26"/>
      <c r="AP4" s="26"/>
      <c r="AQ4" s="26"/>
    </row>
    <row r="5" spans="1:43" s="17" customFormat="1" ht="18" customHeight="1" x14ac:dyDescent="0.35">
      <c r="A5" s="52"/>
      <c r="B5" s="19"/>
      <c r="C5" s="2"/>
      <c r="D5" s="2"/>
      <c r="E5" s="2"/>
      <c r="F5" s="2"/>
      <c r="G5" s="2"/>
      <c r="H5" s="34" t="s">
        <v>23</v>
      </c>
      <c r="I5" s="34"/>
      <c r="J5" s="58">
        <f>IF(K7&lt;&gt;"","---",SUM(J9:J508))</f>
        <v>0</v>
      </c>
      <c r="K5" s="57" t="str">
        <f>IF(K7&lt;&gt;"","Uppgifter inte fullständiga","")</f>
        <v/>
      </c>
      <c r="L5" s="12"/>
      <c r="M5" s="26"/>
      <c r="N5" s="28"/>
      <c r="O5" s="26"/>
      <c r="P5" s="26"/>
      <c r="Q5" s="26"/>
      <c r="R5" s="26"/>
      <c r="S5" s="26"/>
      <c r="T5" s="26"/>
      <c r="U5" s="26"/>
      <c r="V5" s="26"/>
      <c r="W5" s="26"/>
      <c r="X5" s="26"/>
      <c r="Y5" s="26"/>
      <c r="Z5" s="12"/>
      <c r="AA5" s="26"/>
      <c r="AB5" s="12"/>
      <c r="AC5" s="11"/>
      <c r="AD5" s="11"/>
      <c r="AE5" s="11"/>
      <c r="AF5" s="11"/>
      <c r="AG5" s="11"/>
      <c r="AH5" s="11"/>
      <c r="AI5" s="11"/>
      <c r="AJ5" s="11"/>
      <c r="AK5" s="11"/>
      <c r="AL5" s="11"/>
      <c r="AM5" s="26"/>
      <c r="AN5" s="26"/>
      <c r="AO5" s="26"/>
      <c r="AP5" s="26"/>
      <c r="AQ5" s="26"/>
    </row>
    <row r="6" spans="1:43" s="13" customFormat="1" ht="15" customHeight="1" x14ac:dyDescent="0.35">
      <c r="A6" s="124" t="s">
        <v>68</v>
      </c>
      <c r="B6" s="125"/>
      <c r="C6" s="125"/>
      <c r="D6" s="125"/>
      <c r="E6" s="2"/>
      <c r="F6" s="2"/>
      <c r="G6" s="2"/>
      <c r="H6" s="2"/>
      <c r="I6" s="2"/>
      <c r="J6" s="2"/>
      <c r="K6" s="2"/>
      <c r="L6" s="4"/>
      <c r="M6" s="4"/>
      <c r="N6" s="20"/>
      <c r="O6" s="4"/>
      <c r="P6" s="20"/>
      <c r="Q6" s="4"/>
      <c r="R6" s="20"/>
      <c r="S6" s="4"/>
      <c r="T6" s="20"/>
      <c r="U6" s="4"/>
      <c r="V6" s="4"/>
      <c r="W6" s="4"/>
      <c r="X6" s="20"/>
      <c r="Y6" s="4"/>
      <c r="Z6" s="20"/>
      <c r="AA6" s="4"/>
      <c r="AB6" s="20"/>
      <c r="AC6" s="11"/>
      <c r="AD6" s="11"/>
      <c r="AE6" s="11"/>
      <c r="AF6" s="11"/>
      <c r="AG6" s="11"/>
      <c r="AH6" s="11"/>
      <c r="AI6" s="11"/>
      <c r="AJ6" s="11"/>
      <c r="AK6" s="11"/>
      <c r="AL6" s="11"/>
      <c r="AM6" s="4"/>
      <c r="AN6" s="4"/>
      <c r="AO6" s="20"/>
      <c r="AP6" s="4"/>
      <c r="AQ6" s="4"/>
    </row>
    <row r="7" spans="1:43" s="18" customFormat="1" ht="32.25" customHeight="1" x14ac:dyDescent="0.35">
      <c r="A7" s="126" t="s">
        <v>69</v>
      </c>
      <c r="B7" s="114" t="s">
        <v>70</v>
      </c>
      <c r="C7" s="128" t="s">
        <v>71</v>
      </c>
      <c r="D7" s="114" t="s">
        <v>72</v>
      </c>
      <c r="E7" s="114" t="s">
        <v>73</v>
      </c>
      <c r="F7" s="114" t="s">
        <v>74</v>
      </c>
      <c r="G7" s="114" t="s">
        <v>75</v>
      </c>
      <c r="H7" s="114" t="s">
        <v>76</v>
      </c>
      <c r="I7" s="117" t="s">
        <v>77</v>
      </c>
      <c r="J7" s="119" t="s">
        <v>78</v>
      </c>
      <c r="K7" s="122" t="str">
        <f>IF($N$7,$O$7&amp;CHAR(10),"")&amp;IF($P$7,$Q$7&amp;CHAR(10),"")&amp;IF($R$7,$S$7&amp;CHAR(10),"")&amp;IF($T$7,$U$7&amp;CHAR(10),"")&amp;IF($X$7,$Y$7&amp;CHAR(10),"")&amp;IF($L$7,$M$7&amp;CHAR(10),"")&amp;IF($V$7,$W$7&amp;CHAR(10),"")&amp;IF($Z$7,$AA$7&amp;CHAR(10),"")&amp;IF($AB$7,$AC$7&amp;CHAR(10),"")&amp;IF($AD$7,$AE$7&amp;CHAR(10),"")&amp;IF($AF$7,$AG$7&amp;CHAR(10),"")&amp;IF($AO$7,$AP$7&amp;CHAR(10),"")</f>
        <v/>
      </c>
      <c r="L7" s="92" t="b">
        <f>OR(L9:L508)</f>
        <v>0</v>
      </c>
      <c r="M7" s="93" t="str">
        <f>Admin!B19</f>
        <v>Fyll i obligatoriska uppgifter</v>
      </c>
      <c r="N7" s="92" t="b">
        <f>OR(N9:N508)</f>
        <v>0</v>
      </c>
      <c r="O7" s="94" t="str">
        <f>Admin!B20</f>
        <v>Välj varuslagskod eller fyll i giltig kod</v>
      </c>
      <c r="P7" s="92" t="b">
        <f>OR(P9:P508)</f>
        <v>0</v>
      </c>
      <c r="Q7" s="94" t="str">
        <f>Admin!B21</f>
        <v>Fyll i fraktgrundande vikt med ett positivt tal</v>
      </c>
      <c r="R7" s="92" t="b">
        <f>OR(R9:R508)</f>
        <v>0</v>
      </c>
      <c r="S7" s="94" t="str">
        <f>Admin!B22</f>
        <v>Fyll i en transportkostnad</v>
      </c>
      <c r="T7" s="92" t="b">
        <f>OR(T9:T508)</f>
        <v>0</v>
      </c>
      <c r="U7" s="94" t="str">
        <f>Admin!B23</f>
        <v>Välj ett land från listan</v>
      </c>
      <c r="V7" s="92" t="b">
        <f>OR(V9:V508)</f>
        <v>0</v>
      </c>
      <c r="W7" s="93" t="str">
        <f>Admin!B24</f>
        <v>Fyll i hamn</v>
      </c>
      <c r="X7" s="92" t="b">
        <f>OR(X9:X508)</f>
        <v>0</v>
      </c>
      <c r="Y7" s="94" t="str">
        <f>Admin!B25</f>
        <v>Välj transportsätt från listan</v>
      </c>
      <c r="Z7" s="92" t="b">
        <f>OR(Z9:Z508)</f>
        <v>0</v>
      </c>
      <c r="AA7" s="94" t="str">
        <f>Admin!B26</f>
        <v>Antal sändningar ska vara ett heltal större än noll</v>
      </c>
      <c r="AB7" s="92" t="b">
        <f>OR(AB9:AB508)</f>
        <v>0</v>
      </c>
      <c r="AC7" s="94" t="str">
        <f>Admin!B27</f>
        <v>Fyll i en Egen referens som är unik</v>
      </c>
      <c r="AD7" s="92" t="b">
        <f>OR(AD9:AD508)</f>
        <v>0</v>
      </c>
      <c r="AE7" s="94" t="str">
        <f>Admin!B29</f>
        <v>Fyll i en Egen referens som är unik (se Uttransporter)</v>
      </c>
      <c r="AF7" s="92" t="b">
        <f>OR(AF9:AF508)</f>
        <v>0</v>
      </c>
      <c r="AG7" s="94" t="str">
        <f>Admin!B30</f>
        <v>Egen referns är fler än 50 tecken</v>
      </c>
      <c r="AH7" s="92"/>
      <c r="AI7" s="92" t="b">
        <f>OR(AI9:AI508)</f>
        <v>0</v>
      </c>
      <c r="AJ7" s="94"/>
      <c r="AK7" s="92" t="b">
        <f>OR(AK9:AK508)</f>
        <v>0</v>
      </c>
      <c r="AL7" s="94" t="str">
        <f>Admin!B31</f>
        <v>Välj kommun på fliken Börja här för Preliminärt bidrag</v>
      </c>
      <c r="AM7" s="92"/>
      <c r="AN7" s="92"/>
      <c r="AO7" s="92" t="b">
        <f>OR(AO9:AO508)</f>
        <v>0</v>
      </c>
      <c r="AP7" s="94" t="str">
        <f>Admin!B32</f>
        <v>Välj en hamn från listan</v>
      </c>
      <c r="AQ7" s="92"/>
    </row>
    <row r="8" spans="1:43" s="5" customFormat="1" ht="39" customHeight="1" x14ac:dyDescent="0.3">
      <c r="A8" s="127"/>
      <c r="B8" s="115"/>
      <c r="C8" s="124"/>
      <c r="D8" s="115"/>
      <c r="E8" s="115"/>
      <c r="F8" s="115"/>
      <c r="G8" s="116"/>
      <c r="H8" s="115"/>
      <c r="I8" s="118"/>
      <c r="J8" s="120"/>
      <c r="K8" s="123"/>
      <c r="L8" s="112" t="s">
        <v>79</v>
      </c>
      <c r="M8" s="121"/>
      <c r="N8" s="112" t="s">
        <v>80</v>
      </c>
      <c r="O8" s="113"/>
      <c r="P8" s="112" t="s">
        <v>81</v>
      </c>
      <c r="Q8" s="113"/>
      <c r="R8" s="112" t="s">
        <v>82</v>
      </c>
      <c r="S8" s="113"/>
      <c r="T8" s="112" t="s">
        <v>83</v>
      </c>
      <c r="U8" s="113"/>
      <c r="V8" s="112" t="s">
        <v>84</v>
      </c>
      <c r="W8" s="121"/>
      <c r="X8" s="112" t="s">
        <v>85</v>
      </c>
      <c r="Y8" s="113"/>
      <c r="Z8" s="112" t="s">
        <v>86</v>
      </c>
      <c r="AA8" s="113"/>
      <c r="AB8" s="112" t="s">
        <v>87</v>
      </c>
      <c r="AC8" s="113"/>
      <c r="AD8" s="112" t="s">
        <v>99</v>
      </c>
      <c r="AE8" s="113"/>
      <c r="AF8" s="112" t="s">
        <v>89</v>
      </c>
      <c r="AG8" s="113"/>
      <c r="AH8" s="79" t="s">
        <v>90</v>
      </c>
      <c r="AI8" s="112" t="s">
        <v>91</v>
      </c>
      <c r="AJ8" s="113"/>
      <c r="AK8" s="112" t="s">
        <v>92</v>
      </c>
      <c r="AL8" s="113"/>
      <c r="AM8" s="79" t="s">
        <v>93</v>
      </c>
      <c r="AN8" s="79" t="s">
        <v>94</v>
      </c>
      <c r="AO8" s="112" t="s">
        <v>95</v>
      </c>
      <c r="AP8" s="113"/>
      <c r="AQ8" s="79" t="s">
        <v>96</v>
      </c>
    </row>
    <row r="9" spans="1:43" s="7" customFormat="1" x14ac:dyDescent="0.3">
      <c r="A9" s="53">
        <v>1</v>
      </c>
      <c r="B9" s="10"/>
      <c r="C9" s="23"/>
      <c r="D9" s="41"/>
      <c r="E9" s="74"/>
      <c r="F9" s="82"/>
      <c r="G9" s="74"/>
      <c r="H9" s="75"/>
      <c r="I9" s="23"/>
      <c r="J9" s="50" t="str">
        <f>IF(OR(L9,N9,P9,R9,T9,V9,X9,Z9,AB9,AD9,AF9,AO9),"",IF(ISNUMBER($J$4),ROUNDUP($J$4*ROUNDUP(G9,0),0),""))</f>
        <v/>
      </c>
      <c r="K9" s="56" t="str">
        <f>IF(O9="","",O9&amp;". ")&amp;IF(Q9="","",Q9&amp;". ")&amp;IF(S9="","",S9&amp;". ")&amp;IF(U9="","",U9&amp;". ")&amp;IF(Y9="","",Y9&amp;". ")&amp;IF(AA9="","",AA9&amp;". ")&amp;IF(M9="","",M9&amp;". ")&amp;IF(W9="","",W9&amp;". ")&amp;IF(AC9="","",AC9&amp;". ")&amp;IF(AE9="","",AE9&amp;". ")&amp;IF(AG9="","",AG9&amp;". ")&amp;IF(AL9="","",AL9&amp;". ")&amp;IF(AP9="","",AP9&amp;". ")</f>
        <v/>
      </c>
      <c r="L9" s="6" t="b">
        <f>AND(COUNTA(B9:I9)&gt;0,AND(NOT(N9),NOT(X9)),OR(B9="",C9="",D9="",E9="",F9="",G9=""))</f>
        <v>0</v>
      </c>
      <c r="M9" s="21" t="str">
        <f>IF(L9,M$7,"")</f>
        <v/>
      </c>
      <c r="N9" s="21" t="b">
        <f t="shared" ref="N9" si="0">IF(C9&lt;&gt;"",IF(COUNTIF(TblVarukoderEXT,C9),FALSE,TRUE),FALSE)</f>
        <v>0</v>
      </c>
      <c r="O9" s="21" t="str">
        <f>IF(N9,O$7,"")</f>
        <v/>
      </c>
      <c r="P9" s="21" t="b">
        <f>IF(F9&lt;&gt;"",IF(AND(ISNUMBER(F9),F9&gt;0),FALSE,TRUE),FALSE)</f>
        <v>0</v>
      </c>
      <c r="Q9" s="21" t="str">
        <f>IF(P9,Q$7,"")</f>
        <v/>
      </c>
      <c r="R9" s="21" t="b">
        <f>IF(G9&lt;&gt;"",IF(ISNUMBER(G9),IF(G9&gt;=0.01,FALSE,TRUE),TRUE))</f>
        <v>0</v>
      </c>
      <c r="S9" s="21" t="str">
        <f>IF(R9,S$7,"")</f>
        <v/>
      </c>
      <c r="T9" s="21" t="b">
        <f t="shared" ref="T9" si="1">IF(H9&lt;&gt;"",IF(COUNTIF(TblUtomlandsEXT,H9),FALSE,TRUE),FALSE)</f>
        <v>0</v>
      </c>
      <c r="U9" s="21" t="str">
        <f>IF(T9,U$7,"")</f>
        <v/>
      </c>
      <c r="V9" s="6" t="b">
        <f>IF(AND($D9&lt;&gt;"",NOT(L9)),IF(AND(ISNUMBER(SEARCH("Sjö",$D9)),I9=""),TRUE,FALSE),FALSE)</f>
        <v>0</v>
      </c>
      <c r="W9" s="21" t="str">
        <f>IF(V9,W$7,"")</f>
        <v/>
      </c>
      <c r="X9" s="21" t="b">
        <f t="shared" ref="X9" si="2">IF(D9&lt;&gt;"",IF(COUNTIF(TblTransportsätt,D9),FALSE,TRUE),FALSE)</f>
        <v>0</v>
      </c>
      <c r="Y9" s="21" t="str">
        <f>IF(X9,Y$7,"")</f>
        <v/>
      </c>
      <c r="Z9" s="21" t="b">
        <f>IF(E9&lt;&gt;"",IF(ISNUMBER(E9),IF(AND(E9&gt;0,E9-INT(E9)=0),FALSE,TRUE),TRUE))</f>
        <v>0</v>
      </c>
      <c r="AA9" s="21" t="str">
        <f>IF(Z9,AA$7,"")</f>
        <v/>
      </c>
      <c r="AB9" s="21" t="b">
        <f>IF(AND(LEN(B9)&gt;0,NOT(AF9),COUNTIF($AH$9:AH508,AH9)&gt;1),TRUE,FALSE)</f>
        <v>0</v>
      </c>
      <c r="AC9" s="21" t="str">
        <f>IF(AB9,AC$7,"")</f>
        <v/>
      </c>
      <c r="AD9" s="21" t="b">
        <f>IF(AND(LEN(B9)&gt;0,NOT(AF9),NOT(AB9),COUNTIF(Uttransporter!$B$9:'Uttransporter'!B508,B9)&gt;0),TRUE,FALSE)</f>
        <v>0</v>
      </c>
      <c r="AE9" s="21" t="str">
        <f>IF(AD9,AE$7,"")</f>
        <v/>
      </c>
      <c r="AF9" s="21" t="b">
        <f>IF(LEN(B9)&gt;Admin!$D$17,TRUE,FALSE)</f>
        <v>0</v>
      </c>
      <c r="AG9" s="21" t="str">
        <f>IF(AF9,AG$7,"")</f>
        <v/>
      </c>
      <c r="AH9" s="21" t="str">
        <f>TRIM(B9)</f>
        <v/>
      </c>
      <c r="AI9" s="21" t="b">
        <f>IF(AND(COUNTA(C9:I9)&gt;0,B9=""),TRUE,FALSE)</f>
        <v>0</v>
      </c>
      <c r="AJ9" s="21" t="str">
        <f>IF(AI9,AJ$7,"")</f>
        <v/>
      </c>
      <c r="AK9" s="21" t="b">
        <f>IF(AND(COUNTA(B9:I9)&gt;0,'Börja här'!KOMMUN="",NOT(L9),NOT(N9),NOT(P9),NOT(R9),NOT(T9),NOT(V9),NOT(X9),NOT(Z9),NOT(AB9),NOT(AD9),NOT(AF9)),TRUE,FALSE)</f>
        <v>0</v>
      </c>
      <c r="AL9" s="21" t="str">
        <f>IF(AK9,AL$7,"")</f>
        <v/>
      </c>
      <c r="AM9" s="97">
        <f>ROUNDUP(G9,0)</f>
        <v>0</v>
      </c>
      <c r="AN9" s="97" t="str">
        <f>IF(AND(J9&lt;&gt;"",J9&gt;0),"Ja","Nej")</f>
        <v>Nej</v>
      </c>
      <c r="AO9" s="21" t="b">
        <f t="shared" ref="AO9:AO72" si="3">IF(I9&lt;&gt;"",IF(COUNTIF(TblHamnkoder,I9),FALSE,TRUE),FALSE)</f>
        <v>0</v>
      </c>
      <c r="AP9" s="21" t="str">
        <f>IF(AO9,AP$7,"")</f>
        <v/>
      </c>
      <c r="AQ9" s="97" t="str">
        <f>IF(AND(K9&lt;&gt;"",K9&gt;0),"Ja","Nej")</f>
        <v>Nej</v>
      </c>
    </row>
    <row r="10" spans="1:43" s="7" customFormat="1" x14ac:dyDescent="0.3">
      <c r="A10" s="53">
        <v>2</v>
      </c>
      <c r="B10" s="10"/>
      <c r="C10" s="23"/>
      <c r="D10" s="41"/>
      <c r="E10" s="74"/>
      <c r="F10" s="82"/>
      <c r="G10" s="74"/>
      <c r="H10" s="75"/>
      <c r="I10" s="23"/>
      <c r="J10" s="50" t="str">
        <f t="shared" ref="J10:J73" si="4">IF(OR(L10,N10,P10,R10,T10,V10,X10,Z10,AB10,AD10,AF10,AO10),"",IF(ISNUMBER($J$4),ROUNDUP($J$4*ROUNDUP(G10,0),0),""))</f>
        <v/>
      </c>
      <c r="K10" s="56" t="str">
        <f t="shared" ref="K10:K73" si="5">IF(O10="","",O10&amp;". ")&amp;IF(Q10="","",Q10&amp;". ")&amp;IF(S10="","",S10&amp;". ")&amp;IF(U10="","",U10&amp;". ")&amp;IF(Y10="","",Y10&amp;". ")&amp;IF(AA10="","",AA10&amp;". ")&amp;IF(M10="","",M10&amp;". ")&amp;IF(W10="","",W10&amp;". ")&amp;IF(AC10="","",AC10&amp;". ")&amp;IF(AE10="","",AE10&amp;". ")&amp;IF(AG10="","",AG10&amp;". ")&amp;IF(AL10="","",AL10&amp;". ")&amp;IF(AP10="","",AP10&amp;". ")</f>
        <v/>
      </c>
      <c r="L10" s="6" t="b">
        <f t="shared" ref="L10:L73" si="6">AND(COUNTA(B10:I10)&gt;0,AND(NOT(N10),NOT(X10)),OR(B10="",C10="",D10="",E10="",F10="",G10=""))</f>
        <v>0</v>
      </c>
      <c r="M10" s="21" t="str">
        <f t="shared" ref="M10:M73" si="7">IF(L10,M$7,"")</f>
        <v/>
      </c>
      <c r="N10" s="21" t="b">
        <f t="shared" ref="N10:N73" si="8">IF(C10&lt;&gt;"",IF(COUNTIF(TblVarukoderEXT,C10),FALSE,TRUE),FALSE)</f>
        <v>0</v>
      </c>
      <c r="O10" s="21" t="str">
        <f t="shared" ref="O10:O73" si="9">IF(N10,O$7,"")</f>
        <v/>
      </c>
      <c r="P10" s="21" t="b">
        <f t="shared" ref="P10:P73" si="10">IF(F10&lt;&gt;"",IF(AND(ISNUMBER(F10),F10&gt;0),FALSE,TRUE),FALSE)</f>
        <v>0</v>
      </c>
      <c r="Q10" s="21" t="str">
        <f t="shared" ref="Q10:Q73" si="11">IF(P10,Q$7,"")</f>
        <v/>
      </c>
      <c r="R10" s="21" t="b">
        <f t="shared" ref="R10:R73" si="12">IF(G10&lt;&gt;"",IF(ISNUMBER(G10),IF(G10&gt;=0.01,FALSE,TRUE),TRUE))</f>
        <v>0</v>
      </c>
      <c r="S10" s="21" t="str">
        <f t="shared" ref="S10:S73" si="13">IF(R10,S$7,"")</f>
        <v/>
      </c>
      <c r="T10" s="21" t="b">
        <f t="shared" ref="T10:T73" si="14">IF(H10&lt;&gt;"",IF(COUNTIF(TblUtomlandsEXT,H10),FALSE,TRUE),FALSE)</f>
        <v>0</v>
      </c>
      <c r="U10" s="21" t="str">
        <f t="shared" ref="U10:U73" si="15">IF(T10,U$7,"")</f>
        <v/>
      </c>
      <c r="V10" s="6" t="b">
        <f t="shared" ref="V10:V73" si="16">IF(AND($D10&lt;&gt;"",NOT(L10)),IF(AND(ISNUMBER(SEARCH("Sjö",$D10)),I10=""),TRUE,FALSE),FALSE)</f>
        <v>0</v>
      </c>
      <c r="W10" s="21" t="str">
        <f t="shared" ref="W10:W73" si="17">IF(V10,W$7,"")</f>
        <v/>
      </c>
      <c r="X10" s="21" t="b">
        <f t="shared" ref="X10:X73" si="18">IF(D10&lt;&gt;"",IF(COUNTIF(TblTransportsätt,D10),FALSE,TRUE),FALSE)</f>
        <v>0</v>
      </c>
      <c r="Y10" s="21" t="str">
        <f t="shared" ref="Y10:Y73" si="19">IF(X10,Y$7,"")</f>
        <v/>
      </c>
      <c r="Z10" s="21" t="b">
        <f t="shared" ref="Z10:Z73" si="20">IF(E10&lt;&gt;"",IF(ISNUMBER(E10),IF(AND(E10&gt;0,E10-INT(E10)=0),FALSE,TRUE),TRUE))</f>
        <v>0</v>
      </c>
      <c r="AA10" s="21" t="str">
        <f t="shared" ref="AA10:AA73" si="21">IF(Z10,AA$7,"")</f>
        <v/>
      </c>
      <c r="AB10" s="21" t="b">
        <f>IF(AND(LEN(B10)&gt;0,NOT(AF10),COUNTIF($AH$9:AH509,AH10)&gt;1),TRUE,FALSE)</f>
        <v>0</v>
      </c>
      <c r="AC10" s="21" t="str">
        <f t="shared" ref="AC10:AC73" si="22">IF(AB10,AC$7,"")</f>
        <v/>
      </c>
      <c r="AD10" s="21" t="b">
        <f>IF(AND(LEN(B10)&gt;0,NOT(AF10),NOT(AB10),COUNTIF(Uttransporter!$B$9:'Uttransporter'!B509,B10)&gt;0),TRUE,FALSE)</f>
        <v>0</v>
      </c>
      <c r="AE10" s="21" t="str">
        <f t="shared" ref="AE10:AE73" si="23">IF(AD10,AE$7,"")</f>
        <v/>
      </c>
      <c r="AF10" s="21" t="b">
        <f>IF(LEN(B10)&gt;Admin!$D$17,TRUE,FALSE)</f>
        <v>0</v>
      </c>
      <c r="AG10" s="21" t="str">
        <f t="shared" ref="AG10:AG73" si="24">IF(AF10,AG$7,"")</f>
        <v/>
      </c>
      <c r="AH10" s="21" t="str">
        <f t="shared" ref="AH10:AH73" si="25">TRIM(B10)</f>
        <v/>
      </c>
      <c r="AI10" s="21" t="b">
        <f t="shared" ref="AI10:AI73" si="26">IF(AND(COUNTA(C10:I10)&gt;0,B10=""),TRUE,FALSE)</f>
        <v>0</v>
      </c>
      <c r="AJ10" s="21" t="str">
        <f t="shared" ref="AJ10:AJ73" si="27">IF(AI10,AJ$7,"")</f>
        <v/>
      </c>
      <c r="AK10" s="21" t="b">
        <f>IF(AND(COUNTA(B10:I10)&gt;0,'Börja här'!KOMMUN="",NOT(L10),NOT(N10),NOT(P10),NOT(R10),NOT(T10),NOT(V10),NOT(X10),NOT(Z10),NOT(AB10),NOT(AD10),NOT(AF10)),TRUE,FALSE)</f>
        <v>0</v>
      </c>
      <c r="AL10" s="21" t="str">
        <f t="shared" ref="AL10:AL73" si="28">IF(AK10,AL$7,"")</f>
        <v/>
      </c>
      <c r="AM10" s="97">
        <f>ROUNDUP(G10,0)</f>
        <v>0</v>
      </c>
      <c r="AN10" s="97" t="str">
        <f t="shared" ref="AN10:AN73" si="29">IF(AND(J10&lt;&gt;"",J10&gt;0),"Ja","Nej")</f>
        <v>Nej</v>
      </c>
      <c r="AO10" s="21" t="b">
        <f t="shared" si="3"/>
        <v>0</v>
      </c>
      <c r="AP10" s="21" t="str">
        <f t="shared" ref="AP10:AP73" si="30">IF(AO10,AP$7,"")</f>
        <v/>
      </c>
      <c r="AQ10" s="97" t="str">
        <f t="shared" ref="AQ10:AQ73" si="31">IF(AND(K10&lt;&gt;"",K10&gt;0),"Ja","Nej")</f>
        <v>Nej</v>
      </c>
    </row>
    <row r="11" spans="1:43" s="7" customFormat="1" x14ac:dyDescent="0.3">
      <c r="A11" s="53">
        <v>3</v>
      </c>
      <c r="B11" s="10"/>
      <c r="C11" s="23"/>
      <c r="D11" s="41"/>
      <c r="E11" s="74"/>
      <c r="F11" s="82"/>
      <c r="G11" s="74"/>
      <c r="H11" s="75"/>
      <c r="I11" s="23"/>
      <c r="J11" s="50" t="str">
        <f t="shared" si="4"/>
        <v/>
      </c>
      <c r="K11" s="56" t="str">
        <f t="shared" si="5"/>
        <v/>
      </c>
      <c r="L11" s="6" t="b">
        <f t="shared" si="6"/>
        <v>0</v>
      </c>
      <c r="M11" s="21" t="str">
        <f t="shared" si="7"/>
        <v/>
      </c>
      <c r="N11" s="21" t="b">
        <f t="shared" si="8"/>
        <v>0</v>
      </c>
      <c r="O11" s="21" t="str">
        <f t="shared" si="9"/>
        <v/>
      </c>
      <c r="P11" s="21" t="b">
        <f t="shared" si="10"/>
        <v>0</v>
      </c>
      <c r="Q11" s="21" t="str">
        <f t="shared" si="11"/>
        <v/>
      </c>
      <c r="R11" s="21" t="b">
        <f t="shared" si="12"/>
        <v>0</v>
      </c>
      <c r="S11" s="21" t="str">
        <f t="shared" si="13"/>
        <v/>
      </c>
      <c r="T11" s="21" t="b">
        <f t="shared" si="14"/>
        <v>0</v>
      </c>
      <c r="U11" s="21" t="str">
        <f t="shared" si="15"/>
        <v/>
      </c>
      <c r="V11" s="6" t="b">
        <f t="shared" si="16"/>
        <v>0</v>
      </c>
      <c r="W11" s="21" t="str">
        <f t="shared" si="17"/>
        <v/>
      </c>
      <c r="X11" s="21" t="b">
        <f t="shared" si="18"/>
        <v>0</v>
      </c>
      <c r="Y11" s="21" t="str">
        <f t="shared" si="19"/>
        <v/>
      </c>
      <c r="Z11" s="21" t="b">
        <f t="shared" si="20"/>
        <v>0</v>
      </c>
      <c r="AA11" s="21" t="str">
        <f t="shared" si="21"/>
        <v/>
      </c>
      <c r="AB11" s="21" t="b">
        <f>IF(AND(LEN(B11)&gt;0,NOT(AF11),COUNTIF($AH$9:AH510,AH11)&gt;1),TRUE,FALSE)</f>
        <v>0</v>
      </c>
      <c r="AC11" s="21" t="str">
        <f t="shared" si="22"/>
        <v/>
      </c>
      <c r="AD11" s="21" t="b">
        <f>IF(AND(LEN(B11)&gt;0,NOT(AF11),NOT(AB11),COUNTIF(Uttransporter!$B$9:'Uttransporter'!B510,B11)&gt;0),TRUE,FALSE)</f>
        <v>0</v>
      </c>
      <c r="AE11" s="21" t="str">
        <f t="shared" si="23"/>
        <v/>
      </c>
      <c r="AF11" s="21" t="b">
        <f>IF(LEN(B11)&gt;Admin!$D$17,TRUE,FALSE)</f>
        <v>0</v>
      </c>
      <c r="AG11" s="21" t="str">
        <f t="shared" si="24"/>
        <v/>
      </c>
      <c r="AH11" s="21" t="str">
        <f t="shared" si="25"/>
        <v/>
      </c>
      <c r="AI11" s="21" t="b">
        <f t="shared" si="26"/>
        <v>0</v>
      </c>
      <c r="AJ11" s="21" t="str">
        <f t="shared" si="27"/>
        <v/>
      </c>
      <c r="AK11" s="21" t="b">
        <f>IF(AND(COUNTA(B11:I11)&gt;0,'Börja här'!KOMMUN="",NOT(L11),NOT(N11),NOT(P11),NOT(R11),NOT(T11),NOT(V11),NOT(X11),NOT(Z11),NOT(AB11),NOT(AD11),NOT(AF11)),TRUE,FALSE)</f>
        <v>0</v>
      </c>
      <c r="AL11" s="21" t="str">
        <f t="shared" si="28"/>
        <v/>
      </c>
      <c r="AM11" s="97">
        <f t="shared" ref="AM11:AM74" si="32">ROUNDUP(G11,0)</f>
        <v>0</v>
      </c>
      <c r="AN11" s="97" t="str">
        <f t="shared" si="29"/>
        <v>Nej</v>
      </c>
      <c r="AO11" s="21" t="b">
        <f t="shared" si="3"/>
        <v>0</v>
      </c>
      <c r="AP11" s="21" t="str">
        <f t="shared" si="30"/>
        <v/>
      </c>
      <c r="AQ11" s="97" t="str">
        <f t="shared" si="31"/>
        <v>Nej</v>
      </c>
    </row>
    <row r="12" spans="1:43" s="7" customFormat="1" x14ac:dyDescent="0.3">
      <c r="A12" s="53">
        <v>4</v>
      </c>
      <c r="B12" s="10"/>
      <c r="C12" s="23"/>
      <c r="D12" s="41"/>
      <c r="E12" s="74"/>
      <c r="F12" s="82"/>
      <c r="G12" s="74"/>
      <c r="H12" s="75"/>
      <c r="I12" s="23"/>
      <c r="J12" s="50" t="str">
        <f t="shared" si="4"/>
        <v/>
      </c>
      <c r="K12" s="56" t="str">
        <f t="shared" si="5"/>
        <v/>
      </c>
      <c r="L12" s="6" t="b">
        <f t="shared" si="6"/>
        <v>0</v>
      </c>
      <c r="M12" s="21" t="str">
        <f t="shared" si="7"/>
        <v/>
      </c>
      <c r="N12" s="21" t="b">
        <f t="shared" si="8"/>
        <v>0</v>
      </c>
      <c r="O12" s="21" t="str">
        <f t="shared" si="9"/>
        <v/>
      </c>
      <c r="P12" s="21" t="b">
        <f t="shared" si="10"/>
        <v>0</v>
      </c>
      <c r="Q12" s="21" t="str">
        <f t="shared" si="11"/>
        <v/>
      </c>
      <c r="R12" s="21" t="b">
        <f t="shared" si="12"/>
        <v>0</v>
      </c>
      <c r="S12" s="21" t="str">
        <f t="shared" si="13"/>
        <v/>
      </c>
      <c r="T12" s="21" t="b">
        <f t="shared" si="14"/>
        <v>0</v>
      </c>
      <c r="U12" s="21" t="str">
        <f t="shared" si="15"/>
        <v/>
      </c>
      <c r="V12" s="6" t="b">
        <f t="shared" si="16"/>
        <v>0</v>
      </c>
      <c r="W12" s="21" t="str">
        <f t="shared" si="17"/>
        <v/>
      </c>
      <c r="X12" s="21" t="b">
        <f t="shared" si="18"/>
        <v>0</v>
      </c>
      <c r="Y12" s="21" t="str">
        <f t="shared" si="19"/>
        <v/>
      </c>
      <c r="Z12" s="21" t="b">
        <f t="shared" si="20"/>
        <v>0</v>
      </c>
      <c r="AA12" s="21" t="str">
        <f t="shared" si="21"/>
        <v/>
      </c>
      <c r="AB12" s="21" t="b">
        <f>IF(AND(LEN(B12)&gt;0,NOT(AF12),COUNTIF($AH$9:AH511,AH12)&gt;1),TRUE,FALSE)</f>
        <v>0</v>
      </c>
      <c r="AC12" s="21" t="str">
        <f t="shared" si="22"/>
        <v/>
      </c>
      <c r="AD12" s="21" t="b">
        <f>IF(AND(LEN(B12)&gt;0,NOT(AF12),NOT(AB12),COUNTIF(Uttransporter!$B$9:'Uttransporter'!B511,B12)&gt;0),TRUE,FALSE)</f>
        <v>0</v>
      </c>
      <c r="AE12" s="21" t="str">
        <f t="shared" si="23"/>
        <v/>
      </c>
      <c r="AF12" s="21" t="b">
        <f>IF(LEN(B12)&gt;Admin!$D$17,TRUE,FALSE)</f>
        <v>0</v>
      </c>
      <c r="AG12" s="21" t="str">
        <f t="shared" si="24"/>
        <v/>
      </c>
      <c r="AH12" s="21" t="str">
        <f t="shared" si="25"/>
        <v/>
      </c>
      <c r="AI12" s="21" t="b">
        <f t="shared" si="26"/>
        <v>0</v>
      </c>
      <c r="AJ12" s="21" t="str">
        <f t="shared" si="27"/>
        <v/>
      </c>
      <c r="AK12" s="21" t="b">
        <f>IF(AND(COUNTA(B12:I12)&gt;0,'Börja här'!KOMMUN="",NOT(L12),NOT(N12),NOT(P12),NOT(R12),NOT(T12),NOT(V12),NOT(X12),NOT(Z12),NOT(AB12),NOT(AD12),NOT(AF12)),TRUE,FALSE)</f>
        <v>0</v>
      </c>
      <c r="AL12" s="21" t="str">
        <f t="shared" si="28"/>
        <v/>
      </c>
      <c r="AM12" s="97">
        <f t="shared" si="32"/>
        <v>0</v>
      </c>
      <c r="AN12" s="97" t="str">
        <f t="shared" si="29"/>
        <v>Nej</v>
      </c>
      <c r="AO12" s="21" t="b">
        <f t="shared" si="3"/>
        <v>0</v>
      </c>
      <c r="AP12" s="21" t="str">
        <f t="shared" si="30"/>
        <v/>
      </c>
      <c r="AQ12" s="97" t="str">
        <f t="shared" si="31"/>
        <v>Nej</v>
      </c>
    </row>
    <row r="13" spans="1:43" s="7" customFormat="1" x14ac:dyDescent="0.3">
      <c r="A13" s="53">
        <v>5</v>
      </c>
      <c r="B13" s="10"/>
      <c r="C13" s="23"/>
      <c r="D13" s="41"/>
      <c r="E13" s="74"/>
      <c r="F13" s="82"/>
      <c r="G13" s="74"/>
      <c r="H13" s="75"/>
      <c r="I13" s="23"/>
      <c r="J13" s="50" t="str">
        <f t="shared" si="4"/>
        <v/>
      </c>
      <c r="K13" s="56" t="str">
        <f t="shared" si="5"/>
        <v/>
      </c>
      <c r="L13" s="6" t="b">
        <f t="shared" si="6"/>
        <v>0</v>
      </c>
      <c r="M13" s="21" t="str">
        <f t="shared" si="7"/>
        <v/>
      </c>
      <c r="N13" s="21" t="b">
        <f t="shared" si="8"/>
        <v>0</v>
      </c>
      <c r="O13" s="21" t="str">
        <f t="shared" si="9"/>
        <v/>
      </c>
      <c r="P13" s="21" t="b">
        <f t="shared" si="10"/>
        <v>0</v>
      </c>
      <c r="Q13" s="21" t="str">
        <f t="shared" si="11"/>
        <v/>
      </c>
      <c r="R13" s="21" t="b">
        <f t="shared" si="12"/>
        <v>0</v>
      </c>
      <c r="S13" s="21" t="str">
        <f t="shared" si="13"/>
        <v/>
      </c>
      <c r="T13" s="21" t="b">
        <f t="shared" si="14"/>
        <v>0</v>
      </c>
      <c r="U13" s="21" t="str">
        <f t="shared" si="15"/>
        <v/>
      </c>
      <c r="V13" s="6" t="b">
        <f t="shared" si="16"/>
        <v>0</v>
      </c>
      <c r="W13" s="21" t="str">
        <f t="shared" si="17"/>
        <v/>
      </c>
      <c r="X13" s="21" t="b">
        <f t="shared" si="18"/>
        <v>0</v>
      </c>
      <c r="Y13" s="21" t="str">
        <f t="shared" si="19"/>
        <v/>
      </c>
      <c r="Z13" s="21" t="b">
        <f t="shared" si="20"/>
        <v>0</v>
      </c>
      <c r="AA13" s="21" t="str">
        <f t="shared" si="21"/>
        <v/>
      </c>
      <c r="AB13" s="21" t="b">
        <f>IF(AND(LEN(B13)&gt;0,NOT(AF13),COUNTIF($AH$9:AH512,AH13)&gt;1),TRUE,FALSE)</f>
        <v>0</v>
      </c>
      <c r="AC13" s="21" t="str">
        <f t="shared" si="22"/>
        <v/>
      </c>
      <c r="AD13" s="21" t="b">
        <f>IF(AND(LEN(B13)&gt;0,NOT(AF13),NOT(AB13),COUNTIF(Uttransporter!$B$9:'Uttransporter'!B512,B13)&gt;0),TRUE,FALSE)</f>
        <v>0</v>
      </c>
      <c r="AE13" s="21" t="str">
        <f t="shared" si="23"/>
        <v/>
      </c>
      <c r="AF13" s="21" t="b">
        <f>IF(LEN(B13)&gt;Admin!$D$17,TRUE,FALSE)</f>
        <v>0</v>
      </c>
      <c r="AG13" s="21" t="str">
        <f t="shared" si="24"/>
        <v/>
      </c>
      <c r="AH13" s="21" t="str">
        <f t="shared" si="25"/>
        <v/>
      </c>
      <c r="AI13" s="21" t="b">
        <f t="shared" si="26"/>
        <v>0</v>
      </c>
      <c r="AJ13" s="21" t="str">
        <f t="shared" si="27"/>
        <v/>
      </c>
      <c r="AK13" s="21" t="b">
        <f>IF(AND(COUNTA(B13:I13)&gt;0,'Börja här'!KOMMUN="",NOT(L13),NOT(N13),NOT(P13),NOT(R13),NOT(T13),NOT(V13),NOT(X13),NOT(Z13),NOT(AB13),NOT(AD13),NOT(AF13)),TRUE,FALSE)</f>
        <v>0</v>
      </c>
      <c r="AL13" s="21" t="str">
        <f t="shared" si="28"/>
        <v/>
      </c>
      <c r="AM13" s="97">
        <f t="shared" si="32"/>
        <v>0</v>
      </c>
      <c r="AN13" s="97" t="str">
        <f t="shared" si="29"/>
        <v>Nej</v>
      </c>
      <c r="AO13" s="21" t="b">
        <f t="shared" si="3"/>
        <v>0</v>
      </c>
      <c r="AP13" s="21" t="str">
        <f t="shared" si="30"/>
        <v/>
      </c>
      <c r="AQ13" s="97" t="str">
        <f t="shared" si="31"/>
        <v>Nej</v>
      </c>
    </row>
    <row r="14" spans="1:43" s="7" customFormat="1" x14ac:dyDescent="0.3">
      <c r="A14" s="53">
        <v>6</v>
      </c>
      <c r="B14" s="10"/>
      <c r="C14" s="23"/>
      <c r="D14" s="41"/>
      <c r="E14" s="74"/>
      <c r="F14" s="82"/>
      <c r="G14" s="74"/>
      <c r="H14" s="75"/>
      <c r="I14" s="23"/>
      <c r="J14" s="50" t="str">
        <f t="shared" si="4"/>
        <v/>
      </c>
      <c r="K14" s="56" t="str">
        <f t="shared" si="5"/>
        <v/>
      </c>
      <c r="L14" s="6" t="b">
        <f t="shared" si="6"/>
        <v>0</v>
      </c>
      <c r="M14" s="21" t="str">
        <f t="shared" si="7"/>
        <v/>
      </c>
      <c r="N14" s="21" t="b">
        <f t="shared" si="8"/>
        <v>0</v>
      </c>
      <c r="O14" s="21" t="str">
        <f t="shared" si="9"/>
        <v/>
      </c>
      <c r="P14" s="21" t="b">
        <f t="shared" si="10"/>
        <v>0</v>
      </c>
      <c r="Q14" s="21" t="str">
        <f t="shared" si="11"/>
        <v/>
      </c>
      <c r="R14" s="21" t="b">
        <f t="shared" si="12"/>
        <v>0</v>
      </c>
      <c r="S14" s="21" t="str">
        <f t="shared" si="13"/>
        <v/>
      </c>
      <c r="T14" s="21" t="b">
        <f t="shared" si="14"/>
        <v>0</v>
      </c>
      <c r="U14" s="21" t="str">
        <f t="shared" si="15"/>
        <v/>
      </c>
      <c r="V14" s="6" t="b">
        <f t="shared" si="16"/>
        <v>0</v>
      </c>
      <c r="W14" s="21" t="str">
        <f t="shared" si="17"/>
        <v/>
      </c>
      <c r="X14" s="21" t="b">
        <f t="shared" si="18"/>
        <v>0</v>
      </c>
      <c r="Y14" s="21" t="str">
        <f t="shared" si="19"/>
        <v/>
      </c>
      <c r="Z14" s="21" t="b">
        <f t="shared" si="20"/>
        <v>0</v>
      </c>
      <c r="AA14" s="21" t="str">
        <f t="shared" si="21"/>
        <v/>
      </c>
      <c r="AB14" s="21" t="b">
        <f>IF(AND(LEN(B14)&gt;0,NOT(AF14),COUNTIF($AH$9:AH513,AH14)&gt;1),TRUE,FALSE)</f>
        <v>0</v>
      </c>
      <c r="AC14" s="21" t="str">
        <f t="shared" si="22"/>
        <v/>
      </c>
      <c r="AD14" s="21" t="b">
        <f>IF(AND(LEN(B14)&gt;0,NOT(AF14),NOT(AB14),COUNTIF(Uttransporter!$B$9:'Uttransporter'!B513,B14)&gt;0),TRUE,FALSE)</f>
        <v>0</v>
      </c>
      <c r="AE14" s="21" t="str">
        <f t="shared" si="23"/>
        <v/>
      </c>
      <c r="AF14" s="21" t="b">
        <f>IF(LEN(B14)&gt;Admin!$D$17,TRUE,FALSE)</f>
        <v>0</v>
      </c>
      <c r="AG14" s="21" t="str">
        <f t="shared" si="24"/>
        <v/>
      </c>
      <c r="AH14" s="21" t="str">
        <f t="shared" si="25"/>
        <v/>
      </c>
      <c r="AI14" s="21" t="b">
        <f t="shared" si="26"/>
        <v>0</v>
      </c>
      <c r="AJ14" s="21" t="str">
        <f t="shared" si="27"/>
        <v/>
      </c>
      <c r="AK14" s="21" t="b">
        <f>IF(AND(COUNTA(B14:I14)&gt;0,'Börja här'!KOMMUN="",NOT(L14),NOT(N14),NOT(P14),NOT(R14),NOT(T14),NOT(V14),NOT(X14),NOT(Z14),NOT(AB14),NOT(AD14),NOT(AF14)),TRUE,FALSE)</f>
        <v>0</v>
      </c>
      <c r="AL14" s="21" t="str">
        <f t="shared" si="28"/>
        <v/>
      </c>
      <c r="AM14" s="97">
        <f t="shared" si="32"/>
        <v>0</v>
      </c>
      <c r="AN14" s="97" t="str">
        <f t="shared" si="29"/>
        <v>Nej</v>
      </c>
      <c r="AO14" s="21" t="b">
        <f t="shared" si="3"/>
        <v>0</v>
      </c>
      <c r="AP14" s="21" t="str">
        <f t="shared" si="30"/>
        <v/>
      </c>
      <c r="AQ14" s="97" t="str">
        <f t="shared" si="31"/>
        <v>Nej</v>
      </c>
    </row>
    <row r="15" spans="1:43" s="13" customFormat="1" x14ac:dyDescent="0.35">
      <c r="A15" s="53">
        <v>7</v>
      </c>
      <c r="B15" s="10"/>
      <c r="C15" s="23"/>
      <c r="D15" s="41"/>
      <c r="E15" s="74"/>
      <c r="F15" s="82"/>
      <c r="G15" s="74"/>
      <c r="H15" s="75"/>
      <c r="I15" s="23"/>
      <c r="J15" s="50" t="str">
        <f t="shared" si="4"/>
        <v/>
      </c>
      <c r="K15" s="56" t="str">
        <f t="shared" si="5"/>
        <v/>
      </c>
      <c r="L15" s="6" t="b">
        <f t="shared" si="6"/>
        <v>0</v>
      </c>
      <c r="M15" s="21" t="str">
        <f t="shared" si="7"/>
        <v/>
      </c>
      <c r="N15" s="21" t="b">
        <f t="shared" si="8"/>
        <v>0</v>
      </c>
      <c r="O15" s="21" t="str">
        <f t="shared" si="9"/>
        <v/>
      </c>
      <c r="P15" s="21" t="b">
        <f t="shared" si="10"/>
        <v>0</v>
      </c>
      <c r="Q15" s="21" t="str">
        <f t="shared" si="11"/>
        <v/>
      </c>
      <c r="R15" s="21" t="b">
        <f t="shared" si="12"/>
        <v>0</v>
      </c>
      <c r="S15" s="21" t="str">
        <f t="shared" si="13"/>
        <v/>
      </c>
      <c r="T15" s="21" t="b">
        <f t="shared" si="14"/>
        <v>0</v>
      </c>
      <c r="U15" s="21" t="str">
        <f t="shared" si="15"/>
        <v/>
      </c>
      <c r="V15" s="6" t="b">
        <f t="shared" si="16"/>
        <v>0</v>
      </c>
      <c r="W15" s="21" t="str">
        <f t="shared" si="17"/>
        <v/>
      </c>
      <c r="X15" s="21" t="b">
        <f t="shared" si="18"/>
        <v>0</v>
      </c>
      <c r="Y15" s="21" t="str">
        <f t="shared" si="19"/>
        <v/>
      </c>
      <c r="Z15" s="21" t="b">
        <f t="shared" si="20"/>
        <v>0</v>
      </c>
      <c r="AA15" s="21" t="str">
        <f t="shared" si="21"/>
        <v/>
      </c>
      <c r="AB15" s="21" t="b">
        <f>IF(AND(LEN(B15)&gt;0,NOT(AF15),COUNTIF($AH$9:AH514,AH15)&gt;1),TRUE,FALSE)</f>
        <v>0</v>
      </c>
      <c r="AC15" s="21" t="str">
        <f t="shared" si="22"/>
        <v/>
      </c>
      <c r="AD15" s="21" t="b">
        <f>IF(AND(LEN(B15)&gt;0,NOT(AF15),NOT(AB15),COUNTIF(Uttransporter!$B$9:'Uttransporter'!B514,B15)&gt;0),TRUE,FALSE)</f>
        <v>0</v>
      </c>
      <c r="AE15" s="21" t="str">
        <f t="shared" si="23"/>
        <v/>
      </c>
      <c r="AF15" s="21" t="b">
        <f>IF(LEN(B15)&gt;Admin!$D$17,TRUE,FALSE)</f>
        <v>0</v>
      </c>
      <c r="AG15" s="21" t="str">
        <f t="shared" si="24"/>
        <v/>
      </c>
      <c r="AH15" s="21" t="str">
        <f t="shared" si="25"/>
        <v/>
      </c>
      <c r="AI15" s="21" t="b">
        <f t="shared" si="26"/>
        <v>0</v>
      </c>
      <c r="AJ15" s="21" t="str">
        <f t="shared" si="27"/>
        <v/>
      </c>
      <c r="AK15" s="21" t="b">
        <f>IF(AND(COUNTA(B15:I15)&gt;0,'Börja här'!KOMMUN="",NOT(L15),NOT(N15),NOT(P15),NOT(R15),NOT(T15),NOT(V15),NOT(X15),NOT(Z15),NOT(AB15),NOT(AD15),NOT(AF15)),TRUE,FALSE)</f>
        <v>0</v>
      </c>
      <c r="AL15" s="21" t="str">
        <f t="shared" si="28"/>
        <v/>
      </c>
      <c r="AM15" s="97">
        <f t="shared" si="32"/>
        <v>0</v>
      </c>
      <c r="AN15" s="97" t="str">
        <f t="shared" si="29"/>
        <v>Nej</v>
      </c>
      <c r="AO15" s="21" t="b">
        <f t="shared" si="3"/>
        <v>0</v>
      </c>
      <c r="AP15" s="21" t="str">
        <f t="shared" si="30"/>
        <v/>
      </c>
      <c r="AQ15" s="97" t="str">
        <f t="shared" si="31"/>
        <v>Nej</v>
      </c>
    </row>
    <row r="16" spans="1:43" s="13" customFormat="1" x14ac:dyDescent="0.35">
      <c r="A16" s="53">
        <v>8</v>
      </c>
      <c r="B16" s="10"/>
      <c r="C16" s="23"/>
      <c r="D16" s="41"/>
      <c r="E16" s="74"/>
      <c r="F16" s="82"/>
      <c r="G16" s="74"/>
      <c r="H16" s="75"/>
      <c r="I16" s="23"/>
      <c r="J16" s="50" t="str">
        <f t="shared" si="4"/>
        <v/>
      </c>
      <c r="K16" s="56" t="str">
        <f t="shared" si="5"/>
        <v/>
      </c>
      <c r="L16" s="6" t="b">
        <f t="shared" si="6"/>
        <v>0</v>
      </c>
      <c r="M16" s="21" t="str">
        <f t="shared" si="7"/>
        <v/>
      </c>
      <c r="N16" s="21" t="b">
        <f t="shared" si="8"/>
        <v>0</v>
      </c>
      <c r="O16" s="21" t="str">
        <f t="shared" si="9"/>
        <v/>
      </c>
      <c r="P16" s="21" t="b">
        <f t="shared" si="10"/>
        <v>0</v>
      </c>
      <c r="Q16" s="21" t="str">
        <f t="shared" si="11"/>
        <v/>
      </c>
      <c r="R16" s="21" t="b">
        <f t="shared" si="12"/>
        <v>0</v>
      </c>
      <c r="S16" s="21" t="str">
        <f t="shared" si="13"/>
        <v/>
      </c>
      <c r="T16" s="21" t="b">
        <f t="shared" si="14"/>
        <v>0</v>
      </c>
      <c r="U16" s="21" t="str">
        <f t="shared" si="15"/>
        <v/>
      </c>
      <c r="V16" s="6" t="b">
        <f t="shared" si="16"/>
        <v>0</v>
      </c>
      <c r="W16" s="21" t="str">
        <f t="shared" si="17"/>
        <v/>
      </c>
      <c r="X16" s="21" t="b">
        <f t="shared" si="18"/>
        <v>0</v>
      </c>
      <c r="Y16" s="21" t="str">
        <f t="shared" si="19"/>
        <v/>
      </c>
      <c r="Z16" s="21" t="b">
        <f t="shared" si="20"/>
        <v>0</v>
      </c>
      <c r="AA16" s="21" t="str">
        <f t="shared" si="21"/>
        <v/>
      </c>
      <c r="AB16" s="21" t="b">
        <f>IF(AND(LEN(B16)&gt;0,NOT(AF16),COUNTIF($AH$9:AH515,AH16)&gt;1),TRUE,FALSE)</f>
        <v>0</v>
      </c>
      <c r="AC16" s="21" t="str">
        <f t="shared" si="22"/>
        <v/>
      </c>
      <c r="AD16" s="21" t="b">
        <f>IF(AND(LEN(B16)&gt;0,NOT(AF16),NOT(AB16),COUNTIF(Uttransporter!$B$9:'Uttransporter'!B515,B16)&gt;0),TRUE,FALSE)</f>
        <v>0</v>
      </c>
      <c r="AE16" s="21" t="str">
        <f t="shared" si="23"/>
        <v/>
      </c>
      <c r="AF16" s="21" t="b">
        <f>IF(LEN(B16)&gt;Admin!$D$17,TRUE,FALSE)</f>
        <v>0</v>
      </c>
      <c r="AG16" s="21" t="str">
        <f t="shared" si="24"/>
        <v/>
      </c>
      <c r="AH16" s="21" t="str">
        <f t="shared" si="25"/>
        <v/>
      </c>
      <c r="AI16" s="21" t="b">
        <f t="shared" si="26"/>
        <v>0</v>
      </c>
      <c r="AJ16" s="21" t="str">
        <f t="shared" si="27"/>
        <v/>
      </c>
      <c r="AK16" s="21" t="b">
        <f>IF(AND(COUNTA(B16:I16)&gt;0,'Börja här'!KOMMUN="",NOT(L16),NOT(N16),NOT(P16),NOT(R16),NOT(T16),NOT(V16),NOT(X16),NOT(Z16),NOT(AB16),NOT(AD16),NOT(AF16)),TRUE,FALSE)</f>
        <v>0</v>
      </c>
      <c r="AL16" s="21" t="str">
        <f t="shared" si="28"/>
        <v/>
      </c>
      <c r="AM16" s="97">
        <f t="shared" si="32"/>
        <v>0</v>
      </c>
      <c r="AN16" s="97" t="str">
        <f t="shared" si="29"/>
        <v>Nej</v>
      </c>
      <c r="AO16" s="21" t="b">
        <f t="shared" si="3"/>
        <v>0</v>
      </c>
      <c r="AP16" s="21" t="str">
        <f t="shared" si="30"/>
        <v/>
      </c>
      <c r="AQ16" s="97" t="str">
        <f t="shared" si="31"/>
        <v>Nej</v>
      </c>
    </row>
    <row r="17" spans="1:43" s="13" customFormat="1" x14ac:dyDescent="0.35">
      <c r="A17" s="53">
        <v>9</v>
      </c>
      <c r="B17" s="10"/>
      <c r="C17" s="23"/>
      <c r="D17" s="41"/>
      <c r="E17" s="74"/>
      <c r="F17" s="82"/>
      <c r="G17" s="74"/>
      <c r="H17" s="75"/>
      <c r="I17" s="23"/>
      <c r="J17" s="50" t="str">
        <f t="shared" si="4"/>
        <v/>
      </c>
      <c r="K17" s="56" t="str">
        <f t="shared" si="5"/>
        <v/>
      </c>
      <c r="L17" s="6" t="b">
        <f t="shared" si="6"/>
        <v>0</v>
      </c>
      <c r="M17" s="21" t="str">
        <f t="shared" si="7"/>
        <v/>
      </c>
      <c r="N17" s="21" t="b">
        <f t="shared" si="8"/>
        <v>0</v>
      </c>
      <c r="O17" s="21" t="str">
        <f t="shared" si="9"/>
        <v/>
      </c>
      <c r="P17" s="21" t="b">
        <f t="shared" si="10"/>
        <v>0</v>
      </c>
      <c r="Q17" s="21" t="str">
        <f t="shared" si="11"/>
        <v/>
      </c>
      <c r="R17" s="21" t="b">
        <f t="shared" si="12"/>
        <v>0</v>
      </c>
      <c r="S17" s="21" t="str">
        <f t="shared" si="13"/>
        <v/>
      </c>
      <c r="T17" s="21" t="b">
        <f t="shared" si="14"/>
        <v>0</v>
      </c>
      <c r="U17" s="21" t="str">
        <f t="shared" si="15"/>
        <v/>
      </c>
      <c r="V17" s="6" t="b">
        <f t="shared" si="16"/>
        <v>0</v>
      </c>
      <c r="W17" s="21" t="str">
        <f t="shared" si="17"/>
        <v/>
      </c>
      <c r="X17" s="21" t="b">
        <f t="shared" si="18"/>
        <v>0</v>
      </c>
      <c r="Y17" s="21" t="str">
        <f t="shared" si="19"/>
        <v/>
      </c>
      <c r="Z17" s="21" t="b">
        <f t="shared" si="20"/>
        <v>0</v>
      </c>
      <c r="AA17" s="21" t="str">
        <f t="shared" si="21"/>
        <v/>
      </c>
      <c r="AB17" s="21" t="b">
        <f>IF(AND(LEN(B17)&gt;0,NOT(AF17),COUNTIF($AH$9:AH516,AH17)&gt;1),TRUE,FALSE)</f>
        <v>0</v>
      </c>
      <c r="AC17" s="21" t="str">
        <f t="shared" si="22"/>
        <v/>
      </c>
      <c r="AD17" s="21" t="b">
        <f>IF(AND(LEN(B17)&gt;0,NOT(AF17),NOT(AB17),COUNTIF(Uttransporter!$B$9:'Uttransporter'!B516,B17)&gt;0),TRUE,FALSE)</f>
        <v>0</v>
      </c>
      <c r="AE17" s="21" t="str">
        <f t="shared" si="23"/>
        <v/>
      </c>
      <c r="AF17" s="21" t="b">
        <f>IF(LEN(B17)&gt;Admin!$D$17,TRUE,FALSE)</f>
        <v>0</v>
      </c>
      <c r="AG17" s="21" t="str">
        <f t="shared" si="24"/>
        <v/>
      </c>
      <c r="AH17" s="21" t="str">
        <f t="shared" si="25"/>
        <v/>
      </c>
      <c r="AI17" s="21" t="b">
        <f t="shared" si="26"/>
        <v>0</v>
      </c>
      <c r="AJ17" s="21" t="str">
        <f t="shared" si="27"/>
        <v/>
      </c>
      <c r="AK17" s="21" t="b">
        <f>IF(AND(COUNTA(B17:I17)&gt;0,'Börja här'!KOMMUN="",NOT(L17),NOT(N17),NOT(P17),NOT(R17),NOT(T17),NOT(V17),NOT(X17),NOT(Z17),NOT(AB17),NOT(AD17),NOT(AF17)),TRUE,FALSE)</f>
        <v>0</v>
      </c>
      <c r="AL17" s="21" t="str">
        <f t="shared" si="28"/>
        <v/>
      </c>
      <c r="AM17" s="97">
        <f t="shared" si="32"/>
        <v>0</v>
      </c>
      <c r="AN17" s="97" t="str">
        <f t="shared" si="29"/>
        <v>Nej</v>
      </c>
      <c r="AO17" s="21" t="b">
        <f t="shared" si="3"/>
        <v>0</v>
      </c>
      <c r="AP17" s="21" t="str">
        <f t="shared" si="30"/>
        <v/>
      </c>
      <c r="AQ17" s="97" t="str">
        <f t="shared" si="31"/>
        <v>Nej</v>
      </c>
    </row>
    <row r="18" spans="1:43" s="13" customFormat="1" x14ac:dyDescent="0.35">
      <c r="A18" s="53">
        <v>10</v>
      </c>
      <c r="B18" s="10"/>
      <c r="C18" s="23"/>
      <c r="D18" s="41"/>
      <c r="E18" s="74"/>
      <c r="F18" s="82"/>
      <c r="G18" s="74"/>
      <c r="H18" s="75"/>
      <c r="I18" s="23"/>
      <c r="J18" s="50" t="str">
        <f t="shared" si="4"/>
        <v/>
      </c>
      <c r="K18" s="56" t="str">
        <f t="shared" si="5"/>
        <v/>
      </c>
      <c r="L18" s="6" t="b">
        <f t="shared" si="6"/>
        <v>0</v>
      </c>
      <c r="M18" s="21" t="str">
        <f t="shared" si="7"/>
        <v/>
      </c>
      <c r="N18" s="21" t="b">
        <f t="shared" si="8"/>
        <v>0</v>
      </c>
      <c r="O18" s="21" t="str">
        <f t="shared" si="9"/>
        <v/>
      </c>
      <c r="P18" s="21" t="b">
        <f t="shared" si="10"/>
        <v>0</v>
      </c>
      <c r="Q18" s="21" t="str">
        <f t="shared" si="11"/>
        <v/>
      </c>
      <c r="R18" s="21" t="b">
        <f t="shared" si="12"/>
        <v>0</v>
      </c>
      <c r="S18" s="21" t="str">
        <f t="shared" si="13"/>
        <v/>
      </c>
      <c r="T18" s="21" t="b">
        <f t="shared" si="14"/>
        <v>0</v>
      </c>
      <c r="U18" s="21" t="str">
        <f t="shared" si="15"/>
        <v/>
      </c>
      <c r="V18" s="6" t="b">
        <f t="shared" si="16"/>
        <v>0</v>
      </c>
      <c r="W18" s="21" t="str">
        <f t="shared" si="17"/>
        <v/>
      </c>
      <c r="X18" s="21" t="b">
        <f t="shared" si="18"/>
        <v>0</v>
      </c>
      <c r="Y18" s="21" t="str">
        <f t="shared" si="19"/>
        <v/>
      </c>
      <c r="Z18" s="21" t="b">
        <f t="shared" si="20"/>
        <v>0</v>
      </c>
      <c r="AA18" s="21" t="str">
        <f t="shared" si="21"/>
        <v/>
      </c>
      <c r="AB18" s="21" t="b">
        <f>IF(AND(LEN(B18)&gt;0,NOT(AF18),COUNTIF($AH$9:AH517,AH18)&gt;1),TRUE,FALSE)</f>
        <v>0</v>
      </c>
      <c r="AC18" s="21" t="str">
        <f t="shared" si="22"/>
        <v/>
      </c>
      <c r="AD18" s="21" t="b">
        <f>IF(AND(LEN(B18)&gt;0,NOT(AF18),NOT(AB18),COUNTIF(Uttransporter!$B$9:'Uttransporter'!B517,B18)&gt;0),TRUE,FALSE)</f>
        <v>0</v>
      </c>
      <c r="AE18" s="21" t="str">
        <f t="shared" si="23"/>
        <v/>
      </c>
      <c r="AF18" s="21" t="b">
        <f>IF(LEN(B18)&gt;Admin!$D$17,TRUE,FALSE)</f>
        <v>0</v>
      </c>
      <c r="AG18" s="21" t="str">
        <f t="shared" si="24"/>
        <v/>
      </c>
      <c r="AH18" s="21" t="str">
        <f t="shared" si="25"/>
        <v/>
      </c>
      <c r="AI18" s="21" t="b">
        <f t="shared" si="26"/>
        <v>0</v>
      </c>
      <c r="AJ18" s="21" t="str">
        <f t="shared" si="27"/>
        <v/>
      </c>
      <c r="AK18" s="21" t="b">
        <f>IF(AND(COUNTA(B18:I18)&gt;0,'Börja här'!KOMMUN="",NOT(L18),NOT(N18),NOT(P18),NOT(R18),NOT(T18),NOT(V18),NOT(X18),NOT(Z18),NOT(AB18),NOT(AD18),NOT(AF18)),TRUE,FALSE)</f>
        <v>0</v>
      </c>
      <c r="AL18" s="21" t="str">
        <f t="shared" si="28"/>
        <v/>
      </c>
      <c r="AM18" s="97">
        <f t="shared" si="32"/>
        <v>0</v>
      </c>
      <c r="AN18" s="97" t="str">
        <f t="shared" si="29"/>
        <v>Nej</v>
      </c>
      <c r="AO18" s="21" t="b">
        <f t="shared" si="3"/>
        <v>0</v>
      </c>
      <c r="AP18" s="21" t="str">
        <f t="shared" si="30"/>
        <v/>
      </c>
      <c r="AQ18" s="97" t="str">
        <f t="shared" si="31"/>
        <v>Nej</v>
      </c>
    </row>
    <row r="19" spans="1:43" s="13" customFormat="1" x14ac:dyDescent="0.35">
      <c r="A19" s="53">
        <v>11</v>
      </c>
      <c r="B19" s="10"/>
      <c r="C19" s="23"/>
      <c r="D19" s="41"/>
      <c r="E19" s="74"/>
      <c r="F19" s="82"/>
      <c r="G19" s="74"/>
      <c r="H19" s="75"/>
      <c r="I19" s="23"/>
      <c r="J19" s="50" t="str">
        <f t="shared" si="4"/>
        <v/>
      </c>
      <c r="K19" s="56" t="str">
        <f t="shared" si="5"/>
        <v/>
      </c>
      <c r="L19" s="6" t="b">
        <f t="shared" si="6"/>
        <v>0</v>
      </c>
      <c r="M19" s="21" t="str">
        <f t="shared" si="7"/>
        <v/>
      </c>
      <c r="N19" s="21" t="b">
        <f t="shared" si="8"/>
        <v>0</v>
      </c>
      <c r="O19" s="21" t="str">
        <f t="shared" si="9"/>
        <v/>
      </c>
      <c r="P19" s="21" t="b">
        <f t="shared" si="10"/>
        <v>0</v>
      </c>
      <c r="Q19" s="21" t="str">
        <f t="shared" si="11"/>
        <v/>
      </c>
      <c r="R19" s="21" t="b">
        <f t="shared" si="12"/>
        <v>0</v>
      </c>
      <c r="S19" s="21" t="str">
        <f t="shared" si="13"/>
        <v/>
      </c>
      <c r="T19" s="21" t="b">
        <f t="shared" si="14"/>
        <v>0</v>
      </c>
      <c r="U19" s="21" t="str">
        <f t="shared" si="15"/>
        <v/>
      </c>
      <c r="V19" s="6" t="b">
        <f t="shared" si="16"/>
        <v>0</v>
      </c>
      <c r="W19" s="21" t="str">
        <f t="shared" si="17"/>
        <v/>
      </c>
      <c r="X19" s="21" t="b">
        <f t="shared" si="18"/>
        <v>0</v>
      </c>
      <c r="Y19" s="21" t="str">
        <f t="shared" si="19"/>
        <v/>
      </c>
      <c r="Z19" s="21" t="b">
        <f t="shared" si="20"/>
        <v>0</v>
      </c>
      <c r="AA19" s="21" t="str">
        <f t="shared" si="21"/>
        <v/>
      </c>
      <c r="AB19" s="21" t="b">
        <f>IF(AND(LEN(B19)&gt;0,NOT(AF19),COUNTIF($AH$9:AH518,AH19)&gt;1),TRUE,FALSE)</f>
        <v>0</v>
      </c>
      <c r="AC19" s="21" t="str">
        <f t="shared" si="22"/>
        <v/>
      </c>
      <c r="AD19" s="21" t="b">
        <f>IF(AND(LEN(B19)&gt;0,NOT(AF19),NOT(AB19),COUNTIF(Uttransporter!$B$9:'Uttransporter'!B518,B19)&gt;0),TRUE,FALSE)</f>
        <v>0</v>
      </c>
      <c r="AE19" s="21" t="str">
        <f t="shared" si="23"/>
        <v/>
      </c>
      <c r="AF19" s="21" t="b">
        <f>IF(LEN(B19)&gt;Admin!$D$17,TRUE,FALSE)</f>
        <v>0</v>
      </c>
      <c r="AG19" s="21" t="str">
        <f t="shared" si="24"/>
        <v/>
      </c>
      <c r="AH19" s="21" t="str">
        <f t="shared" si="25"/>
        <v/>
      </c>
      <c r="AI19" s="21" t="b">
        <f t="shared" si="26"/>
        <v>0</v>
      </c>
      <c r="AJ19" s="21" t="str">
        <f t="shared" si="27"/>
        <v/>
      </c>
      <c r="AK19" s="21" t="b">
        <f>IF(AND(COUNTA(B19:I19)&gt;0,'Börja här'!KOMMUN="",NOT(L19),NOT(N19),NOT(P19),NOT(R19),NOT(T19),NOT(V19),NOT(X19),NOT(Z19),NOT(AB19),NOT(AD19),NOT(AF19)),TRUE,FALSE)</f>
        <v>0</v>
      </c>
      <c r="AL19" s="21" t="str">
        <f t="shared" si="28"/>
        <v/>
      </c>
      <c r="AM19" s="97">
        <f t="shared" si="32"/>
        <v>0</v>
      </c>
      <c r="AN19" s="97" t="str">
        <f t="shared" si="29"/>
        <v>Nej</v>
      </c>
      <c r="AO19" s="21" t="b">
        <f t="shared" si="3"/>
        <v>0</v>
      </c>
      <c r="AP19" s="21" t="str">
        <f t="shared" si="30"/>
        <v/>
      </c>
      <c r="AQ19" s="97" t="str">
        <f t="shared" si="31"/>
        <v>Nej</v>
      </c>
    </row>
    <row r="20" spans="1:43" s="13" customFormat="1" x14ac:dyDescent="0.35">
      <c r="A20" s="53">
        <v>12</v>
      </c>
      <c r="B20" s="10"/>
      <c r="C20" s="23"/>
      <c r="D20" s="41"/>
      <c r="E20" s="74"/>
      <c r="F20" s="82"/>
      <c r="G20" s="74"/>
      <c r="H20" s="75"/>
      <c r="I20" s="23"/>
      <c r="J20" s="50" t="str">
        <f t="shared" si="4"/>
        <v/>
      </c>
      <c r="K20" s="56" t="str">
        <f t="shared" si="5"/>
        <v/>
      </c>
      <c r="L20" s="6" t="b">
        <f t="shared" si="6"/>
        <v>0</v>
      </c>
      <c r="M20" s="21" t="str">
        <f t="shared" si="7"/>
        <v/>
      </c>
      <c r="N20" s="21" t="b">
        <f t="shared" si="8"/>
        <v>0</v>
      </c>
      <c r="O20" s="21" t="str">
        <f t="shared" si="9"/>
        <v/>
      </c>
      <c r="P20" s="21" t="b">
        <f t="shared" si="10"/>
        <v>0</v>
      </c>
      <c r="Q20" s="21" t="str">
        <f t="shared" si="11"/>
        <v/>
      </c>
      <c r="R20" s="21" t="b">
        <f t="shared" si="12"/>
        <v>0</v>
      </c>
      <c r="S20" s="21" t="str">
        <f t="shared" si="13"/>
        <v/>
      </c>
      <c r="T20" s="21" t="b">
        <f t="shared" si="14"/>
        <v>0</v>
      </c>
      <c r="U20" s="21" t="str">
        <f t="shared" si="15"/>
        <v/>
      </c>
      <c r="V20" s="6" t="b">
        <f t="shared" si="16"/>
        <v>0</v>
      </c>
      <c r="W20" s="21" t="str">
        <f t="shared" si="17"/>
        <v/>
      </c>
      <c r="X20" s="21" t="b">
        <f t="shared" si="18"/>
        <v>0</v>
      </c>
      <c r="Y20" s="21" t="str">
        <f t="shared" si="19"/>
        <v/>
      </c>
      <c r="Z20" s="21" t="b">
        <f t="shared" si="20"/>
        <v>0</v>
      </c>
      <c r="AA20" s="21" t="str">
        <f t="shared" si="21"/>
        <v/>
      </c>
      <c r="AB20" s="21" t="b">
        <f>IF(AND(LEN(B20)&gt;0,NOT(AF20),COUNTIF($AH$9:AH519,AH20)&gt;1),TRUE,FALSE)</f>
        <v>0</v>
      </c>
      <c r="AC20" s="21" t="str">
        <f t="shared" si="22"/>
        <v/>
      </c>
      <c r="AD20" s="21" t="b">
        <f>IF(AND(LEN(B20)&gt;0,NOT(AF20),NOT(AB20),COUNTIF(Uttransporter!$B$9:'Uttransporter'!B519,B20)&gt;0),TRUE,FALSE)</f>
        <v>0</v>
      </c>
      <c r="AE20" s="21" t="str">
        <f t="shared" si="23"/>
        <v/>
      </c>
      <c r="AF20" s="21" t="b">
        <f>IF(LEN(B20)&gt;Admin!$D$17,TRUE,FALSE)</f>
        <v>0</v>
      </c>
      <c r="AG20" s="21" t="str">
        <f t="shared" si="24"/>
        <v/>
      </c>
      <c r="AH20" s="21" t="str">
        <f t="shared" si="25"/>
        <v/>
      </c>
      <c r="AI20" s="21" t="b">
        <f t="shared" si="26"/>
        <v>0</v>
      </c>
      <c r="AJ20" s="21" t="str">
        <f t="shared" si="27"/>
        <v/>
      </c>
      <c r="AK20" s="21" t="b">
        <f>IF(AND(COUNTA(B20:I20)&gt;0,'Börja här'!KOMMUN="",NOT(L20),NOT(N20),NOT(P20),NOT(R20),NOT(T20),NOT(V20),NOT(X20),NOT(Z20),NOT(AB20),NOT(AD20),NOT(AF20)),TRUE,FALSE)</f>
        <v>0</v>
      </c>
      <c r="AL20" s="21" t="str">
        <f t="shared" si="28"/>
        <v/>
      </c>
      <c r="AM20" s="97">
        <f t="shared" si="32"/>
        <v>0</v>
      </c>
      <c r="AN20" s="97" t="str">
        <f t="shared" si="29"/>
        <v>Nej</v>
      </c>
      <c r="AO20" s="21" t="b">
        <f t="shared" si="3"/>
        <v>0</v>
      </c>
      <c r="AP20" s="21" t="str">
        <f t="shared" si="30"/>
        <v/>
      </c>
      <c r="AQ20" s="97" t="str">
        <f t="shared" si="31"/>
        <v>Nej</v>
      </c>
    </row>
    <row r="21" spans="1:43" s="13" customFormat="1" x14ac:dyDescent="0.35">
      <c r="A21" s="53">
        <v>13</v>
      </c>
      <c r="B21" s="10"/>
      <c r="C21" s="23"/>
      <c r="D21" s="41"/>
      <c r="E21" s="74"/>
      <c r="F21" s="82"/>
      <c r="G21" s="74"/>
      <c r="H21" s="75"/>
      <c r="I21" s="23"/>
      <c r="J21" s="50" t="str">
        <f t="shared" si="4"/>
        <v/>
      </c>
      <c r="K21" s="56" t="str">
        <f t="shared" si="5"/>
        <v/>
      </c>
      <c r="L21" s="6" t="b">
        <f t="shared" si="6"/>
        <v>0</v>
      </c>
      <c r="M21" s="21" t="str">
        <f t="shared" si="7"/>
        <v/>
      </c>
      <c r="N21" s="21" t="b">
        <f t="shared" si="8"/>
        <v>0</v>
      </c>
      <c r="O21" s="21" t="str">
        <f t="shared" si="9"/>
        <v/>
      </c>
      <c r="P21" s="21" t="b">
        <f t="shared" si="10"/>
        <v>0</v>
      </c>
      <c r="Q21" s="21" t="str">
        <f t="shared" si="11"/>
        <v/>
      </c>
      <c r="R21" s="21" t="b">
        <f t="shared" si="12"/>
        <v>0</v>
      </c>
      <c r="S21" s="21" t="str">
        <f t="shared" si="13"/>
        <v/>
      </c>
      <c r="T21" s="21" t="b">
        <f t="shared" si="14"/>
        <v>0</v>
      </c>
      <c r="U21" s="21" t="str">
        <f t="shared" si="15"/>
        <v/>
      </c>
      <c r="V21" s="6" t="b">
        <f t="shared" si="16"/>
        <v>0</v>
      </c>
      <c r="W21" s="21" t="str">
        <f t="shared" si="17"/>
        <v/>
      </c>
      <c r="X21" s="21" t="b">
        <f t="shared" si="18"/>
        <v>0</v>
      </c>
      <c r="Y21" s="21" t="str">
        <f t="shared" si="19"/>
        <v/>
      </c>
      <c r="Z21" s="21" t="b">
        <f t="shared" si="20"/>
        <v>0</v>
      </c>
      <c r="AA21" s="21" t="str">
        <f t="shared" si="21"/>
        <v/>
      </c>
      <c r="AB21" s="21" t="b">
        <f>IF(AND(LEN(B21)&gt;0,NOT(AF21),COUNTIF($AH$9:AH520,AH21)&gt;1),TRUE,FALSE)</f>
        <v>0</v>
      </c>
      <c r="AC21" s="21" t="str">
        <f t="shared" si="22"/>
        <v/>
      </c>
      <c r="AD21" s="21" t="b">
        <f>IF(AND(LEN(B21)&gt;0,NOT(AF21),NOT(AB21),COUNTIF(Uttransporter!$B$9:'Uttransporter'!B520,B21)&gt;0),TRUE,FALSE)</f>
        <v>0</v>
      </c>
      <c r="AE21" s="21" t="str">
        <f t="shared" si="23"/>
        <v/>
      </c>
      <c r="AF21" s="21" t="b">
        <f>IF(LEN(B21)&gt;Admin!$D$17,TRUE,FALSE)</f>
        <v>0</v>
      </c>
      <c r="AG21" s="21" t="str">
        <f t="shared" si="24"/>
        <v/>
      </c>
      <c r="AH21" s="21" t="str">
        <f t="shared" si="25"/>
        <v/>
      </c>
      <c r="AI21" s="21" t="b">
        <f t="shared" si="26"/>
        <v>0</v>
      </c>
      <c r="AJ21" s="21" t="str">
        <f t="shared" si="27"/>
        <v/>
      </c>
      <c r="AK21" s="21" t="b">
        <f>IF(AND(COUNTA(B21:I21)&gt;0,'Börja här'!KOMMUN="",NOT(L21),NOT(N21),NOT(P21),NOT(R21),NOT(T21),NOT(V21),NOT(X21),NOT(Z21),NOT(AB21),NOT(AD21),NOT(AF21)),TRUE,FALSE)</f>
        <v>0</v>
      </c>
      <c r="AL21" s="21" t="str">
        <f t="shared" si="28"/>
        <v/>
      </c>
      <c r="AM21" s="97">
        <f t="shared" si="32"/>
        <v>0</v>
      </c>
      <c r="AN21" s="97" t="str">
        <f t="shared" si="29"/>
        <v>Nej</v>
      </c>
      <c r="AO21" s="21" t="b">
        <f t="shared" si="3"/>
        <v>0</v>
      </c>
      <c r="AP21" s="21" t="str">
        <f t="shared" si="30"/>
        <v/>
      </c>
      <c r="AQ21" s="97" t="str">
        <f t="shared" si="31"/>
        <v>Nej</v>
      </c>
    </row>
    <row r="22" spans="1:43" s="13" customFormat="1" x14ac:dyDescent="0.35">
      <c r="A22" s="53">
        <v>14</v>
      </c>
      <c r="B22" s="10"/>
      <c r="C22" s="23"/>
      <c r="D22" s="41"/>
      <c r="E22" s="74"/>
      <c r="F22" s="82"/>
      <c r="G22" s="74"/>
      <c r="H22" s="75"/>
      <c r="I22" s="23"/>
      <c r="J22" s="50" t="str">
        <f t="shared" si="4"/>
        <v/>
      </c>
      <c r="K22" s="56" t="str">
        <f t="shared" si="5"/>
        <v/>
      </c>
      <c r="L22" s="6" t="b">
        <f t="shared" si="6"/>
        <v>0</v>
      </c>
      <c r="M22" s="21" t="str">
        <f t="shared" si="7"/>
        <v/>
      </c>
      <c r="N22" s="21" t="b">
        <f t="shared" si="8"/>
        <v>0</v>
      </c>
      <c r="O22" s="21" t="str">
        <f t="shared" si="9"/>
        <v/>
      </c>
      <c r="P22" s="21" t="b">
        <f t="shared" si="10"/>
        <v>0</v>
      </c>
      <c r="Q22" s="21" t="str">
        <f t="shared" si="11"/>
        <v/>
      </c>
      <c r="R22" s="21" t="b">
        <f t="shared" si="12"/>
        <v>0</v>
      </c>
      <c r="S22" s="21" t="str">
        <f t="shared" si="13"/>
        <v/>
      </c>
      <c r="T22" s="21" t="b">
        <f t="shared" si="14"/>
        <v>0</v>
      </c>
      <c r="U22" s="21" t="str">
        <f t="shared" si="15"/>
        <v/>
      </c>
      <c r="V22" s="6" t="b">
        <f t="shared" si="16"/>
        <v>0</v>
      </c>
      <c r="W22" s="21" t="str">
        <f t="shared" si="17"/>
        <v/>
      </c>
      <c r="X22" s="21" t="b">
        <f t="shared" si="18"/>
        <v>0</v>
      </c>
      <c r="Y22" s="21" t="str">
        <f t="shared" si="19"/>
        <v/>
      </c>
      <c r="Z22" s="21" t="b">
        <f t="shared" si="20"/>
        <v>0</v>
      </c>
      <c r="AA22" s="21" t="str">
        <f t="shared" si="21"/>
        <v/>
      </c>
      <c r="AB22" s="21" t="b">
        <f>IF(AND(LEN(B22)&gt;0,NOT(AF22),COUNTIF($AH$9:AH521,AH22)&gt;1),TRUE,FALSE)</f>
        <v>0</v>
      </c>
      <c r="AC22" s="21" t="str">
        <f t="shared" si="22"/>
        <v/>
      </c>
      <c r="AD22" s="21" t="b">
        <f>IF(AND(LEN(B22)&gt;0,NOT(AF22),NOT(AB22),COUNTIF(Uttransporter!$B$9:'Uttransporter'!B521,B22)&gt;0),TRUE,FALSE)</f>
        <v>0</v>
      </c>
      <c r="AE22" s="21" t="str">
        <f t="shared" si="23"/>
        <v/>
      </c>
      <c r="AF22" s="21" t="b">
        <f>IF(LEN(B22)&gt;Admin!$D$17,TRUE,FALSE)</f>
        <v>0</v>
      </c>
      <c r="AG22" s="21" t="str">
        <f t="shared" si="24"/>
        <v/>
      </c>
      <c r="AH22" s="21" t="str">
        <f t="shared" si="25"/>
        <v/>
      </c>
      <c r="AI22" s="21" t="b">
        <f t="shared" si="26"/>
        <v>0</v>
      </c>
      <c r="AJ22" s="21" t="str">
        <f t="shared" si="27"/>
        <v/>
      </c>
      <c r="AK22" s="21" t="b">
        <f>IF(AND(COUNTA(B22:I22)&gt;0,'Börja här'!KOMMUN="",NOT(L22),NOT(N22),NOT(P22),NOT(R22),NOT(T22),NOT(V22),NOT(X22),NOT(Z22),NOT(AB22),NOT(AD22),NOT(AF22)),TRUE,FALSE)</f>
        <v>0</v>
      </c>
      <c r="AL22" s="21" t="str">
        <f t="shared" si="28"/>
        <v/>
      </c>
      <c r="AM22" s="97">
        <f t="shared" si="32"/>
        <v>0</v>
      </c>
      <c r="AN22" s="97" t="str">
        <f t="shared" si="29"/>
        <v>Nej</v>
      </c>
      <c r="AO22" s="21" t="b">
        <f t="shared" si="3"/>
        <v>0</v>
      </c>
      <c r="AP22" s="21" t="str">
        <f t="shared" si="30"/>
        <v/>
      </c>
      <c r="AQ22" s="97" t="str">
        <f t="shared" si="31"/>
        <v>Nej</v>
      </c>
    </row>
    <row r="23" spans="1:43" s="13" customFormat="1" x14ac:dyDescent="0.35">
      <c r="A23" s="53">
        <v>15</v>
      </c>
      <c r="B23" s="10"/>
      <c r="C23" s="23"/>
      <c r="D23" s="41"/>
      <c r="E23" s="74"/>
      <c r="F23" s="82"/>
      <c r="G23" s="74"/>
      <c r="H23" s="75"/>
      <c r="I23" s="23"/>
      <c r="J23" s="50" t="str">
        <f t="shared" si="4"/>
        <v/>
      </c>
      <c r="K23" s="56" t="str">
        <f t="shared" si="5"/>
        <v/>
      </c>
      <c r="L23" s="6" t="b">
        <f t="shared" si="6"/>
        <v>0</v>
      </c>
      <c r="M23" s="21" t="str">
        <f t="shared" si="7"/>
        <v/>
      </c>
      <c r="N23" s="21" t="b">
        <f t="shared" si="8"/>
        <v>0</v>
      </c>
      <c r="O23" s="21" t="str">
        <f t="shared" si="9"/>
        <v/>
      </c>
      <c r="P23" s="21" t="b">
        <f t="shared" si="10"/>
        <v>0</v>
      </c>
      <c r="Q23" s="21" t="str">
        <f t="shared" si="11"/>
        <v/>
      </c>
      <c r="R23" s="21" t="b">
        <f t="shared" si="12"/>
        <v>0</v>
      </c>
      <c r="S23" s="21" t="str">
        <f t="shared" si="13"/>
        <v/>
      </c>
      <c r="T23" s="21" t="b">
        <f t="shared" si="14"/>
        <v>0</v>
      </c>
      <c r="U23" s="21" t="str">
        <f t="shared" si="15"/>
        <v/>
      </c>
      <c r="V23" s="6" t="b">
        <f t="shared" si="16"/>
        <v>0</v>
      </c>
      <c r="W23" s="21" t="str">
        <f t="shared" si="17"/>
        <v/>
      </c>
      <c r="X23" s="21" t="b">
        <f t="shared" si="18"/>
        <v>0</v>
      </c>
      <c r="Y23" s="21" t="str">
        <f t="shared" si="19"/>
        <v/>
      </c>
      <c r="Z23" s="21" t="b">
        <f t="shared" si="20"/>
        <v>0</v>
      </c>
      <c r="AA23" s="21" t="str">
        <f t="shared" si="21"/>
        <v/>
      </c>
      <c r="AB23" s="21" t="b">
        <f>IF(AND(LEN(B23)&gt;0,NOT(AF23),COUNTIF($AH$9:AH522,AH23)&gt;1),TRUE,FALSE)</f>
        <v>0</v>
      </c>
      <c r="AC23" s="21" t="str">
        <f t="shared" si="22"/>
        <v/>
      </c>
      <c r="AD23" s="21" t="b">
        <f>IF(AND(LEN(B23)&gt;0,NOT(AF23),NOT(AB23),COUNTIF(Uttransporter!$B$9:'Uttransporter'!B522,B23)&gt;0),TRUE,FALSE)</f>
        <v>0</v>
      </c>
      <c r="AE23" s="21" t="str">
        <f t="shared" si="23"/>
        <v/>
      </c>
      <c r="AF23" s="21" t="b">
        <f>IF(LEN(B23)&gt;Admin!$D$17,TRUE,FALSE)</f>
        <v>0</v>
      </c>
      <c r="AG23" s="21" t="str">
        <f t="shared" si="24"/>
        <v/>
      </c>
      <c r="AH23" s="21" t="str">
        <f t="shared" si="25"/>
        <v/>
      </c>
      <c r="AI23" s="21" t="b">
        <f t="shared" si="26"/>
        <v>0</v>
      </c>
      <c r="AJ23" s="21" t="str">
        <f t="shared" si="27"/>
        <v/>
      </c>
      <c r="AK23" s="21" t="b">
        <f>IF(AND(COUNTA(B23:I23)&gt;0,'Börja här'!KOMMUN="",NOT(L23),NOT(N23),NOT(P23),NOT(R23),NOT(T23),NOT(V23),NOT(X23),NOT(Z23),NOT(AB23),NOT(AD23),NOT(AF23)),TRUE,FALSE)</f>
        <v>0</v>
      </c>
      <c r="AL23" s="21" t="str">
        <f t="shared" si="28"/>
        <v/>
      </c>
      <c r="AM23" s="97">
        <f t="shared" si="32"/>
        <v>0</v>
      </c>
      <c r="AN23" s="97" t="str">
        <f t="shared" si="29"/>
        <v>Nej</v>
      </c>
      <c r="AO23" s="21" t="b">
        <f t="shared" si="3"/>
        <v>0</v>
      </c>
      <c r="AP23" s="21" t="str">
        <f t="shared" si="30"/>
        <v/>
      </c>
      <c r="AQ23" s="97" t="str">
        <f t="shared" si="31"/>
        <v>Nej</v>
      </c>
    </row>
    <row r="24" spans="1:43" s="13" customFormat="1" x14ac:dyDescent="0.35">
      <c r="A24" s="53">
        <v>16</v>
      </c>
      <c r="B24" s="10"/>
      <c r="C24" s="23"/>
      <c r="D24" s="41"/>
      <c r="E24" s="74"/>
      <c r="F24" s="82"/>
      <c r="G24" s="74"/>
      <c r="H24" s="75"/>
      <c r="I24" s="23"/>
      <c r="J24" s="50" t="str">
        <f t="shared" si="4"/>
        <v/>
      </c>
      <c r="K24" s="56" t="str">
        <f t="shared" si="5"/>
        <v/>
      </c>
      <c r="L24" s="6" t="b">
        <f t="shared" si="6"/>
        <v>0</v>
      </c>
      <c r="M24" s="21" t="str">
        <f t="shared" si="7"/>
        <v/>
      </c>
      <c r="N24" s="21" t="b">
        <f t="shared" si="8"/>
        <v>0</v>
      </c>
      <c r="O24" s="21" t="str">
        <f t="shared" si="9"/>
        <v/>
      </c>
      <c r="P24" s="21" t="b">
        <f t="shared" si="10"/>
        <v>0</v>
      </c>
      <c r="Q24" s="21" t="str">
        <f t="shared" si="11"/>
        <v/>
      </c>
      <c r="R24" s="21" t="b">
        <f t="shared" si="12"/>
        <v>0</v>
      </c>
      <c r="S24" s="21" t="str">
        <f t="shared" si="13"/>
        <v/>
      </c>
      <c r="T24" s="21" t="b">
        <f t="shared" si="14"/>
        <v>0</v>
      </c>
      <c r="U24" s="21" t="str">
        <f t="shared" si="15"/>
        <v/>
      </c>
      <c r="V24" s="6" t="b">
        <f t="shared" si="16"/>
        <v>0</v>
      </c>
      <c r="W24" s="21" t="str">
        <f t="shared" si="17"/>
        <v/>
      </c>
      <c r="X24" s="21" t="b">
        <f t="shared" si="18"/>
        <v>0</v>
      </c>
      <c r="Y24" s="21" t="str">
        <f t="shared" si="19"/>
        <v/>
      </c>
      <c r="Z24" s="21" t="b">
        <f t="shared" si="20"/>
        <v>0</v>
      </c>
      <c r="AA24" s="21" t="str">
        <f t="shared" si="21"/>
        <v/>
      </c>
      <c r="AB24" s="21" t="b">
        <f>IF(AND(LEN(B24)&gt;0,NOT(AF24),COUNTIF($AH$9:AH523,AH24)&gt;1),TRUE,FALSE)</f>
        <v>0</v>
      </c>
      <c r="AC24" s="21" t="str">
        <f t="shared" si="22"/>
        <v/>
      </c>
      <c r="AD24" s="21" t="b">
        <f>IF(AND(LEN(B24)&gt;0,NOT(AF24),NOT(AB24),COUNTIF(Uttransporter!$B$9:'Uttransporter'!B523,B24)&gt;0),TRUE,FALSE)</f>
        <v>0</v>
      </c>
      <c r="AE24" s="21" t="str">
        <f t="shared" si="23"/>
        <v/>
      </c>
      <c r="AF24" s="21" t="b">
        <f>IF(LEN(B24)&gt;Admin!$D$17,TRUE,FALSE)</f>
        <v>0</v>
      </c>
      <c r="AG24" s="21" t="str">
        <f t="shared" si="24"/>
        <v/>
      </c>
      <c r="AH24" s="21" t="str">
        <f t="shared" si="25"/>
        <v/>
      </c>
      <c r="AI24" s="21" t="b">
        <f t="shared" si="26"/>
        <v>0</v>
      </c>
      <c r="AJ24" s="21" t="str">
        <f t="shared" si="27"/>
        <v/>
      </c>
      <c r="AK24" s="21" t="b">
        <f>IF(AND(COUNTA(B24:I24)&gt;0,'Börja här'!KOMMUN="",NOT(L24),NOT(N24),NOT(P24),NOT(R24),NOT(T24),NOT(V24),NOT(X24),NOT(Z24),NOT(AB24),NOT(AD24),NOT(AF24)),TRUE,FALSE)</f>
        <v>0</v>
      </c>
      <c r="AL24" s="21" t="str">
        <f t="shared" si="28"/>
        <v/>
      </c>
      <c r="AM24" s="97">
        <f t="shared" si="32"/>
        <v>0</v>
      </c>
      <c r="AN24" s="97" t="str">
        <f t="shared" si="29"/>
        <v>Nej</v>
      </c>
      <c r="AO24" s="21" t="b">
        <f t="shared" si="3"/>
        <v>0</v>
      </c>
      <c r="AP24" s="21" t="str">
        <f t="shared" si="30"/>
        <v/>
      </c>
      <c r="AQ24" s="97" t="str">
        <f t="shared" si="31"/>
        <v>Nej</v>
      </c>
    </row>
    <row r="25" spans="1:43" s="13" customFormat="1" x14ac:dyDescent="0.35">
      <c r="A25" s="53">
        <v>17</v>
      </c>
      <c r="B25" s="10"/>
      <c r="C25" s="23"/>
      <c r="D25" s="41"/>
      <c r="E25" s="74"/>
      <c r="F25" s="82"/>
      <c r="G25" s="74"/>
      <c r="H25" s="75"/>
      <c r="I25" s="23"/>
      <c r="J25" s="50" t="str">
        <f t="shared" si="4"/>
        <v/>
      </c>
      <c r="K25" s="56" t="str">
        <f t="shared" si="5"/>
        <v/>
      </c>
      <c r="L25" s="6" t="b">
        <f t="shared" si="6"/>
        <v>0</v>
      </c>
      <c r="M25" s="21" t="str">
        <f t="shared" si="7"/>
        <v/>
      </c>
      <c r="N25" s="21" t="b">
        <f t="shared" si="8"/>
        <v>0</v>
      </c>
      <c r="O25" s="21" t="str">
        <f t="shared" si="9"/>
        <v/>
      </c>
      <c r="P25" s="21" t="b">
        <f t="shared" si="10"/>
        <v>0</v>
      </c>
      <c r="Q25" s="21" t="str">
        <f t="shared" si="11"/>
        <v/>
      </c>
      <c r="R25" s="21" t="b">
        <f t="shared" si="12"/>
        <v>0</v>
      </c>
      <c r="S25" s="21" t="str">
        <f t="shared" si="13"/>
        <v/>
      </c>
      <c r="T25" s="21" t="b">
        <f t="shared" si="14"/>
        <v>0</v>
      </c>
      <c r="U25" s="21" t="str">
        <f t="shared" si="15"/>
        <v/>
      </c>
      <c r="V25" s="6" t="b">
        <f t="shared" si="16"/>
        <v>0</v>
      </c>
      <c r="W25" s="21" t="str">
        <f t="shared" si="17"/>
        <v/>
      </c>
      <c r="X25" s="21" t="b">
        <f t="shared" si="18"/>
        <v>0</v>
      </c>
      <c r="Y25" s="21" t="str">
        <f t="shared" si="19"/>
        <v/>
      </c>
      <c r="Z25" s="21" t="b">
        <f t="shared" si="20"/>
        <v>0</v>
      </c>
      <c r="AA25" s="21" t="str">
        <f t="shared" si="21"/>
        <v/>
      </c>
      <c r="AB25" s="21" t="b">
        <f>IF(AND(LEN(B25)&gt;0,NOT(AF25),COUNTIF($AH$9:AH524,AH25)&gt;1),TRUE,FALSE)</f>
        <v>0</v>
      </c>
      <c r="AC25" s="21" t="str">
        <f t="shared" si="22"/>
        <v/>
      </c>
      <c r="AD25" s="21" t="b">
        <f>IF(AND(LEN(B25)&gt;0,NOT(AF25),NOT(AB25),COUNTIF(Uttransporter!$B$9:'Uttransporter'!B524,B25)&gt;0),TRUE,FALSE)</f>
        <v>0</v>
      </c>
      <c r="AE25" s="21" t="str">
        <f t="shared" si="23"/>
        <v/>
      </c>
      <c r="AF25" s="21" t="b">
        <f>IF(LEN(B25)&gt;Admin!$D$17,TRUE,FALSE)</f>
        <v>0</v>
      </c>
      <c r="AG25" s="21" t="str">
        <f t="shared" si="24"/>
        <v/>
      </c>
      <c r="AH25" s="21" t="str">
        <f t="shared" si="25"/>
        <v/>
      </c>
      <c r="AI25" s="21" t="b">
        <f t="shared" si="26"/>
        <v>0</v>
      </c>
      <c r="AJ25" s="21" t="str">
        <f t="shared" si="27"/>
        <v/>
      </c>
      <c r="AK25" s="21" t="b">
        <f>IF(AND(COUNTA(B25:I25)&gt;0,'Börja här'!KOMMUN="",NOT(L25),NOT(N25),NOT(P25),NOT(R25),NOT(T25),NOT(V25),NOT(X25),NOT(Z25),NOT(AB25),NOT(AD25),NOT(AF25)),TRUE,FALSE)</f>
        <v>0</v>
      </c>
      <c r="AL25" s="21" t="str">
        <f t="shared" si="28"/>
        <v/>
      </c>
      <c r="AM25" s="97">
        <f t="shared" si="32"/>
        <v>0</v>
      </c>
      <c r="AN25" s="97" t="str">
        <f t="shared" si="29"/>
        <v>Nej</v>
      </c>
      <c r="AO25" s="21" t="b">
        <f t="shared" si="3"/>
        <v>0</v>
      </c>
      <c r="AP25" s="21" t="str">
        <f t="shared" si="30"/>
        <v/>
      </c>
      <c r="AQ25" s="97" t="str">
        <f t="shared" si="31"/>
        <v>Nej</v>
      </c>
    </row>
    <row r="26" spans="1:43" s="13" customFormat="1" x14ac:dyDescent="0.35">
      <c r="A26" s="53">
        <v>18</v>
      </c>
      <c r="B26" s="10"/>
      <c r="C26" s="23"/>
      <c r="D26" s="41"/>
      <c r="E26" s="74"/>
      <c r="F26" s="82"/>
      <c r="G26" s="74"/>
      <c r="H26" s="75"/>
      <c r="I26" s="23"/>
      <c r="J26" s="50" t="str">
        <f t="shared" si="4"/>
        <v/>
      </c>
      <c r="K26" s="56" t="str">
        <f t="shared" si="5"/>
        <v/>
      </c>
      <c r="L26" s="6" t="b">
        <f t="shared" si="6"/>
        <v>0</v>
      </c>
      <c r="M26" s="21" t="str">
        <f t="shared" si="7"/>
        <v/>
      </c>
      <c r="N26" s="21" t="b">
        <f t="shared" si="8"/>
        <v>0</v>
      </c>
      <c r="O26" s="21" t="str">
        <f t="shared" si="9"/>
        <v/>
      </c>
      <c r="P26" s="21" t="b">
        <f t="shared" si="10"/>
        <v>0</v>
      </c>
      <c r="Q26" s="21" t="str">
        <f t="shared" si="11"/>
        <v/>
      </c>
      <c r="R26" s="21" t="b">
        <f t="shared" si="12"/>
        <v>0</v>
      </c>
      <c r="S26" s="21" t="str">
        <f t="shared" si="13"/>
        <v/>
      </c>
      <c r="T26" s="21" t="b">
        <f t="shared" si="14"/>
        <v>0</v>
      </c>
      <c r="U26" s="21" t="str">
        <f t="shared" si="15"/>
        <v/>
      </c>
      <c r="V26" s="6" t="b">
        <f t="shared" si="16"/>
        <v>0</v>
      </c>
      <c r="W26" s="21" t="str">
        <f t="shared" si="17"/>
        <v/>
      </c>
      <c r="X26" s="21" t="b">
        <f t="shared" si="18"/>
        <v>0</v>
      </c>
      <c r="Y26" s="21" t="str">
        <f t="shared" si="19"/>
        <v/>
      </c>
      <c r="Z26" s="21" t="b">
        <f t="shared" si="20"/>
        <v>0</v>
      </c>
      <c r="AA26" s="21" t="str">
        <f t="shared" si="21"/>
        <v/>
      </c>
      <c r="AB26" s="21" t="b">
        <f>IF(AND(LEN(B26)&gt;0,NOT(AF26),COUNTIF($AH$9:AH525,AH26)&gt;1),TRUE,FALSE)</f>
        <v>0</v>
      </c>
      <c r="AC26" s="21" t="str">
        <f t="shared" si="22"/>
        <v/>
      </c>
      <c r="AD26" s="21" t="b">
        <f>IF(AND(LEN(B26)&gt;0,NOT(AF26),NOT(AB26),COUNTIF(Uttransporter!$B$9:'Uttransporter'!B525,B26)&gt;0),TRUE,FALSE)</f>
        <v>0</v>
      </c>
      <c r="AE26" s="21" t="str">
        <f t="shared" si="23"/>
        <v/>
      </c>
      <c r="AF26" s="21" t="b">
        <f>IF(LEN(B26)&gt;Admin!$D$17,TRUE,FALSE)</f>
        <v>0</v>
      </c>
      <c r="AG26" s="21" t="str">
        <f t="shared" si="24"/>
        <v/>
      </c>
      <c r="AH26" s="21" t="str">
        <f t="shared" si="25"/>
        <v/>
      </c>
      <c r="AI26" s="21" t="b">
        <f t="shared" si="26"/>
        <v>0</v>
      </c>
      <c r="AJ26" s="21" t="str">
        <f t="shared" si="27"/>
        <v/>
      </c>
      <c r="AK26" s="21" t="b">
        <f>IF(AND(COUNTA(B26:I26)&gt;0,'Börja här'!KOMMUN="",NOT(L26),NOT(N26),NOT(P26),NOT(R26),NOT(T26),NOT(V26),NOT(X26),NOT(Z26),NOT(AB26),NOT(AD26),NOT(AF26)),TRUE,FALSE)</f>
        <v>0</v>
      </c>
      <c r="AL26" s="21" t="str">
        <f t="shared" si="28"/>
        <v/>
      </c>
      <c r="AM26" s="97">
        <f t="shared" si="32"/>
        <v>0</v>
      </c>
      <c r="AN26" s="97" t="str">
        <f t="shared" si="29"/>
        <v>Nej</v>
      </c>
      <c r="AO26" s="21" t="b">
        <f t="shared" si="3"/>
        <v>0</v>
      </c>
      <c r="AP26" s="21" t="str">
        <f t="shared" si="30"/>
        <v/>
      </c>
      <c r="AQ26" s="97" t="str">
        <f t="shared" si="31"/>
        <v>Nej</v>
      </c>
    </row>
    <row r="27" spans="1:43" s="13" customFormat="1" x14ac:dyDescent="0.35">
      <c r="A27" s="53">
        <v>19</v>
      </c>
      <c r="B27" s="10"/>
      <c r="C27" s="23"/>
      <c r="D27" s="41"/>
      <c r="E27" s="74"/>
      <c r="F27" s="82"/>
      <c r="G27" s="74"/>
      <c r="H27" s="75"/>
      <c r="I27" s="23"/>
      <c r="J27" s="50" t="str">
        <f t="shared" si="4"/>
        <v/>
      </c>
      <c r="K27" s="56" t="str">
        <f t="shared" si="5"/>
        <v/>
      </c>
      <c r="L27" s="6" t="b">
        <f t="shared" si="6"/>
        <v>0</v>
      </c>
      <c r="M27" s="21" t="str">
        <f t="shared" si="7"/>
        <v/>
      </c>
      <c r="N27" s="21" t="b">
        <f t="shared" si="8"/>
        <v>0</v>
      </c>
      <c r="O27" s="21" t="str">
        <f t="shared" si="9"/>
        <v/>
      </c>
      <c r="P27" s="21" t="b">
        <f t="shared" si="10"/>
        <v>0</v>
      </c>
      <c r="Q27" s="21" t="str">
        <f t="shared" si="11"/>
        <v/>
      </c>
      <c r="R27" s="21" t="b">
        <f t="shared" si="12"/>
        <v>0</v>
      </c>
      <c r="S27" s="21" t="str">
        <f t="shared" si="13"/>
        <v/>
      </c>
      <c r="T27" s="21" t="b">
        <f t="shared" si="14"/>
        <v>0</v>
      </c>
      <c r="U27" s="21" t="str">
        <f t="shared" si="15"/>
        <v/>
      </c>
      <c r="V27" s="6" t="b">
        <f t="shared" si="16"/>
        <v>0</v>
      </c>
      <c r="W27" s="21" t="str">
        <f t="shared" si="17"/>
        <v/>
      </c>
      <c r="X27" s="21" t="b">
        <f t="shared" si="18"/>
        <v>0</v>
      </c>
      <c r="Y27" s="21" t="str">
        <f t="shared" si="19"/>
        <v/>
      </c>
      <c r="Z27" s="21" t="b">
        <f t="shared" si="20"/>
        <v>0</v>
      </c>
      <c r="AA27" s="21" t="str">
        <f t="shared" si="21"/>
        <v/>
      </c>
      <c r="AB27" s="21" t="b">
        <f>IF(AND(LEN(B27)&gt;0,NOT(AF27),COUNTIF($AH$9:AH526,AH27)&gt;1),TRUE,FALSE)</f>
        <v>0</v>
      </c>
      <c r="AC27" s="21" t="str">
        <f t="shared" si="22"/>
        <v/>
      </c>
      <c r="AD27" s="21" t="b">
        <f>IF(AND(LEN(B27)&gt;0,NOT(AF27),NOT(AB27),COUNTIF(Uttransporter!$B$9:'Uttransporter'!B526,B27)&gt;0),TRUE,FALSE)</f>
        <v>0</v>
      </c>
      <c r="AE27" s="21" t="str">
        <f t="shared" si="23"/>
        <v/>
      </c>
      <c r="AF27" s="21" t="b">
        <f>IF(LEN(B27)&gt;Admin!$D$17,TRUE,FALSE)</f>
        <v>0</v>
      </c>
      <c r="AG27" s="21" t="str">
        <f t="shared" si="24"/>
        <v/>
      </c>
      <c r="AH27" s="21" t="str">
        <f t="shared" si="25"/>
        <v/>
      </c>
      <c r="AI27" s="21" t="b">
        <f t="shared" si="26"/>
        <v>0</v>
      </c>
      <c r="AJ27" s="21" t="str">
        <f t="shared" si="27"/>
        <v/>
      </c>
      <c r="AK27" s="21" t="b">
        <f>IF(AND(COUNTA(B27:I27)&gt;0,'Börja här'!KOMMUN="",NOT(L27),NOT(N27),NOT(P27),NOT(R27),NOT(T27),NOT(V27),NOT(X27),NOT(Z27),NOT(AB27),NOT(AD27),NOT(AF27)),TRUE,FALSE)</f>
        <v>0</v>
      </c>
      <c r="AL27" s="21" t="str">
        <f t="shared" si="28"/>
        <v/>
      </c>
      <c r="AM27" s="97">
        <f t="shared" si="32"/>
        <v>0</v>
      </c>
      <c r="AN27" s="97" t="str">
        <f t="shared" si="29"/>
        <v>Nej</v>
      </c>
      <c r="AO27" s="21" t="b">
        <f t="shared" si="3"/>
        <v>0</v>
      </c>
      <c r="AP27" s="21" t="str">
        <f t="shared" si="30"/>
        <v/>
      </c>
      <c r="AQ27" s="97" t="str">
        <f t="shared" si="31"/>
        <v>Nej</v>
      </c>
    </row>
    <row r="28" spans="1:43" s="13" customFormat="1" x14ac:dyDescent="0.35">
      <c r="A28" s="53">
        <v>20</v>
      </c>
      <c r="B28" s="10"/>
      <c r="C28" s="23"/>
      <c r="D28" s="41"/>
      <c r="E28" s="74"/>
      <c r="F28" s="82"/>
      <c r="G28" s="74"/>
      <c r="H28" s="75"/>
      <c r="I28" s="23"/>
      <c r="J28" s="50" t="str">
        <f t="shared" si="4"/>
        <v/>
      </c>
      <c r="K28" s="56" t="str">
        <f t="shared" si="5"/>
        <v/>
      </c>
      <c r="L28" s="6" t="b">
        <f t="shared" si="6"/>
        <v>0</v>
      </c>
      <c r="M28" s="21" t="str">
        <f t="shared" si="7"/>
        <v/>
      </c>
      <c r="N28" s="21" t="b">
        <f t="shared" si="8"/>
        <v>0</v>
      </c>
      <c r="O28" s="21" t="str">
        <f t="shared" si="9"/>
        <v/>
      </c>
      <c r="P28" s="21" t="b">
        <f t="shared" si="10"/>
        <v>0</v>
      </c>
      <c r="Q28" s="21" t="str">
        <f t="shared" si="11"/>
        <v/>
      </c>
      <c r="R28" s="21" t="b">
        <f t="shared" si="12"/>
        <v>0</v>
      </c>
      <c r="S28" s="21" t="str">
        <f t="shared" si="13"/>
        <v/>
      </c>
      <c r="T28" s="21" t="b">
        <f t="shared" si="14"/>
        <v>0</v>
      </c>
      <c r="U28" s="21" t="str">
        <f t="shared" si="15"/>
        <v/>
      </c>
      <c r="V28" s="6" t="b">
        <f t="shared" si="16"/>
        <v>0</v>
      </c>
      <c r="W28" s="21" t="str">
        <f t="shared" si="17"/>
        <v/>
      </c>
      <c r="X28" s="21" t="b">
        <f t="shared" si="18"/>
        <v>0</v>
      </c>
      <c r="Y28" s="21" t="str">
        <f t="shared" si="19"/>
        <v/>
      </c>
      <c r="Z28" s="21" t="b">
        <f t="shared" si="20"/>
        <v>0</v>
      </c>
      <c r="AA28" s="21" t="str">
        <f t="shared" si="21"/>
        <v/>
      </c>
      <c r="AB28" s="21" t="b">
        <f>IF(AND(LEN(B28)&gt;0,NOT(AF28),COUNTIF($AH$9:AH527,AH28)&gt;1),TRUE,FALSE)</f>
        <v>0</v>
      </c>
      <c r="AC28" s="21" t="str">
        <f t="shared" si="22"/>
        <v/>
      </c>
      <c r="AD28" s="21" t="b">
        <f>IF(AND(LEN(B28)&gt;0,NOT(AF28),NOT(AB28),COUNTIF(Uttransporter!$B$9:'Uttransporter'!B527,B28)&gt;0),TRUE,FALSE)</f>
        <v>0</v>
      </c>
      <c r="AE28" s="21" t="str">
        <f t="shared" si="23"/>
        <v/>
      </c>
      <c r="AF28" s="21" t="b">
        <f>IF(LEN(B28)&gt;Admin!$D$17,TRUE,FALSE)</f>
        <v>0</v>
      </c>
      <c r="AG28" s="21" t="str">
        <f t="shared" si="24"/>
        <v/>
      </c>
      <c r="AH28" s="21" t="str">
        <f t="shared" si="25"/>
        <v/>
      </c>
      <c r="AI28" s="21" t="b">
        <f t="shared" si="26"/>
        <v>0</v>
      </c>
      <c r="AJ28" s="21" t="str">
        <f t="shared" si="27"/>
        <v/>
      </c>
      <c r="AK28" s="21" t="b">
        <f>IF(AND(COUNTA(B28:I28)&gt;0,'Börja här'!KOMMUN="",NOT(L28),NOT(N28),NOT(P28),NOT(R28),NOT(T28),NOT(V28),NOT(X28),NOT(Z28),NOT(AB28),NOT(AD28),NOT(AF28)),TRUE,FALSE)</f>
        <v>0</v>
      </c>
      <c r="AL28" s="21" t="str">
        <f t="shared" si="28"/>
        <v/>
      </c>
      <c r="AM28" s="97">
        <f t="shared" si="32"/>
        <v>0</v>
      </c>
      <c r="AN28" s="97" t="str">
        <f t="shared" si="29"/>
        <v>Nej</v>
      </c>
      <c r="AO28" s="21" t="b">
        <f t="shared" si="3"/>
        <v>0</v>
      </c>
      <c r="AP28" s="21" t="str">
        <f t="shared" si="30"/>
        <v/>
      </c>
      <c r="AQ28" s="97" t="str">
        <f t="shared" si="31"/>
        <v>Nej</v>
      </c>
    </row>
    <row r="29" spans="1:43" s="13" customFormat="1" x14ac:dyDescent="0.35">
      <c r="A29" s="53">
        <v>21</v>
      </c>
      <c r="B29" s="10"/>
      <c r="C29" s="23"/>
      <c r="D29" s="41"/>
      <c r="E29" s="74"/>
      <c r="F29" s="82"/>
      <c r="G29" s="74"/>
      <c r="H29" s="75"/>
      <c r="I29" s="23"/>
      <c r="J29" s="50" t="str">
        <f t="shared" si="4"/>
        <v/>
      </c>
      <c r="K29" s="56" t="str">
        <f t="shared" si="5"/>
        <v/>
      </c>
      <c r="L29" s="6" t="b">
        <f t="shared" si="6"/>
        <v>0</v>
      </c>
      <c r="M29" s="21" t="str">
        <f t="shared" si="7"/>
        <v/>
      </c>
      <c r="N29" s="21" t="b">
        <f t="shared" si="8"/>
        <v>0</v>
      </c>
      <c r="O29" s="21" t="str">
        <f t="shared" si="9"/>
        <v/>
      </c>
      <c r="P29" s="21" t="b">
        <f t="shared" si="10"/>
        <v>0</v>
      </c>
      <c r="Q29" s="21" t="str">
        <f t="shared" si="11"/>
        <v/>
      </c>
      <c r="R29" s="21" t="b">
        <f t="shared" si="12"/>
        <v>0</v>
      </c>
      <c r="S29" s="21" t="str">
        <f t="shared" si="13"/>
        <v/>
      </c>
      <c r="T29" s="21" t="b">
        <f t="shared" si="14"/>
        <v>0</v>
      </c>
      <c r="U29" s="21" t="str">
        <f t="shared" si="15"/>
        <v/>
      </c>
      <c r="V29" s="6" t="b">
        <f t="shared" si="16"/>
        <v>0</v>
      </c>
      <c r="W29" s="21" t="str">
        <f t="shared" si="17"/>
        <v/>
      </c>
      <c r="X29" s="21" t="b">
        <f t="shared" si="18"/>
        <v>0</v>
      </c>
      <c r="Y29" s="21" t="str">
        <f t="shared" si="19"/>
        <v/>
      </c>
      <c r="Z29" s="21" t="b">
        <f t="shared" si="20"/>
        <v>0</v>
      </c>
      <c r="AA29" s="21" t="str">
        <f t="shared" si="21"/>
        <v/>
      </c>
      <c r="AB29" s="21" t="b">
        <f>IF(AND(LEN(B29)&gt;0,NOT(AF29),COUNTIF($AH$9:AH528,AH29)&gt;1),TRUE,FALSE)</f>
        <v>0</v>
      </c>
      <c r="AC29" s="21" t="str">
        <f t="shared" si="22"/>
        <v/>
      </c>
      <c r="AD29" s="21" t="b">
        <f>IF(AND(LEN(B29)&gt;0,NOT(AF29),NOT(AB29),COUNTIF(Uttransporter!$B$9:'Uttransporter'!B528,B29)&gt;0),TRUE,FALSE)</f>
        <v>0</v>
      </c>
      <c r="AE29" s="21" t="str">
        <f t="shared" si="23"/>
        <v/>
      </c>
      <c r="AF29" s="21" t="b">
        <f>IF(LEN(B29)&gt;Admin!$D$17,TRUE,FALSE)</f>
        <v>0</v>
      </c>
      <c r="AG29" s="21" t="str">
        <f t="shared" si="24"/>
        <v/>
      </c>
      <c r="AH29" s="21" t="str">
        <f t="shared" si="25"/>
        <v/>
      </c>
      <c r="AI29" s="21" t="b">
        <f t="shared" si="26"/>
        <v>0</v>
      </c>
      <c r="AJ29" s="21" t="str">
        <f t="shared" si="27"/>
        <v/>
      </c>
      <c r="AK29" s="21" t="b">
        <f>IF(AND(COUNTA(B29:I29)&gt;0,'Börja här'!KOMMUN="",NOT(L29),NOT(N29),NOT(P29),NOT(R29),NOT(T29),NOT(V29),NOT(X29),NOT(Z29),NOT(AB29),NOT(AD29),NOT(AF29)),TRUE,FALSE)</f>
        <v>0</v>
      </c>
      <c r="AL29" s="21" t="str">
        <f t="shared" si="28"/>
        <v/>
      </c>
      <c r="AM29" s="97">
        <f t="shared" si="32"/>
        <v>0</v>
      </c>
      <c r="AN29" s="97" t="str">
        <f t="shared" si="29"/>
        <v>Nej</v>
      </c>
      <c r="AO29" s="21" t="b">
        <f t="shared" si="3"/>
        <v>0</v>
      </c>
      <c r="AP29" s="21" t="str">
        <f t="shared" si="30"/>
        <v/>
      </c>
      <c r="AQ29" s="97" t="str">
        <f t="shared" si="31"/>
        <v>Nej</v>
      </c>
    </row>
    <row r="30" spans="1:43" s="13" customFormat="1" x14ac:dyDescent="0.35">
      <c r="A30" s="53">
        <v>22</v>
      </c>
      <c r="B30" s="10"/>
      <c r="C30" s="23"/>
      <c r="D30" s="41"/>
      <c r="E30" s="74"/>
      <c r="F30" s="82"/>
      <c r="G30" s="74"/>
      <c r="H30" s="75"/>
      <c r="I30" s="23"/>
      <c r="J30" s="50" t="str">
        <f t="shared" si="4"/>
        <v/>
      </c>
      <c r="K30" s="56" t="str">
        <f t="shared" si="5"/>
        <v/>
      </c>
      <c r="L30" s="6" t="b">
        <f t="shared" si="6"/>
        <v>0</v>
      </c>
      <c r="M30" s="21" t="str">
        <f t="shared" si="7"/>
        <v/>
      </c>
      <c r="N30" s="21" t="b">
        <f t="shared" si="8"/>
        <v>0</v>
      </c>
      <c r="O30" s="21" t="str">
        <f t="shared" si="9"/>
        <v/>
      </c>
      <c r="P30" s="21" t="b">
        <f t="shared" si="10"/>
        <v>0</v>
      </c>
      <c r="Q30" s="21" t="str">
        <f t="shared" si="11"/>
        <v/>
      </c>
      <c r="R30" s="21" t="b">
        <f t="shared" si="12"/>
        <v>0</v>
      </c>
      <c r="S30" s="21" t="str">
        <f t="shared" si="13"/>
        <v/>
      </c>
      <c r="T30" s="21" t="b">
        <f t="shared" si="14"/>
        <v>0</v>
      </c>
      <c r="U30" s="21" t="str">
        <f t="shared" si="15"/>
        <v/>
      </c>
      <c r="V30" s="6" t="b">
        <f t="shared" si="16"/>
        <v>0</v>
      </c>
      <c r="W30" s="21" t="str">
        <f t="shared" si="17"/>
        <v/>
      </c>
      <c r="X30" s="21" t="b">
        <f t="shared" si="18"/>
        <v>0</v>
      </c>
      <c r="Y30" s="21" t="str">
        <f t="shared" si="19"/>
        <v/>
      </c>
      <c r="Z30" s="21" t="b">
        <f t="shared" si="20"/>
        <v>0</v>
      </c>
      <c r="AA30" s="21" t="str">
        <f t="shared" si="21"/>
        <v/>
      </c>
      <c r="AB30" s="21" t="b">
        <f>IF(AND(LEN(B30)&gt;0,NOT(AF30),COUNTIF($AH$9:AH529,AH30)&gt;1),TRUE,FALSE)</f>
        <v>0</v>
      </c>
      <c r="AC30" s="21" t="str">
        <f t="shared" si="22"/>
        <v/>
      </c>
      <c r="AD30" s="21" t="b">
        <f>IF(AND(LEN(B30)&gt;0,NOT(AF30),NOT(AB30),COUNTIF(Uttransporter!$B$9:'Uttransporter'!B529,B30)&gt;0),TRUE,FALSE)</f>
        <v>0</v>
      </c>
      <c r="AE30" s="21" t="str">
        <f t="shared" si="23"/>
        <v/>
      </c>
      <c r="AF30" s="21" t="b">
        <f>IF(LEN(B30)&gt;Admin!$D$17,TRUE,FALSE)</f>
        <v>0</v>
      </c>
      <c r="AG30" s="21" t="str">
        <f t="shared" si="24"/>
        <v/>
      </c>
      <c r="AH30" s="21" t="str">
        <f t="shared" si="25"/>
        <v/>
      </c>
      <c r="AI30" s="21" t="b">
        <f t="shared" si="26"/>
        <v>0</v>
      </c>
      <c r="AJ30" s="21" t="str">
        <f t="shared" si="27"/>
        <v/>
      </c>
      <c r="AK30" s="21" t="b">
        <f>IF(AND(COUNTA(B30:I30)&gt;0,'Börja här'!KOMMUN="",NOT(L30),NOT(N30),NOT(P30),NOT(R30),NOT(T30),NOT(V30),NOT(X30),NOT(Z30),NOT(AB30),NOT(AD30),NOT(AF30)),TRUE,FALSE)</f>
        <v>0</v>
      </c>
      <c r="AL30" s="21" t="str">
        <f t="shared" si="28"/>
        <v/>
      </c>
      <c r="AM30" s="97">
        <f t="shared" si="32"/>
        <v>0</v>
      </c>
      <c r="AN30" s="97" t="str">
        <f t="shared" si="29"/>
        <v>Nej</v>
      </c>
      <c r="AO30" s="21" t="b">
        <f t="shared" si="3"/>
        <v>0</v>
      </c>
      <c r="AP30" s="21" t="str">
        <f t="shared" si="30"/>
        <v/>
      </c>
      <c r="AQ30" s="97" t="str">
        <f t="shared" si="31"/>
        <v>Nej</v>
      </c>
    </row>
    <row r="31" spans="1:43" s="13" customFormat="1" x14ac:dyDescent="0.35">
      <c r="A31" s="53">
        <v>23</v>
      </c>
      <c r="B31" s="10"/>
      <c r="C31" s="23"/>
      <c r="D31" s="41"/>
      <c r="E31" s="74"/>
      <c r="F31" s="82"/>
      <c r="G31" s="74"/>
      <c r="H31" s="75"/>
      <c r="I31" s="23"/>
      <c r="J31" s="50" t="str">
        <f t="shared" si="4"/>
        <v/>
      </c>
      <c r="K31" s="56" t="str">
        <f t="shared" si="5"/>
        <v/>
      </c>
      <c r="L31" s="6" t="b">
        <f t="shared" si="6"/>
        <v>0</v>
      </c>
      <c r="M31" s="21" t="str">
        <f t="shared" si="7"/>
        <v/>
      </c>
      <c r="N31" s="21" t="b">
        <f t="shared" si="8"/>
        <v>0</v>
      </c>
      <c r="O31" s="21" t="str">
        <f t="shared" si="9"/>
        <v/>
      </c>
      <c r="P31" s="21" t="b">
        <f t="shared" si="10"/>
        <v>0</v>
      </c>
      <c r="Q31" s="21" t="str">
        <f t="shared" si="11"/>
        <v/>
      </c>
      <c r="R31" s="21" t="b">
        <f t="shared" si="12"/>
        <v>0</v>
      </c>
      <c r="S31" s="21" t="str">
        <f t="shared" si="13"/>
        <v/>
      </c>
      <c r="T31" s="21" t="b">
        <f t="shared" si="14"/>
        <v>0</v>
      </c>
      <c r="U31" s="21" t="str">
        <f t="shared" si="15"/>
        <v/>
      </c>
      <c r="V31" s="6" t="b">
        <f t="shared" si="16"/>
        <v>0</v>
      </c>
      <c r="W31" s="21" t="str">
        <f t="shared" si="17"/>
        <v/>
      </c>
      <c r="X31" s="21" t="b">
        <f t="shared" si="18"/>
        <v>0</v>
      </c>
      <c r="Y31" s="21" t="str">
        <f t="shared" si="19"/>
        <v/>
      </c>
      <c r="Z31" s="21" t="b">
        <f t="shared" si="20"/>
        <v>0</v>
      </c>
      <c r="AA31" s="21" t="str">
        <f t="shared" si="21"/>
        <v/>
      </c>
      <c r="AB31" s="21" t="b">
        <f>IF(AND(LEN(B31)&gt;0,NOT(AF31),COUNTIF($AH$9:AH530,AH31)&gt;1),TRUE,FALSE)</f>
        <v>0</v>
      </c>
      <c r="AC31" s="21" t="str">
        <f t="shared" si="22"/>
        <v/>
      </c>
      <c r="AD31" s="21" t="b">
        <f>IF(AND(LEN(B31)&gt;0,NOT(AF31),NOT(AB31),COUNTIF(Uttransporter!$B$9:'Uttransporter'!B530,B31)&gt;0),TRUE,FALSE)</f>
        <v>0</v>
      </c>
      <c r="AE31" s="21" t="str">
        <f t="shared" si="23"/>
        <v/>
      </c>
      <c r="AF31" s="21" t="b">
        <f>IF(LEN(B31)&gt;Admin!$D$17,TRUE,FALSE)</f>
        <v>0</v>
      </c>
      <c r="AG31" s="21" t="str">
        <f t="shared" si="24"/>
        <v/>
      </c>
      <c r="AH31" s="21" t="str">
        <f t="shared" si="25"/>
        <v/>
      </c>
      <c r="AI31" s="21" t="b">
        <f t="shared" si="26"/>
        <v>0</v>
      </c>
      <c r="AJ31" s="21" t="str">
        <f t="shared" si="27"/>
        <v/>
      </c>
      <c r="AK31" s="21" t="b">
        <f>IF(AND(COUNTA(B31:I31)&gt;0,'Börja här'!KOMMUN="",NOT(L31),NOT(N31),NOT(P31),NOT(R31),NOT(T31),NOT(V31),NOT(X31),NOT(Z31),NOT(AB31),NOT(AD31),NOT(AF31)),TRUE,FALSE)</f>
        <v>0</v>
      </c>
      <c r="AL31" s="21" t="str">
        <f t="shared" si="28"/>
        <v/>
      </c>
      <c r="AM31" s="97">
        <f t="shared" si="32"/>
        <v>0</v>
      </c>
      <c r="AN31" s="97" t="str">
        <f t="shared" si="29"/>
        <v>Nej</v>
      </c>
      <c r="AO31" s="21" t="b">
        <f t="shared" si="3"/>
        <v>0</v>
      </c>
      <c r="AP31" s="21" t="str">
        <f t="shared" si="30"/>
        <v/>
      </c>
      <c r="AQ31" s="97" t="str">
        <f t="shared" si="31"/>
        <v>Nej</v>
      </c>
    </row>
    <row r="32" spans="1:43" s="13" customFormat="1" x14ac:dyDescent="0.35">
      <c r="A32" s="53">
        <v>24</v>
      </c>
      <c r="B32" s="10"/>
      <c r="C32" s="23"/>
      <c r="D32" s="41"/>
      <c r="E32" s="74"/>
      <c r="F32" s="82"/>
      <c r="G32" s="74"/>
      <c r="H32" s="75"/>
      <c r="I32" s="23"/>
      <c r="J32" s="50" t="str">
        <f t="shared" si="4"/>
        <v/>
      </c>
      <c r="K32" s="56" t="str">
        <f t="shared" si="5"/>
        <v/>
      </c>
      <c r="L32" s="6" t="b">
        <f t="shared" si="6"/>
        <v>0</v>
      </c>
      <c r="M32" s="21" t="str">
        <f t="shared" si="7"/>
        <v/>
      </c>
      <c r="N32" s="21" t="b">
        <f t="shared" si="8"/>
        <v>0</v>
      </c>
      <c r="O32" s="21" t="str">
        <f t="shared" si="9"/>
        <v/>
      </c>
      <c r="P32" s="21" t="b">
        <f t="shared" si="10"/>
        <v>0</v>
      </c>
      <c r="Q32" s="21" t="str">
        <f t="shared" si="11"/>
        <v/>
      </c>
      <c r="R32" s="21" t="b">
        <f t="shared" si="12"/>
        <v>0</v>
      </c>
      <c r="S32" s="21" t="str">
        <f t="shared" si="13"/>
        <v/>
      </c>
      <c r="T32" s="21" t="b">
        <f t="shared" si="14"/>
        <v>0</v>
      </c>
      <c r="U32" s="21" t="str">
        <f t="shared" si="15"/>
        <v/>
      </c>
      <c r="V32" s="6" t="b">
        <f t="shared" si="16"/>
        <v>0</v>
      </c>
      <c r="W32" s="21" t="str">
        <f t="shared" si="17"/>
        <v/>
      </c>
      <c r="X32" s="21" t="b">
        <f t="shared" si="18"/>
        <v>0</v>
      </c>
      <c r="Y32" s="21" t="str">
        <f t="shared" si="19"/>
        <v/>
      </c>
      <c r="Z32" s="21" t="b">
        <f t="shared" si="20"/>
        <v>0</v>
      </c>
      <c r="AA32" s="21" t="str">
        <f t="shared" si="21"/>
        <v/>
      </c>
      <c r="AB32" s="21" t="b">
        <f>IF(AND(LEN(B32)&gt;0,NOT(AF32),COUNTIF($AH$9:AH531,AH32)&gt;1),TRUE,FALSE)</f>
        <v>0</v>
      </c>
      <c r="AC32" s="21" t="str">
        <f t="shared" si="22"/>
        <v/>
      </c>
      <c r="AD32" s="21" t="b">
        <f>IF(AND(LEN(B32)&gt;0,NOT(AF32),NOT(AB32),COUNTIF(Uttransporter!$B$9:'Uttransporter'!B531,B32)&gt;0),TRUE,FALSE)</f>
        <v>0</v>
      </c>
      <c r="AE32" s="21" t="str">
        <f t="shared" si="23"/>
        <v/>
      </c>
      <c r="AF32" s="21" t="b">
        <f>IF(LEN(B32)&gt;Admin!$D$17,TRUE,FALSE)</f>
        <v>0</v>
      </c>
      <c r="AG32" s="21" t="str">
        <f t="shared" si="24"/>
        <v/>
      </c>
      <c r="AH32" s="21" t="str">
        <f t="shared" si="25"/>
        <v/>
      </c>
      <c r="AI32" s="21" t="b">
        <f t="shared" si="26"/>
        <v>0</v>
      </c>
      <c r="AJ32" s="21" t="str">
        <f t="shared" si="27"/>
        <v/>
      </c>
      <c r="AK32" s="21" t="b">
        <f>IF(AND(COUNTA(B32:I32)&gt;0,'Börja här'!KOMMUN="",NOT(L32),NOT(N32),NOT(P32),NOT(R32),NOT(T32),NOT(V32),NOT(X32),NOT(Z32),NOT(AB32),NOT(AD32),NOT(AF32)),TRUE,FALSE)</f>
        <v>0</v>
      </c>
      <c r="AL32" s="21" t="str">
        <f t="shared" si="28"/>
        <v/>
      </c>
      <c r="AM32" s="97">
        <f t="shared" si="32"/>
        <v>0</v>
      </c>
      <c r="AN32" s="97" t="str">
        <f t="shared" si="29"/>
        <v>Nej</v>
      </c>
      <c r="AO32" s="21" t="b">
        <f t="shared" si="3"/>
        <v>0</v>
      </c>
      <c r="AP32" s="21" t="str">
        <f t="shared" si="30"/>
        <v/>
      </c>
      <c r="AQ32" s="97" t="str">
        <f t="shared" si="31"/>
        <v>Nej</v>
      </c>
    </row>
    <row r="33" spans="1:43" s="13" customFormat="1" x14ac:dyDescent="0.35">
      <c r="A33" s="53">
        <v>25</v>
      </c>
      <c r="B33" s="10"/>
      <c r="C33" s="23"/>
      <c r="D33" s="41"/>
      <c r="E33" s="74"/>
      <c r="F33" s="82"/>
      <c r="G33" s="74"/>
      <c r="H33" s="75"/>
      <c r="I33" s="23"/>
      <c r="J33" s="50" t="str">
        <f t="shared" si="4"/>
        <v/>
      </c>
      <c r="K33" s="56" t="str">
        <f t="shared" si="5"/>
        <v/>
      </c>
      <c r="L33" s="6" t="b">
        <f t="shared" si="6"/>
        <v>0</v>
      </c>
      <c r="M33" s="21" t="str">
        <f t="shared" si="7"/>
        <v/>
      </c>
      <c r="N33" s="21" t="b">
        <f t="shared" si="8"/>
        <v>0</v>
      </c>
      <c r="O33" s="21" t="str">
        <f t="shared" si="9"/>
        <v/>
      </c>
      <c r="P33" s="21" t="b">
        <f t="shared" si="10"/>
        <v>0</v>
      </c>
      <c r="Q33" s="21" t="str">
        <f t="shared" si="11"/>
        <v/>
      </c>
      <c r="R33" s="21" t="b">
        <f t="shared" si="12"/>
        <v>0</v>
      </c>
      <c r="S33" s="21" t="str">
        <f t="shared" si="13"/>
        <v/>
      </c>
      <c r="T33" s="21" t="b">
        <f t="shared" si="14"/>
        <v>0</v>
      </c>
      <c r="U33" s="21" t="str">
        <f t="shared" si="15"/>
        <v/>
      </c>
      <c r="V33" s="6" t="b">
        <f t="shared" si="16"/>
        <v>0</v>
      </c>
      <c r="W33" s="21" t="str">
        <f t="shared" si="17"/>
        <v/>
      </c>
      <c r="X33" s="21" t="b">
        <f t="shared" si="18"/>
        <v>0</v>
      </c>
      <c r="Y33" s="21" t="str">
        <f t="shared" si="19"/>
        <v/>
      </c>
      <c r="Z33" s="21" t="b">
        <f t="shared" si="20"/>
        <v>0</v>
      </c>
      <c r="AA33" s="21" t="str">
        <f t="shared" si="21"/>
        <v/>
      </c>
      <c r="AB33" s="21" t="b">
        <f>IF(AND(LEN(B33)&gt;0,NOT(AF33),COUNTIF($AH$9:AH532,AH33)&gt;1),TRUE,FALSE)</f>
        <v>0</v>
      </c>
      <c r="AC33" s="21" t="str">
        <f t="shared" si="22"/>
        <v/>
      </c>
      <c r="AD33" s="21" t="b">
        <f>IF(AND(LEN(B33)&gt;0,NOT(AF33),NOT(AB33),COUNTIF(Uttransporter!$B$9:'Uttransporter'!B532,B33)&gt;0),TRUE,FALSE)</f>
        <v>0</v>
      </c>
      <c r="AE33" s="21" t="str">
        <f t="shared" si="23"/>
        <v/>
      </c>
      <c r="AF33" s="21" t="b">
        <f>IF(LEN(B33)&gt;Admin!$D$17,TRUE,FALSE)</f>
        <v>0</v>
      </c>
      <c r="AG33" s="21" t="str">
        <f t="shared" si="24"/>
        <v/>
      </c>
      <c r="AH33" s="21" t="str">
        <f t="shared" si="25"/>
        <v/>
      </c>
      <c r="AI33" s="21" t="b">
        <f t="shared" si="26"/>
        <v>0</v>
      </c>
      <c r="AJ33" s="21" t="str">
        <f t="shared" si="27"/>
        <v/>
      </c>
      <c r="AK33" s="21" t="b">
        <f>IF(AND(COUNTA(B33:I33)&gt;0,'Börja här'!KOMMUN="",NOT(L33),NOT(N33),NOT(P33),NOT(R33),NOT(T33),NOT(V33),NOT(X33),NOT(Z33),NOT(AB33),NOT(AD33),NOT(AF33)),TRUE,FALSE)</f>
        <v>0</v>
      </c>
      <c r="AL33" s="21" t="str">
        <f t="shared" si="28"/>
        <v/>
      </c>
      <c r="AM33" s="97">
        <f t="shared" si="32"/>
        <v>0</v>
      </c>
      <c r="AN33" s="97" t="str">
        <f t="shared" si="29"/>
        <v>Nej</v>
      </c>
      <c r="AO33" s="21" t="b">
        <f t="shared" si="3"/>
        <v>0</v>
      </c>
      <c r="AP33" s="21" t="str">
        <f t="shared" si="30"/>
        <v/>
      </c>
      <c r="AQ33" s="97" t="str">
        <f t="shared" si="31"/>
        <v>Nej</v>
      </c>
    </row>
    <row r="34" spans="1:43" s="13" customFormat="1" x14ac:dyDescent="0.35">
      <c r="A34" s="53">
        <v>26</v>
      </c>
      <c r="B34" s="10"/>
      <c r="C34" s="23"/>
      <c r="D34" s="41"/>
      <c r="E34" s="74"/>
      <c r="F34" s="82"/>
      <c r="G34" s="74"/>
      <c r="H34" s="75"/>
      <c r="I34" s="23"/>
      <c r="J34" s="50" t="str">
        <f t="shared" si="4"/>
        <v/>
      </c>
      <c r="K34" s="56" t="str">
        <f t="shared" si="5"/>
        <v/>
      </c>
      <c r="L34" s="6" t="b">
        <f t="shared" si="6"/>
        <v>0</v>
      </c>
      <c r="M34" s="21" t="str">
        <f t="shared" si="7"/>
        <v/>
      </c>
      <c r="N34" s="21" t="b">
        <f t="shared" si="8"/>
        <v>0</v>
      </c>
      <c r="O34" s="21" t="str">
        <f t="shared" si="9"/>
        <v/>
      </c>
      <c r="P34" s="21" t="b">
        <f t="shared" si="10"/>
        <v>0</v>
      </c>
      <c r="Q34" s="21" t="str">
        <f t="shared" si="11"/>
        <v/>
      </c>
      <c r="R34" s="21" t="b">
        <f t="shared" si="12"/>
        <v>0</v>
      </c>
      <c r="S34" s="21" t="str">
        <f t="shared" si="13"/>
        <v/>
      </c>
      <c r="T34" s="21" t="b">
        <f t="shared" si="14"/>
        <v>0</v>
      </c>
      <c r="U34" s="21" t="str">
        <f t="shared" si="15"/>
        <v/>
      </c>
      <c r="V34" s="6" t="b">
        <f t="shared" si="16"/>
        <v>0</v>
      </c>
      <c r="W34" s="21" t="str">
        <f t="shared" si="17"/>
        <v/>
      </c>
      <c r="X34" s="21" t="b">
        <f t="shared" si="18"/>
        <v>0</v>
      </c>
      <c r="Y34" s="21" t="str">
        <f t="shared" si="19"/>
        <v/>
      </c>
      <c r="Z34" s="21" t="b">
        <f t="shared" si="20"/>
        <v>0</v>
      </c>
      <c r="AA34" s="21" t="str">
        <f t="shared" si="21"/>
        <v/>
      </c>
      <c r="AB34" s="21" t="b">
        <f>IF(AND(LEN(B34)&gt;0,NOT(AF34),COUNTIF($AH$9:AH533,AH34)&gt;1),TRUE,FALSE)</f>
        <v>0</v>
      </c>
      <c r="AC34" s="21" t="str">
        <f t="shared" si="22"/>
        <v/>
      </c>
      <c r="AD34" s="21" t="b">
        <f>IF(AND(LEN(B34)&gt;0,NOT(AF34),NOT(AB34),COUNTIF(Uttransporter!$B$9:'Uttransporter'!B533,B34)&gt;0),TRUE,FALSE)</f>
        <v>0</v>
      </c>
      <c r="AE34" s="21" t="str">
        <f t="shared" si="23"/>
        <v/>
      </c>
      <c r="AF34" s="21" t="b">
        <f>IF(LEN(B34)&gt;Admin!$D$17,TRUE,FALSE)</f>
        <v>0</v>
      </c>
      <c r="AG34" s="21" t="str">
        <f t="shared" si="24"/>
        <v/>
      </c>
      <c r="AH34" s="21" t="str">
        <f t="shared" si="25"/>
        <v/>
      </c>
      <c r="AI34" s="21" t="b">
        <f t="shared" si="26"/>
        <v>0</v>
      </c>
      <c r="AJ34" s="21" t="str">
        <f t="shared" si="27"/>
        <v/>
      </c>
      <c r="AK34" s="21" t="b">
        <f>IF(AND(COUNTA(B34:I34)&gt;0,'Börja här'!KOMMUN="",NOT(L34),NOT(N34),NOT(P34),NOT(R34),NOT(T34),NOT(V34),NOT(X34),NOT(Z34),NOT(AB34),NOT(AD34),NOT(AF34)),TRUE,FALSE)</f>
        <v>0</v>
      </c>
      <c r="AL34" s="21" t="str">
        <f t="shared" si="28"/>
        <v/>
      </c>
      <c r="AM34" s="97">
        <f t="shared" si="32"/>
        <v>0</v>
      </c>
      <c r="AN34" s="97" t="str">
        <f t="shared" si="29"/>
        <v>Nej</v>
      </c>
      <c r="AO34" s="21" t="b">
        <f t="shared" si="3"/>
        <v>0</v>
      </c>
      <c r="AP34" s="21" t="str">
        <f t="shared" si="30"/>
        <v/>
      </c>
      <c r="AQ34" s="97" t="str">
        <f t="shared" si="31"/>
        <v>Nej</v>
      </c>
    </row>
    <row r="35" spans="1:43" s="13" customFormat="1" x14ac:dyDescent="0.35">
      <c r="A35" s="53">
        <v>27</v>
      </c>
      <c r="B35" s="10"/>
      <c r="C35" s="23"/>
      <c r="D35" s="41"/>
      <c r="E35" s="74"/>
      <c r="F35" s="82"/>
      <c r="G35" s="74"/>
      <c r="H35" s="75"/>
      <c r="I35" s="23"/>
      <c r="J35" s="50" t="str">
        <f t="shared" si="4"/>
        <v/>
      </c>
      <c r="K35" s="56" t="str">
        <f t="shared" si="5"/>
        <v/>
      </c>
      <c r="L35" s="6" t="b">
        <f t="shared" si="6"/>
        <v>0</v>
      </c>
      <c r="M35" s="21" t="str">
        <f t="shared" si="7"/>
        <v/>
      </c>
      <c r="N35" s="21" t="b">
        <f t="shared" si="8"/>
        <v>0</v>
      </c>
      <c r="O35" s="21" t="str">
        <f t="shared" si="9"/>
        <v/>
      </c>
      <c r="P35" s="21" t="b">
        <f t="shared" si="10"/>
        <v>0</v>
      </c>
      <c r="Q35" s="21" t="str">
        <f t="shared" si="11"/>
        <v/>
      </c>
      <c r="R35" s="21" t="b">
        <f t="shared" si="12"/>
        <v>0</v>
      </c>
      <c r="S35" s="21" t="str">
        <f t="shared" si="13"/>
        <v/>
      </c>
      <c r="T35" s="21" t="b">
        <f t="shared" si="14"/>
        <v>0</v>
      </c>
      <c r="U35" s="21" t="str">
        <f t="shared" si="15"/>
        <v/>
      </c>
      <c r="V35" s="6" t="b">
        <f t="shared" si="16"/>
        <v>0</v>
      </c>
      <c r="W35" s="21" t="str">
        <f t="shared" si="17"/>
        <v/>
      </c>
      <c r="X35" s="21" t="b">
        <f t="shared" si="18"/>
        <v>0</v>
      </c>
      <c r="Y35" s="21" t="str">
        <f t="shared" si="19"/>
        <v/>
      </c>
      <c r="Z35" s="21" t="b">
        <f t="shared" si="20"/>
        <v>0</v>
      </c>
      <c r="AA35" s="21" t="str">
        <f t="shared" si="21"/>
        <v/>
      </c>
      <c r="AB35" s="21" t="b">
        <f>IF(AND(LEN(B35)&gt;0,NOT(AF35),COUNTIF($AH$9:AH534,AH35)&gt;1),TRUE,FALSE)</f>
        <v>0</v>
      </c>
      <c r="AC35" s="21" t="str">
        <f t="shared" si="22"/>
        <v/>
      </c>
      <c r="AD35" s="21" t="b">
        <f>IF(AND(LEN(B35)&gt;0,NOT(AF35),NOT(AB35),COUNTIF(Uttransporter!$B$9:'Uttransporter'!B534,B35)&gt;0),TRUE,FALSE)</f>
        <v>0</v>
      </c>
      <c r="AE35" s="21" t="str">
        <f t="shared" si="23"/>
        <v/>
      </c>
      <c r="AF35" s="21" t="b">
        <f>IF(LEN(B35)&gt;Admin!$D$17,TRUE,FALSE)</f>
        <v>0</v>
      </c>
      <c r="AG35" s="21" t="str">
        <f t="shared" si="24"/>
        <v/>
      </c>
      <c r="AH35" s="21" t="str">
        <f t="shared" si="25"/>
        <v/>
      </c>
      <c r="AI35" s="21" t="b">
        <f t="shared" si="26"/>
        <v>0</v>
      </c>
      <c r="AJ35" s="21" t="str">
        <f t="shared" si="27"/>
        <v/>
      </c>
      <c r="AK35" s="21" t="b">
        <f>IF(AND(COUNTA(B35:I35)&gt;0,'Börja här'!KOMMUN="",NOT(L35),NOT(N35),NOT(P35),NOT(R35),NOT(T35),NOT(V35),NOT(X35),NOT(Z35),NOT(AB35),NOT(AD35),NOT(AF35)),TRUE,FALSE)</f>
        <v>0</v>
      </c>
      <c r="AL35" s="21" t="str">
        <f t="shared" si="28"/>
        <v/>
      </c>
      <c r="AM35" s="97">
        <f t="shared" si="32"/>
        <v>0</v>
      </c>
      <c r="AN35" s="97" t="str">
        <f t="shared" si="29"/>
        <v>Nej</v>
      </c>
      <c r="AO35" s="21" t="b">
        <f t="shared" si="3"/>
        <v>0</v>
      </c>
      <c r="AP35" s="21" t="str">
        <f t="shared" si="30"/>
        <v/>
      </c>
      <c r="AQ35" s="97" t="str">
        <f t="shared" si="31"/>
        <v>Nej</v>
      </c>
    </row>
    <row r="36" spans="1:43" s="13" customFormat="1" x14ac:dyDescent="0.35">
      <c r="A36" s="53">
        <v>28</v>
      </c>
      <c r="B36" s="10"/>
      <c r="C36" s="23"/>
      <c r="D36" s="41"/>
      <c r="E36" s="74"/>
      <c r="F36" s="82"/>
      <c r="G36" s="74"/>
      <c r="H36" s="75"/>
      <c r="I36" s="23"/>
      <c r="J36" s="50" t="str">
        <f t="shared" si="4"/>
        <v/>
      </c>
      <c r="K36" s="56" t="str">
        <f t="shared" si="5"/>
        <v/>
      </c>
      <c r="L36" s="6" t="b">
        <f t="shared" si="6"/>
        <v>0</v>
      </c>
      <c r="M36" s="21" t="str">
        <f t="shared" si="7"/>
        <v/>
      </c>
      <c r="N36" s="21" t="b">
        <f t="shared" si="8"/>
        <v>0</v>
      </c>
      <c r="O36" s="21" t="str">
        <f t="shared" si="9"/>
        <v/>
      </c>
      <c r="P36" s="21" t="b">
        <f t="shared" si="10"/>
        <v>0</v>
      </c>
      <c r="Q36" s="21" t="str">
        <f t="shared" si="11"/>
        <v/>
      </c>
      <c r="R36" s="21" t="b">
        <f t="shared" si="12"/>
        <v>0</v>
      </c>
      <c r="S36" s="21" t="str">
        <f t="shared" si="13"/>
        <v/>
      </c>
      <c r="T36" s="21" t="b">
        <f t="shared" si="14"/>
        <v>0</v>
      </c>
      <c r="U36" s="21" t="str">
        <f t="shared" si="15"/>
        <v/>
      </c>
      <c r="V36" s="6" t="b">
        <f t="shared" si="16"/>
        <v>0</v>
      </c>
      <c r="W36" s="21" t="str">
        <f t="shared" si="17"/>
        <v/>
      </c>
      <c r="X36" s="21" t="b">
        <f t="shared" si="18"/>
        <v>0</v>
      </c>
      <c r="Y36" s="21" t="str">
        <f t="shared" si="19"/>
        <v/>
      </c>
      <c r="Z36" s="21" t="b">
        <f t="shared" si="20"/>
        <v>0</v>
      </c>
      <c r="AA36" s="21" t="str">
        <f t="shared" si="21"/>
        <v/>
      </c>
      <c r="AB36" s="21" t="b">
        <f>IF(AND(LEN(B36)&gt;0,NOT(AF36),COUNTIF($AH$9:AH535,AH36)&gt;1),TRUE,FALSE)</f>
        <v>0</v>
      </c>
      <c r="AC36" s="21" t="str">
        <f t="shared" si="22"/>
        <v/>
      </c>
      <c r="AD36" s="21" t="b">
        <f>IF(AND(LEN(B36)&gt;0,NOT(AF36),NOT(AB36),COUNTIF(Uttransporter!$B$9:'Uttransporter'!B535,B36)&gt;0),TRUE,FALSE)</f>
        <v>0</v>
      </c>
      <c r="AE36" s="21" t="str">
        <f t="shared" si="23"/>
        <v/>
      </c>
      <c r="AF36" s="21" t="b">
        <f>IF(LEN(B36)&gt;Admin!$D$17,TRUE,FALSE)</f>
        <v>0</v>
      </c>
      <c r="AG36" s="21" t="str">
        <f t="shared" si="24"/>
        <v/>
      </c>
      <c r="AH36" s="21" t="str">
        <f t="shared" si="25"/>
        <v/>
      </c>
      <c r="AI36" s="21" t="b">
        <f t="shared" si="26"/>
        <v>0</v>
      </c>
      <c r="AJ36" s="21" t="str">
        <f t="shared" si="27"/>
        <v/>
      </c>
      <c r="AK36" s="21" t="b">
        <f>IF(AND(COUNTA(B36:I36)&gt;0,'Börja här'!KOMMUN="",NOT(L36),NOT(N36),NOT(P36),NOT(R36),NOT(T36),NOT(V36),NOT(X36),NOT(Z36),NOT(AB36),NOT(AD36),NOT(AF36)),TRUE,FALSE)</f>
        <v>0</v>
      </c>
      <c r="AL36" s="21" t="str">
        <f t="shared" si="28"/>
        <v/>
      </c>
      <c r="AM36" s="97">
        <f t="shared" si="32"/>
        <v>0</v>
      </c>
      <c r="AN36" s="97" t="str">
        <f t="shared" si="29"/>
        <v>Nej</v>
      </c>
      <c r="AO36" s="21" t="b">
        <f t="shared" si="3"/>
        <v>0</v>
      </c>
      <c r="AP36" s="21" t="str">
        <f t="shared" si="30"/>
        <v/>
      </c>
      <c r="AQ36" s="97" t="str">
        <f t="shared" si="31"/>
        <v>Nej</v>
      </c>
    </row>
    <row r="37" spans="1:43" s="13" customFormat="1" x14ac:dyDescent="0.35">
      <c r="A37" s="53">
        <v>29</v>
      </c>
      <c r="B37" s="10"/>
      <c r="C37" s="23"/>
      <c r="D37" s="41"/>
      <c r="E37" s="74"/>
      <c r="F37" s="82"/>
      <c r="G37" s="74"/>
      <c r="H37" s="75"/>
      <c r="I37" s="23"/>
      <c r="J37" s="50" t="str">
        <f t="shared" si="4"/>
        <v/>
      </c>
      <c r="K37" s="56" t="str">
        <f t="shared" si="5"/>
        <v/>
      </c>
      <c r="L37" s="6" t="b">
        <f t="shared" si="6"/>
        <v>0</v>
      </c>
      <c r="M37" s="21" t="str">
        <f t="shared" si="7"/>
        <v/>
      </c>
      <c r="N37" s="21" t="b">
        <f t="shared" si="8"/>
        <v>0</v>
      </c>
      <c r="O37" s="21" t="str">
        <f t="shared" si="9"/>
        <v/>
      </c>
      <c r="P37" s="21" t="b">
        <f t="shared" si="10"/>
        <v>0</v>
      </c>
      <c r="Q37" s="21" t="str">
        <f t="shared" si="11"/>
        <v/>
      </c>
      <c r="R37" s="21" t="b">
        <f t="shared" si="12"/>
        <v>0</v>
      </c>
      <c r="S37" s="21" t="str">
        <f t="shared" si="13"/>
        <v/>
      </c>
      <c r="T37" s="21" t="b">
        <f t="shared" si="14"/>
        <v>0</v>
      </c>
      <c r="U37" s="21" t="str">
        <f t="shared" si="15"/>
        <v/>
      </c>
      <c r="V37" s="6" t="b">
        <f t="shared" si="16"/>
        <v>0</v>
      </c>
      <c r="W37" s="21" t="str">
        <f t="shared" si="17"/>
        <v/>
      </c>
      <c r="X37" s="21" t="b">
        <f t="shared" si="18"/>
        <v>0</v>
      </c>
      <c r="Y37" s="21" t="str">
        <f t="shared" si="19"/>
        <v/>
      </c>
      <c r="Z37" s="21" t="b">
        <f t="shared" si="20"/>
        <v>0</v>
      </c>
      <c r="AA37" s="21" t="str">
        <f t="shared" si="21"/>
        <v/>
      </c>
      <c r="AB37" s="21" t="b">
        <f>IF(AND(LEN(B37)&gt;0,NOT(AF37),COUNTIF($AH$9:AH536,AH37)&gt;1),TRUE,FALSE)</f>
        <v>0</v>
      </c>
      <c r="AC37" s="21" t="str">
        <f t="shared" si="22"/>
        <v/>
      </c>
      <c r="AD37" s="21" t="b">
        <f>IF(AND(LEN(B37)&gt;0,NOT(AF37),NOT(AB37),COUNTIF(Uttransporter!$B$9:'Uttransporter'!B536,B37)&gt;0),TRUE,FALSE)</f>
        <v>0</v>
      </c>
      <c r="AE37" s="21" t="str">
        <f t="shared" si="23"/>
        <v/>
      </c>
      <c r="AF37" s="21" t="b">
        <f>IF(LEN(B37)&gt;Admin!$D$17,TRUE,FALSE)</f>
        <v>0</v>
      </c>
      <c r="AG37" s="21" t="str">
        <f t="shared" si="24"/>
        <v/>
      </c>
      <c r="AH37" s="21" t="str">
        <f t="shared" si="25"/>
        <v/>
      </c>
      <c r="AI37" s="21" t="b">
        <f t="shared" si="26"/>
        <v>0</v>
      </c>
      <c r="AJ37" s="21" t="str">
        <f t="shared" si="27"/>
        <v/>
      </c>
      <c r="AK37" s="21" t="b">
        <f>IF(AND(COUNTA(B37:I37)&gt;0,'Börja här'!KOMMUN="",NOT(L37),NOT(N37),NOT(P37),NOT(R37),NOT(T37),NOT(V37),NOT(X37),NOT(Z37),NOT(AB37),NOT(AD37),NOT(AF37)),TRUE,FALSE)</f>
        <v>0</v>
      </c>
      <c r="AL37" s="21" t="str">
        <f t="shared" si="28"/>
        <v/>
      </c>
      <c r="AM37" s="97">
        <f t="shared" si="32"/>
        <v>0</v>
      </c>
      <c r="AN37" s="97" t="str">
        <f t="shared" si="29"/>
        <v>Nej</v>
      </c>
      <c r="AO37" s="21" t="b">
        <f t="shared" si="3"/>
        <v>0</v>
      </c>
      <c r="AP37" s="21" t="str">
        <f t="shared" si="30"/>
        <v/>
      </c>
      <c r="AQ37" s="97" t="str">
        <f t="shared" si="31"/>
        <v>Nej</v>
      </c>
    </row>
    <row r="38" spans="1:43" s="13" customFormat="1" x14ac:dyDescent="0.35">
      <c r="A38" s="53">
        <v>30</v>
      </c>
      <c r="B38" s="10"/>
      <c r="C38" s="23"/>
      <c r="D38" s="41"/>
      <c r="E38" s="74"/>
      <c r="F38" s="82"/>
      <c r="G38" s="74"/>
      <c r="H38" s="75"/>
      <c r="I38" s="23"/>
      <c r="J38" s="50" t="str">
        <f t="shared" si="4"/>
        <v/>
      </c>
      <c r="K38" s="56" t="str">
        <f t="shared" si="5"/>
        <v/>
      </c>
      <c r="L38" s="6" t="b">
        <f t="shared" si="6"/>
        <v>0</v>
      </c>
      <c r="M38" s="21" t="str">
        <f t="shared" si="7"/>
        <v/>
      </c>
      <c r="N38" s="21" t="b">
        <f t="shared" si="8"/>
        <v>0</v>
      </c>
      <c r="O38" s="21" t="str">
        <f t="shared" si="9"/>
        <v/>
      </c>
      <c r="P38" s="21" t="b">
        <f t="shared" si="10"/>
        <v>0</v>
      </c>
      <c r="Q38" s="21" t="str">
        <f t="shared" si="11"/>
        <v/>
      </c>
      <c r="R38" s="21" t="b">
        <f t="shared" si="12"/>
        <v>0</v>
      </c>
      <c r="S38" s="21" t="str">
        <f t="shared" si="13"/>
        <v/>
      </c>
      <c r="T38" s="21" t="b">
        <f t="shared" si="14"/>
        <v>0</v>
      </c>
      <c r="U38" s="21" t="str">
        <f t="shared" si="15"/>
        <v/>
      </c>
      <c r="V38" s="6" t="b">
        <f t="shared" si="16"/>
        <v>0</v>
      </c>
      <c r="W38" s="21" t="str">
        <f t="shared" si="17"/>
        <v/>
      </c>
      <c r="X38" s="21" t="b">
        <f t="shared" si="18"/>
        <v>0</v>
      </c>
      <c r="Y38" s="21" t="str">
        <f t="shared" si="19"/>
        <v/>
      </c>
      <c r="Z38" s="21" t="b">
        <f t="shared" si="20"/>
        <v>0</v>
      </c>
      <c r="AA38" s="21" t="str">
        <f t="shared" si="21"/>
        <v/>
      </c>
      <c r="AB38" s="21" t="b">
        <f>IF(AND(LEN(B38)&gt;0,NOT(AF38),COUNTIF($AH$9:AH537,AH38)&gt;1),TRUE,FALSE)</f>
        <v>0</v>
      </c>
      <c r="AC38" s="21" t="str">
        <f t="shared" si="22"/>
        <v/>
      </c>
      <c r="AD38" s="21" t="b">
        <f>IF(AND(LEN(B38)&gt;0,NOT(AF38),NOT(AB38),COUNTIF(Uttransporter!$B$9:'Uttransporter'!B537,B38)&gt;0),TRUE,FALSE)</f>
        <v>0</v>
      </c>
      <c r="AE38" s="21" t="str">
        <f t="shared" si="23"/>
        <v/>
      </c>
      <c r="AF38" s="21" t="b">
        <f>IF(LEN(B38)&gt;Admin!$D$17,TRUE,FALSE)</f>
        <v>0</v>
      </c>
      <c r="AG38" s="21" t="str">
        <f t="shared" si="24"/>
        <v/>
      </c>
      <c r="AH38" s="21" t="str">
        <f t="shared" si="25"/>
        <v/>
      </c>
      <c r="AI38" s="21" t="b">
        <f t="shared" si="26"/>
        <v>0</v>
      </c>
      <c r="AJ38" s="21" t="str">
        <f t="shared" si="27"/>
        <v/>
      </c>
      <c r="AK38" s="21" t="b">
        <f>IF(AND(COUNTA(B38:I38)&gt;0,'Börja här'!KOMMUN="",NOT(L38),NOT(N38),NOT(P38),NOT(R38),NOT(T38),NOT(V38),NOT(X38),NOT(Z38),NOT(AB38),NOT(AD38),NOT(AF38)),TRUE,FALSE)</f>
        <v>0</v>
      </c>
      <c r="AL38" s="21" t="str">
        <f t="shared" si="28"/>
        <v/>
      </c>
      <c r="AM38" s="97">
        <f t="shared" si="32"/>
        <v>0</v>
      </c>
      <c r="AN38" s="97" t="str">
        <f t="shared" si="29"/>
        <v>Nej</v>
      </c>
      <c r="AO38" s="21" t="b">
        <f t="shared" si="3"/>
        <v>0</v>
      </c>
      <c r="AP38" s="21" t="str">
        <f t="shared" si="30"/>
        <v/>
      </c>
      <c r="AQ38" s="97" t="str">
        <f t="shared" si="31"/>
        <v>Nej</v>
      </c>
    </row>
    <row r="39" spans="1:43" s="13" customFormat="1" x14ac:dyDescent="0.35">
      <c r="A39" s="53">
        <v>31</v>
      </c>
      <c r="B39" s="10"/>
      <c r="C39" s="23"/>
      <c r="D39" s="41"/>
      <c r="E39" s="74"/>
      <c r="F39" s="82"/>
      <c r="G39" s="74"/>
      <c r="H39" s="75"/>
      <c r="I39" s="23"/>
      <c r="J39" s="50" t="str">
        <f t="shared" si="4"/>
        <v/>
      </c>
      <c r="K39" s="56" t="str">
        <f t="shared" si="5"/>
        <v/>
      </c>
      <c r="L39" s="6" t="b">
        <f t="shared" si="6"/>
        <v>0</v>
      </c>
      <c r="M39" s="21" t="str">
        <f t="shared" si="7"/>
        <v/>
      </c>
      <c r="N39" s="21" t="b">
        <f t="shared" si="8"/>
        <v>0</v>
      </c>
      <c r="O39" s="21" t="str">
        <f t="shared" si="9"/>
        <v/>
      </c>
      <c r="P39" s="21" t="b">
        <f t="shared" si="10"/>
        <v>0</v>
      </c>
      <c r="Q39" s="21" t="str">
        <f t="shared" si="11"/>
        <v/>
      </c>
      <c r="R39" s="21" t="b">
        <f t="shared" si="12"/>
        <v>0</v>
      </c>
      <c r="S39" s="21" t="str">
        <f t="shared" si="13"/>
        <v/>
      </c>
      <c r="T39" s="21" t="b">
        <f t="shared" si="14"/>
        <v>0</v>
      </c>
      <c r="U39" s="21" t="str">
        <f t="shared" si="15"/>
        <v/>
      </c>
      <c r="V39" s="6" t="b">
        <f t="shared" si="16"/>
        <v>0</v>
      </c>
      <c r="W39" s="21" t="str">
        <f t="shared" si="17"/>
        <v/>
      </c>
      <c r="X39" s="21" t="b">
        <f t="shared" si="18"/>
        <v>0</v>
      </c>
      <c r="Y39" s="21" t="str">
        <f t="shared" si="19"/>
        <v/>
      </c>
      <c r="Z39" s="21" t="b">
        <f t="shared" si="20"/>
        <v>0</v>
      </c>
      <c r="AA39" s="21" t="str">
        <f t="shared" si="21"/>
        <v/>
      </c>
      <c r="AB39" s="21" t="b">
        <f>IF(AND(LEN(B39)&gt;0,NOT(AF39),COUNTIF($AH$9:AH538,AH39)&gt;1),TRUE,FALSE)</f>
        <v>0</v>
      </c>
      <c r="AC39" s="21" t="str">
        <f t="shared" si="22"/>
        <v/>
      </c>
      <c r="AD39" s="21" t="b">
        <f>IF(AND(LEN(B39)&gt;0,NOT(AF39),NOT(AB39),COUNTIF(Uttransporter!$B$9:'Uttransporter'!B538,B39)&gt;0),TRUE,FALSE)</f>
        <v>0</v>
      </c>
      <c r="AE39" s="21" t="str">
        <f t="shared" si="23"/>
        <v/>
      </c>
      <c r="AF39" s="21" t="b">
        <f>IF(LEN(B39)&gt;Admin!$D$17,TRUE,FALSE)</f>
        <v>0</v>
      </c>
      <c r="AG39" s="21" t="str">
        <f t="shared" si="24"/>
        <v/>
      </c>
      <c r="AH39" s="21" t="str">
        <f t="shared" si="25"/>
        <v/>
      </c>
      <c r="AI39" s="21" t="b">
        <f t="shared" si="26"/>
        <v>0</v>
      </c>
      <c r="AJ39" s="21" t="str">
        <f t="shared" si="27"/>
        <v/>
      </c>
      <c r="AK39" s="21" t="b">
        <f>IF(AND(COUNTA(B39:I39)&gt;0,'Börja här'!KOMMUN="",NOT(L39),NOT(N39),NOT(P39),NOT(R39),NOT(T39),NOT(V39),NOT(X39),NOT(Z39),NOT(AB39),NOT(AD39),NOT(AF39)),TRUE,FALSE)</f>
        <v>0</v>
      </c>
      <c r="AL39" s="21" t="str">
        <f t="shared" si="28"/>
        <v/>
      </c>
      <c r="AM39" s="97">
        <f t="shared" si="32"/>
        <v>0</v>
      </c>
      <c r="AN39" s="97" t="str">
        <f t="shared" si="29"/>
        <v>Nej</v>
      </c>
      <c r="AO39" s="21" t="b">
        <f t="shared" si="3"/>
        <v>0</v>
      </c>
      <c r="AP39" s="21" t="str">
        <f t="shared" si="30"/>
        <v/>
      </c>
      <c r="AQ39" s="97" t="str">
        <f t="shared" si="31"/>
        <v>Nej</v>
      </c>
    </row>
    <row r="40" spans="1:43" s="13" customFormat="1" x14ac:dyDescent="0.35">
      <c r="A40" s="53">
        <v>32</v>
      </c>
      <c r="B40" s="10"/>
      <c r="C40" s="23"/>
      <c r="D40" s="41"/>
      <c r="E40" s="74"/>
      <c r="F40" s="82"/>
      <c r="G40" s="74"/>
      <c r="H40" s="75"/>
      <c r="I40" s="23"/>
      <c r="J40" s="50" t="str">
        <f t="shared" si="4"/>
        <v/>
      </c>
      <c r="K40" s="56" t="str">
        <f t="shared" si="5"/>
        <v/>
      </c>
      <c r="L40" s="6" t="b">
        <f t="shared" si="6"/>
        <v>0</v>
      </c>
      <c r="M40" s="21" t="str">
        <f t="shared" si="7"/>
        <v/>
      </c>
      <c r="N40" s="21" t="b">
        <f t="shared" si="8"/>
        <v>0</v>
      </c>
      <c r="O40" s="21" t="str">
        <f t="shared" si="9"/>
        <v/>
      </c>
      <c r="P40" s="21" t="b">
        <f t="shared" si="10"/>
        <v>0</v>
      </c>
      <c r="Q40" s="21" t="str">
        <f t="shared" si="11"/>
        <v/>
      </c>
      <c r="R40" s="21" t="b">
        <f t="shared" si="12"/>
        <v>0</v>
      </c>
      <c r="S40" s="21" t="str">
        <f t="shared" si="13"/>
        <v/>
      </c>
      <c r="T40" s="21" t="b">
        <f t="shared" si="14"/>
        <v>0</v>
      </c>
      <c r="U40" s="21" t="str">
        <f t="shared" si="15"/>
        <v/>
      </c>
      <c r="V40" s="6" t="b">
        <f t="shared" si="16"/>
        <v>0</v>
      </c>
      <c r="W40" s="21" t="str">
        <f t="shared" si="17"/>
        <v/>
      </c>
      <c r="X40" s="21" t="b">
        <f t="shared" si="18"/>
        <v>0</v>
      </c>
      <c r="Y40" s="21" t="str">
        <f t="shared" si="19"/>
        <v/>
      </c>
      <c r="Z40" s="21" t="b">
        <f t="shared" si="20"/>
        <v>0</v>
      </c>
      <c r="AA40" s="21" t="str">
        <f t="shared" si="21"/>
        <v/>
      </c>
      <c r="AB40" s="21" t="b">
        <f>IF(AND(LEN(B40)&gt;0,NOT(AF40),COUNTIF($AH$9:AH539,AH40)&gt;1),TRUE,FALSE)</f>
        <v>0</v>
      </c>
      <c r="AC40" s="21" t="str">
        <f t="shared" si="22"/>
        <v/>
      </c>
      <c r="AD40" s="21" t="b">
        <f>IF(AND(LEN(B40)&gt;0,NOT(AF40),NOT(AB40),COUNTIF(Uttransporter!$B$9:'Uttransporter'!B539,B40)&gt;0),TRUE,FALSE)</f>
        <v>0</v>
      </c>
      <c r="AE40" s="21" t="str">
        <f t="shared" si="23"/>
        <v/>
      </c>
      <c r="AF40" s="21" t="b">
        <f>IF(LEN(B40)&gt;Admin!$D$17,TRUE,FALSE)</f>
        <v>0</v>
      </c>
      <c r="AG40" s="21" t="str">
        <f t="shared" si="24"/>
        <v/>
      </c>
      <c r="AH40" s="21" t="str">
        <f t="shared" si="25"/>
        <v/>
      </c>
      <c r="AI40" s="21" t="b">
        <f t="shared" si="26"/>
        <v>0</v>
      </c>
      <c r="AJ40" s="21" t="str">
        <f t="shared" si="27"/>
        <v/>
      </c>
      <c r="AK40" s="21" t="b">
        <f>IF(AND(COUNTA(B40:I40)&gt;0,'Börja här'!KOMMUN="",NOT(L40),NOT(N40),NOT(P40),NOT(R40),NOT(T40),NOT(V40),NOT(X40),NOT(Z40),NOT(AB40),NOT(AD40),NOT(AF40)),TRUE,FALSE)</f>
        <v>0</v>
      </c>
      <c r="AL40" s="21" t="str">
        <f t="shared" si="28"/>
        <v/>
      </c>
      <c r="AM40" s="97">
        <f t="shared" si="32"/>
        <v>0</v>
      </c>
      <c r="AN40" s="97" t="str">
        <f t="shared" si="29"/>
        <v>Nej</v>
      </c>
      <c r="AO40" s="21" t="b">
        <f t="shared" si="3"/>
        <v>0</v>
      </c>
      <c r="AP40" s="21" t="str">
        <f t="shared" si="30"/>
        <v/>
      </c>
      <c r="AQ40" s="97" t="str">
        <f t="shared" si="31"/>
        <v>Nej</v>
      </c>
    </row>
    <row r="41" spans="1:43" s="13" customFormat="1" x14ac:dyDescent="0.35">
      <c r="A41" s="53">
        <v>33</v>
      </c>
      <c r="B41" s="10"/>
      <c r="C41" s="23"/>
      <c r="D41" s="41"/>
      <c r="E41" s="74"/>
      <c r="F41" s="82"/>
      <c r="G41" s="74"/>
      <c r="H41" s="75"/>
      <c r="I41" s="23"/>
      <c r="J41" s="50" t="str">
        <f t="shared" si="4"/>
        <v/>
      </c>
      <c r="K41" s="56" t="str">
        <f t="shared" si="5"/>
        <v/>
      </c>
      <c r="L41" s="6" t="b">
        <f t="shared" si="6"/>
        <v>0</v>
      </c>
      <c r="M41" s="21" t="str">
        <f t="shared" si="7"/>
        <v/>
      </c>
      <c r="N41" s="21" t="b">
        <f t="shared" si="8"/>
        <v>0</v>
      </c>
      <c r="O41" s="21" t="str">
        <f t="shared" si="9"/>
        <v/>
      </c>
      <c r="P41" s="21" t="b">
        <f t="shared" si="10"/>
        <v>0</v>
      </c>
      <c r="Q41" s="21" t="str">
        <f t="shared" si="11"/>
        <v/>
      </c>
      <c r="R41" s="21" t="b">
        <f t="shared" si="12"/>
        <v>0</v>
      </c>
      <c r="S41" s="21" t="str">
        <f t="shared" si="13"/>
        <v/>
      </c>
      <c r="T41" s="21" t="b">
        <f t="shared" si="14"/>
        <v>0</v>
      </c>
      <c r="U41" s="21" t="str">
        <f t="shared" si="15"/>
        <v/>
      </c>
      <c r="V41" s="6" t="b">
        <f t="shared" si="16"/>
        <v>0</v>
      </c>
      <c r="W41" s="21" t="str">
        <f t="shared" si="17"/>
        <v/>
      </c>
      <c r="X41" s="21" t="b">
        <f t="shared" si="18"/>
        <v>0</v>
      </c>
      <c r="Y41" s="21" t="str">
        <f t="shared" si="19"/>
        <v/>
      </c>
      <c r="Z41" s="21" t="b">
        <f t="shared" si="20"/>
        <v>0</v>
      </c>
      <c r="AA41" s="21" t="str">
        <f t="shared" si="21"/>
        <v/>
      </c>
      <c r="AB41" s="21" t="b">
        <f>IF(AND(LEN(B41)&gt;0,NOT(AF41),COUNTIF($AH$9:AH540,AH41)&gt;1),TRUE,FALSE)</f>
        <v>0</v>
      </c>
      <c r="AC41" s="21" t="str">
        <f t="shared" si="22"/>
        <v/>
      </c>
      <c r="AD41" s="21" t="b">
        <f>IF(AND(LEN(B41)&gt;0,NOT(AF41),NOT(AB41),COUNTIF(Uttransporter!$B$9:'Uttransporter'!B540,B41)&gt;0),TRUE,FALSE)</f>
        <v>0</v>
      </c>
      <c r="AE41" s="21" t="str">
        <f t="shared" si="23"/>
        <v/>
      </c>
      <c r="AF41" s="21" t="b">
        <f>IF(LEN(B41)&gt;Admin!$D$17,TRUE,FALSE)</f>
        <v>0</v>
      </c>
      <c r="AG41" s="21" t="str">
        <f t="shared" si="24"/>
        <v/>
      </c>
      <c r="AH41" s="21" t="str">
        <f t="shared" si="25"/>
        <v/>
      </c>
      <c r="AI41" s="21" t="b">
        <f t="shared" si="26"/>
        <v>0</v>
      </c>
      <c r="AJ41" s="21" t="str">
        <f t="shared" si="27"/>
        <v/>
      </c>
      <c r="AK41" s="21" t="b">
        <f>IF(AND(COUNTA(B41:I41)&gt;0,'Börja här'!KOMMUN="",NOT(L41),NOT(N41),NOT(P41),NOT(R41),NOT(T41),NOT(V41),NOT(X41),NOT(Z41),NOT(AB41),NOT(AD41),NOT(AF41)),TRUE,FALSE)</f>
        <v>0</v>
      </c>
      <c r="AL41" s="21" t="str">
        <f t="shared" si="28"/>
        <v/>
      </c>
      <c r="AM41" s="97">
        <f t="shared" si="32"/>
        <v>0</v>
      </c>
      <c r="AN41" s="97" t="str">
        <f t="shared" si="29"/>
        <v>Nej</v>
      </c>
      <c r="AO41" s="21" t="b">
        <f t="shared" si="3"/>
        <v>0</v>
      </c>
      <c r="AP41" s="21" t="str">
        <f t="shared" si="30"/>
        <v/>
      </c>
      <c r="AQ41" s="97" t="str">
        <f t="shared" si="31"/>
        <v>Nej</v>
      </c>
    </row>
    <row r="42" spans="1:43" s="13" customFormat="1" x14ac:dyDescent="0.35">
      <c r="A42" s="53">
        <v>34</v>
      </c>
      <c r="B42" s="10"/>
      <c r="C42" s="23"/>
      <c r="D42" s="41"/>
      <c r="E42" s="74"/>
      <c r="F42" s="82"/>
      <c r="G42" s="74"/>
      <c r="H42" s="75"/>
      <c r="I42" s="23"/>
      <c r="J42" s="50" t="str">
        <f t="shared" si="4"/>
        <v/>
      </c>
      <c r="K42" s="56" t="str">
        <f t="shared" si="5"/>
        <v/>
      </c>
      <c r="L42" s="6" t="b">
        <f t="shared" si="6"/>
        <v>0</v>
      </c>
      <c r="M42" s="21" t="str">
        <f t="shared" si="7"/>
        <v/>
      </c>
      <c r="N42" s="21" t="b">
        <f t="shared" si="8"/>
        <v>0</v>
      </c>
      <c r="O42" s="21" t="str">
        <f t="shared" si="9"/>
        <v/>
      </c>
      <c r="P42" s="21" t="b">
        <f t="shared" si="10"/>
        <v>0</v>
      </c>
      <c r="Q42" s="21" t="str">
        <f t="shared" si="11"/>
        <v/>
      </c>
      <c r="R42" s="21" t="b">
        <f t="shared" si="12"/>
        <v>0</v>
      </c>
      <c r="S42" s="21" t="str">
        <f t="shared" si="13"/>
        <v/>
      </c>
      <c r="T42" s="21" t="b">
        <f t="shared" si="14"/>
        <v>0</v>
      </c>
      <c r="U42" s="21" t="str">
        <f t="shared" si="15"/>
        <v/>
      </c>
      <c r="V42" s="6" t="b">
        <f t="shared" si="16"/>
        <v>0</v>
      </c>
      <c r="W42" s="21" t="str">
        <f t="shared" si="17"/>
        <v/>
      </c>
      <c r="X42" s="21" t="b">
        <f t="shared" si="18"/>
        <v>0</v>
      </c>
      <c r="Y42" s="21" t="str">
        <f t="shared" si="19"/>
        <v/>
      </c>
      <c r="Z42" s="21" t="b">
        <f t="shared" si="20"/>
        <v>0</v>
      </c>
      <c r="AA42" s="21" t="str">
        <f t="shared" si="21"/>
        <v/>
      </c>
      <c r="AB42" s="21" t="b">
        <f>IF(AND(LEN(B42)&gt;0,NOT(AF42),COUNTIF($AH$9:AH541,AH42)&gt;1),TRUE,FALSE)</f>
        <v>0</v>
      </c>
      <c r="AC42" s="21" t="str">
        <f t="shared" si="22"/>
        <v/>
      </c>
      <c r="AD42" s="21" t="b">
        <f>IF(AND(LEN(B42)&gt;0,NOT(AF42),NOT(AB42),COUNTIF(Uttransporter!$B$9:'Uttransporter'!B541,B42)&gt;0),TRUE,FALSE)</f>
        <v>0</v>
      </c>
      <c r="AE42" s="21" t="str">
        <f t="shared" si="23"/>
        <v/>
      </c>
      <c r="AF42" s="21" t="b">
        <f>IF(LEN(B42)&gt;Admin!$D$17,TRUE,FALSE)</f>
        <v>0</v>
      </c>
      <c r="AG42" s="21" t="str">
        <f t="shared" si="24"/>
        <v/>
      </c>
      <c r="AH42" s="21" t="str">
        <f t="shared" si="25"/>
        <v/>
      </c>
      <c r="AI42" s="21" t="b">
        <f t="shared" si="26"/>
        <v>0</v>
      </c>
      <c r="AJ42" s="21" t="str">
        <f t="shared" si="27"/>
        <v/>
      </c>
      <c r="AK42" s="21" t="b">
        <f>IF(AND(COUNTA(B42:I42)&gt;0,'Börja här'!KOMMUN="",NOT(L42),NOT(N42),NOT(P42),NOT(R42),NOT(T42),NOT(V42),NOT(X42),NOT(Z42),NOT(AB42),NOT(AD42),NOT(AF42)),TRUE,FALSE)</f>
        <v>0</v>
      </c>
      <c r="AL42" s="21" t="str">
        <f t="shared" si="28"/>
        <v/>
      </c>
      <c r="AM42" s="97">
        <f t="shared" si="32"/>
        <v>0</v>
      </c>
      <c r="AN42" s="97" t="str">
        <f t="shared" si="29"/>
        <v>Nej</v>
      </c>
      <c r="AO42" s="21" t="b">
        <f t="shared" si="3"/>
        <v>0</v>
      </c>
      <c r="AP42" s="21" t="str">
        <f t="shared" si="30"/>
        <v/>
      </c>
      <c r="AQ42" s="97" t="str">
        <f t="shared" si="31"/>
        <v>Nej</v>
      </c>
    </row>
    <row r="43" spans="1:43" s="13" customFormat="1" x14ac:dyDescent="0.35">
      <c r="A43" s="53">
        <v>35</v>
      </c>
      <c r="B43" s="10"/>
      <c r="C43" s="23"/>
      <c r="D43" s="41"/>
      <c r="E43" s="74"/>
      <c r="F43" s="82"/>
      <c r="G43" s="74"/>
      <c r="H43" s="75"/>
      <c r="I43" s="23"/>
      <c r="J43" s="50" t="str">
        <f t="shared" si="4"/>
        <v/>
      </c>
      <c r="K43" s="56" t="str">
        <f t="shared" si="5"/>
        <v/>
      </c>
      <c r="L43" s="6" t="b">
        <f t="shared" si="6"/>
        <v>0</v>
      </c>
      <c r="M43" s="21" t="str">
        <f t="shared" si="7"/>
        <v/>
      </c>
      <c r="N43" s="21" t="b">
        <f t="shared" si="8"/>
        <v>0</v>
      </c>
      <c r="O43" s="21" t="str">
        <f t="shared" si="9"/>
        <v/>
      </c>
      <c r="P43" s="21" t="b">
        <f t="shared" si="10"/>
        <v>0</v>
      </c>
      <c r="Q43" s="21" t="str">
        <f t="shared" si="11"/>
        <v/>
      </c>
      <c r="R43" s="21" t="b">
        <f t="shared" si="12"/>
        <v>0</v>
      </c>
      <c r="S43" s="21" t="str">
        <f t="shared" si="13"/>
        <v/>
      </c>
      <c r="T43" s="21" t="b">
        <f t="shared" si="14"/>
        <v>0</v>
      </c>
      <c r="U43" s="21" t="str">
        <f t="shared" si="15"/>
        <v/>
      </c>
      <c r="V43" s="6" t="b">
        <f t="shared" si="16"/>
        <v>0</v>
      </c>
      <c r="W43" s="21" t="str">
        <f t="shared" si="17"/>
        <v/>
      </c>
      <c r="X43" s="21" t="b">
        <f t="shared" si="18"/>
        <v>0</v>
      </c>
      <c r="Y43" s="21" t="str">
        <f t="shared" si="19"/>
        <v/>
      </c>
      <c r="Z43" s="21" t="b">
        <f t="shared" si="20"/>
        <v>0</v>
      </c>
      <c r="AA43" s="21" t="str">
        <f t="shared" si="21"/>
        <v/>
      </c>
      <c r="AB43" s="21" t="b">
        <f>IF(AND(LEN(B43)&gt;0,NOT(AF43),COUNTIF($AH$9:AH542,AH43)&gt;1),TRUE,FALSE)</f>
        <v>0</v>
      </c>
      <c r="AC43" s="21" t="str">
        <f t="shared" si="22"/>
        <v/>
      </c>
      <c r="AD43" s="21" t="b">
        <f>IF(AND(LEN(B43)&gt;0,NOT(AF43),NOT(AB43),COUNTIF(Uttransporter!$B$9:'Uttransporter'!B542,B43)&gt;0),TRUE,FALSE)</f>
        <v>0</v>
      </c>
      <c r="AE43" s="21" t="str">
        <f t="shared" si="23"/>
        <v/>
      </c>
      <c r="AF43" s="21" t="b">
        <f>IF(LEN(B43)&gt;Admin!$D$17,TRUE,FALSE)</f>
        <v>0</v>
      </c>
      <c r="AG43" s="21" t="str">
        <f t="shared" si="24"/>
        <v/>
      </c>
      <c r="AH43" s="21" t="str">
        <f t="shared" si="25"/>
        <v/>
      </c>
      <c r="AI43" s="21" t="b">
        <f t="shared" si="26"/>
        <v>0</v>
      </c>
      <c r="AJ43" s="21" t="str">
        <f t="shared" si="27"/>
        <v/>
      </c>
      <c r="AK43" s="21" t="b">
        <f>IF(AND(COUNTA(B43:I43)&gt;0,'Börja här'!KOMMUN="",NOT(L43),NOT(N43),NOT(P43),NOT(R43),NOT(T43),NOT(V43),NOT(X43),NOT(Z43),NOT(AB43),NOT(AD43),NOT(AF43)),TRUE,FALSE)</f>
        <v>0</v>
      </c>
      <c r="AL43" s="21" t="str">
        <f t="shared" si="28"/>
        <v/>
      </c>
      <c r="AM43" s="97">
        <f t="shared" si="32"/>
        <v>0</v>
      </c>
      <c r="AN43" s="97" t="str">
        <f t="shared" si="29"/>
        <v>Nej</v>
      </c>
      <c r="AO43" s="21" t="b">
        <f t="shared" si="3"/>
        <v>0</v>
      </c>
      <c r="AP43" s="21" t="str">
        <f t="shared" si="30"/>
        <v/>
      </c>
      <c r="AQ43" s="97" t="str">
        <f t="shared" si="31"/>
        <v>Nej</v>
      </c>
    </row>
    <row r="44" spans="1:43" s="13" customFormat="1" x14ac:dyDescent="0.35">
      <c r="A44" s="53">
        <v>36</v>
      </c>
      <c r="B44" s="10"/>
      <c r="C44" s="23"/>
      <c r="D44" s="41"/>
      <c r="E44" s="74"/>
      <c r="F44" s="82"/>
      <c r="G44" s="74"/>
      <c r="H44" s="75"/>
      <c r="I44" s="23"/>
      <c r="J44" s="50" t="str">
        <f t="shared" si="4"/>
        <v/>
      </c>
      <c r="K44" s="56" t="str">
        <f t="shared" si="5"/>
        <v/>
      </c>
      <c r="L44" s="6" t="b">
        <f t="shared" si="6"/>
        <v>0</v>
      </c>
      <c r="M44" s="21" t="str">
        <f t="shared" si="7"/>
        <v/>
      </c>
      <c r="N44" s="21" t="b">
        <f t="shared" si="8"/>
        <v>0</v>
      </c>
      <c r="O44" s="21" t="str">
        <f t="shared" si="9"/>
        <v/>
      </c>
      <c r="P44" s="21" t="b">
        <f t="shared" si="10"/>
        <v>0</v>
      </c>
      <c r="Q44" s="21" t="str">
        <f t="shared" si="11"/>
        <v/>
      </c>
      <c r="R44" s="21" t="b">
        <f t="shared" si="12"/>
        <v>0</v>
      </c>
      <c r="S44" s="21" t="str">
        <f t="shared" si="13"/>
        <v/>
      </c>
      <c r="T44" s="21" t="b">
        <f t="shared" si="14"/>
        <v>0</v>
      </c>
      <c r="U44" s="21" t="str">
        <f t="shared" si="15"/>
        <v/>
      </c>
      <c r="V44" s="6" t="b">
        <f t="shared" si="16"/>
        <v>0</v>
      </c>
      <c r="W44" s="21" t="str">
        <f t="shared" si="17"/>
        <v/>
      </c>
      <c r="X44" s="21" t="b">
        <f t="shared" si="18"/>
        <v>0</v>
      </c>
      <c r="Y44" s="21" t="str">
        <f t="shared" si="19"/>
        <v/>
      </c>
      <c r="Z44" s="21" t="b">
        <f t="shared" si="20"/>
        <v>0</v>
      </c>
      <c r="AA44" s="21" t="str">
        <f t="shared" si="21"/>
        <v/>
      </c>
      <c r="AB44" s="21" t="b">
        <f>IF(AND(LEN(B44)&gt;0,NOT(AF44),COUNTIF($AH$9:AH543,AH44)&gt;1),TRUE,FALSE)</f>
        <v>0</v>
      </c>
      <c r="AC44" s="21" t="str">
        <f t="shared" si="22"/>
        <v/>
      </c>
      <c r="AD44" s="21" t="b">
        <f>IF(AND(LEN(B44)&gt;0,NOT(AF44),NOT(AB44),COUNTIF(Uttransporter!$B$9:'Uttransporter'!B543,B44)&gt;0),TRUE,FALSE)</f>
        <v>0</v>
      </c>
      <c r="AE44" s="21" t="str">
        <f t="shared" si="23"/>
        <v/>
      </c>
      <c r="AF44" s="21" t="b">
        <f>IF(LEN(B44)&gt;Admin!$D$17,TRUE,FALSE)</f>
        <v>0</v>
      </c>
      <c r="AG44" s="21" t="str">
        <f t="shared" si="24"/>
        <v/>
      </c>
      <c r="AH44" s="21" t="str">
        <f t="shared" si="25"/>
        <v/>
      </c>
      <c r="AI44" s="21" t="b">
        <f t="shared" si="26"/>
        <v>0</v>
      </c>
      <c r="AJ44" s="21" t="str">
        <f t="shared" si="27"/>
        <v/>
      </c>
      <c r="AK44" s="21" t="b">
        <f>IF(AND(COUNTA(B44:I44)&gt;0,'Börja här'!KOMMUN="",NOT(L44),NOT(N44),NOT(P44),NOT(R44),NOT(T44),NOT(V44),NOT(X44),NOT(Z44),NOT(AB44),NOT(AD44),NOT(AF44)),TRUE,FALSE)</f>
        <v>0</v>
      </c>
      <c r="AL44" s="21" t="str">
        <f t="shared" si="28"/>
        <v/>
      </c>
      <c r="AM44" s="97">
        <f t="shared" si="32"/>
        <v>0</v>
      </c>
      <c r="AN44" s="97" t="str">
        <f t="shared" si="29"/>
        <v>Nej</v>
      </c>
      <c r="AO44" s="21" t="b">
        <f t="shared" si="3"/>
        <v>0</v>
      </c>
      <c r="AP44" s="21" t="str">
        <f t="shared" si="30"/>
        <v/>
      </c>
      <c r="AQ44" s="97" t="str">
        <f t="shared" si="31"/>
        <v>Nej</v>
      </c>
    </row>
    <row r="45" spans="1:43" s="13" customFormat="1" x14ac:dyDescent="0.35">
      <c r="A45" s="53">
        <v>37</v>
      </c>
      <c r="B45" s="10"/>
      <c r="C45" s="23"/>
      <c r="D45" s="41"/>
      <c r="E45" s="74"/>
      <c r="F45" s="82"/>
      <c r="G45" s="74"/>
      <c r="H45" s="75"/>
      <c r="I45" s="23"/>
      <c r="J45" s="50" t="str">
        <f t="shared" si="4"/>
        <v/>
      </c>
      <c r="K45" s="56" t="str">
        <f t="shared" si="5"/>
        <v/>
      </c>
      <c r="L45" s="6" t="b">
        <f t="shared" si="6"/>
        <v>0</v>
      </c>
      <c r="M45" s="21" t="str">
        <f t="shared" si="7"/>
        <v/>
      </c>
      <c r="N45" s="21" t="b">
        <f t="shared" si="8"/>
        <v>0</v>
      </c>
      <c r="O45" s="21" t="str">
        <f t="shared" si="9"/>
        <v/>
      </c>
      <c r="P45" s="21" t="b">
        <f t="shared" si="10"/>
        <v>0</v>
      </c>
      <c r="Q45" s="21" t="str">
        <f t="shared" si="11"/>
        <v/>
      </c>
      <c r="R45" s="21" t="b">
        <f t="shared" si="12"/>
        <v>0</v>
      </c>
      <c r="S45" s="21" t="str">
        <f t="shared" si="13"/>
        <v/>
      </c>
      <c r="T45" s="21" t="b">
        <f t="shared" si="14"/>
        <v>0</v>
      </c>
      <c r="U45" s="21" t="str">
        <f t="shared" si="15"/>
        <v/>
      </c>
      <c r="V45" s="6" t="b">
        <f t="shared" si="16"/>
        <v>0</v>
      </c>
      <c r="W45" s="21" t="str">
        <f t="shared" si="17"/>
        <v/>
      </c>
      <c r="X45" s="21" t="b">
        <f t="shared" si="18"/>
        <v>0</v>
      </c>
      <c r="Y45" s="21" t="str">
        <f t="shared" si="19"/>
        <v/>
      </c>
      <c r="Z45" s="21" t="b">
        <f t="shared" si="20"/>
        <v>0</v>
      </c>
      <c r="AA45" s="21" t="str">
        <f t="shared" si="21"/>
        <v/>
      </c>
      <c r="AB45" s="21" t="b">
        <f>IF(AND(LEN(B45)&gt;0,NOT(AF45),COUNTIF($AH$9:AH544,AH45)&gt;1),TRUE,FALSE)</f>
        <v>0</v>
      </c>
      <c r="AC45" s="21" t="str">
        <f t="shared" si="22"/>
        <v/>
      </c>
      <c r="AD45" s="21" t="b">
        <f>IF(AND(LEN(B45)&gt;0,NOT(AF45),NOT(AB45),COUNTIF(Uttransporter!$B$9:'Uttransporter'!B544,B45)&gt;0),TRUE,FALSE)</f>
        <v>0</v>
      </c>
      <c r="AE45" s="21" t="str">
        <f t="shared" si="23"/>
        <v/>
      </c>
      <c r="AF45" s="21" t="b">
        <f>IF(LEN(B45)&gt;Admin!$D$17,TRUE,FALSE)</f>
        <v>0</v>
      </c>
      <c r="AG45" s="21" t="str">
        <f t="shared" si="24"/>
        <v/>
      </c>
      <c r="AH45" s="21" t="str">
        <f t="shared" si="25"/>
        <v/>
      </c>
      <c r="AI45" s="21" t="b">
        <f t="shared" si="26"/>
        <v>0</v>
      </c>
      <c r="AJ45" s="21" t="str">
        <f t="shared" si="27"/>
        <v/>
      </c>
      <c r="AK45" s="21" t="b">
        <f>IF(AND(COUNTA(B45:I45)&gt;0,'Börja här'!KOMMUN="",NOT(L45),NOT(N45),NOT(P45),NOT(R45),NOT(T45),NOT(V45),NOT(X45),NOT(Z45),NOT(AB45),NOT(AD45),NOT(AF45)),TRUE,FALSE)</f>
        <v>0</v>
      </c>
      <c r="AL45" s="21" t="str">
        <f t="shared" si="28"/>
        <v/>
      </c>
      <c r="AM45" s="97">
        <f t="shared" si="32"/>
        <v>0</v>
      </c>
      <c r="AN45" s="97" t="str">
        <f t="shared" si="29"/>
        <v>Nej</v>
      </c>
      <c r="AO45" s="21" t="b">
        <f t="shared" si="3"/>
        <v>0</v>
      </c>
      <c r="AP45" s="21" t="str">
        <f t="shared" si="30"/>
        <v/>
      </c>
      <c r="AQ45" s="97" t="str">
        <f t="shared" si="31"/>
        <v>Nej</v>
      </c>
    </row>
    <row r="46" spans="1:43" s="13" customFormat="1" x14ac:dyDescent="0.35">
      <c r="A46" s="53">
        <v>38</v>
      </c>
      <c r="B46" s="10"/>
      <c r="C46" s="23"/>
      <c r="D46" s="41"/>
      <c r="E46" s="74"/>
      <c r="F46" s="82"/>
      <c r="G46" s="74"/>
      <c r="H46" s="75"/>
      <c r="I46" s="23"/>
      <c r="J46" s="50" t="str">
        <f t="shared" si="4"/>
        <v/>
      </c>
      <c r="K46" s="56" t="str">
        <f t="shared" si="5"/>
        <v/>
      </c>
      <c r="L46" s="6" t="b">
        <f t="shared" si="6"/>
        <v>0</v>
      </c>
      <c r="M46" s="21" t="str">
        <f t="shared" si="7"/>
        <v/>
      </c>
      <c r="N46" s="21" t="b">
        <f t="shared" si="8"/>
        <v>0</v>
      </c>
      <c r="O46" s="21" t="str">
        <f t="shared" si="9"/>
        <v/>
      </c>
      <c r="P46" s="21" t="b">
        <f t="shared" si="10"/>
        <v>0</v>
      </c>
      <c r="Q46" s="21" t="str">
        <f t="shared" si="11"/>
        <v/>
      </c>
      <c r="R46" s="21" t="b">
        <f t="shared" si="12"/>
        <v>0</v>
      </c>
      <c r="S46" s="21" t="str">
        <f t="shared" si="13"/>
        <v/>
      </c>
      <c r="T46" s="21" t="b">
        <f t="shared" si="14"/>
        <v>0</v>
      </c>
      <c r="U46" s="21" t="str">
        <f t="shared" si="15"/>
        <v/>
      </c>
      <c r="V46" s="6" t="b">
        <f t="shared" si="16"/>
        <v>0</v>
      </c>
      <c r="W46" s="21" t="str">
        <f t="shared" si="17"/>
        <v/>
      </c>
      <c r="X46" s="21" t="b">
        <f t="shared" si="18"/>
        <v>0</v>
      </c>
      <c r="Y46" s="21" t="str">
        <f t="shared" si="19"/>
        <v/>
      </c>
      <c r="Z46" s="21" t="b">
        <f t="shared" si="20"/>
        <v>0</v>
      </c>
      <c r="AA46" s="21" t="str">
        <f t="shared" si="21"/>
        <v/>
      </c>
      <c r="AB46" s="21" t="b">
        <f>IF(AND(LEN(B46)&gt;0,NOT(AF46),COUNTIF($AH$9:AH545,AH46)&gt;1),TRUE,FALSE)</f>
        <v>0</v>
      </c>
      <c r="AC46" s="21" t="str">
        <f t="shared" si="22"/>
        <v/>
      </c>
      <c r="AD46" s="21" t="b">
        <f>IF(AND(LEN(B46)&gt;0,NOT(AF46),NOT(AB46),COUNTIF(Uttransporter!$B$9:'Uttransporter'!B545,B46)&gt;0),TRUE,FALSE)</f>
        <v>0</v>
      </c>
      <c r="AE46" s="21" t="str">
        <f t="shared" si="23"/>
        <v/>
      </c>
      <c r="AF46" s="21" t="b">
        <f>IF(LEN(B46)&gt;Admin!$D$17,TRUE,FALSE)</f>
        <v>0</v>
      </c>
      <c r="AG46" s="21" t="str">
        <f t="shared" si="24"/>
        <v/>
      </c>
      <c r="AH46" s="21" t="str">
        <f t="shared" si="25"/>
        <v/>
      </c>
      <c r="AI46" s="21" t="b">
        <f t="shared" si="26"/>
        <v>0</v>
      </c>
      <c r="AJ46" s="21" t="str">
        <f t="shared" si="27"/>
        <v/>
      </c>
      <c r="AK46" s="21" t="b">
        <f>IF(AND(COUNTA(B46:I46)&gt;0,'Börja här'!KOMMUN="",NOT(L46),NOT(N46),NOT(P46),NOT(R46),NOT(T46),NOT(V46),NOT(X46),NOT(Z46),NOT(AB46),NOT(AD46),NOT(AF46)),TRUE,FALSE)</f>
        <v>0</v>
      </c>
      <c r="AL46" s="21" t="str">
        <f t="shared" si="28"/>
        <v/>
      </c>
      <c r="AM46" s="97">
        <f t="shared" si="32"/>
        <v>0</v>
      </c>
      <c r="AN46" s="97" t="str">
        <f t="shared" si="29"/>
        <v>Nej</v>
      </c>
      <c r="AO46" s="21" t="b">
        <f t="shared" si="3"/>
        <v>0</v>
      </c>
      <c r="AP46" s="21" t="str">
        <f t="shared" si="30"/>
        <v/>
      </c>
      <c r="AQ46" s="97" t="str">
        <f t="shared" si="31"/>
        <v>Nej</v>
      </c>
    </row>
    <row r="47" spans="1:43" s="13" customFormat="1" x14ac:dyDescent="0.35">
      <c r="A47" s="53">
        <v>39</v>
      </c>
      <c r="B47" s="10"/>
      <c r="C47" s="23"/>
      <c r="D47" s="41"/>
      <c r="E47" s="74"/>
      <c r="F47" s="82"/>
      <c r="G47" s="74"/>
      <c r="H47" s="75"/>
      <c r="I47" s="23"/>
      <c r="J47" s="50" t="str">
        <f t="shared" si="4"/>
        <v/>
      </c>
      <c r="K47" s="56" t="str">
        <f t="shared" si="5"/>
        <v/>
      </c>
      <c r="L47" s="6" t="b">
        <f t="shared" si="6"/>
        <v>0</v>
      </c>
      <c r="M47" s="21" t="str">
        <f t="shared" si="7"/>
        <v/>
      </c>
      <c r="N47" s="21" t="b">
        <f t="shared" si="8"/>
        <v>0</v>
      </c>
      <c r="O47" s="21" t="str">
        <f t="shared" si="9"/>
        <v/>
      </c>
      <c r="P47" s="21" t="b">
        <f t="shared" si="10"/>
        <v>0</v>
      </c>
      <c r="Q47" s="21" t="str">
        <f t="shared" si="11"/>
        <v/>
      </c>
      <c r="R47" s="21" t="b">
        <f t="shared" si="12"/>
        <v>0</v>
      </c>
      <c r="S47" s="21" t="str">
        <f t="shared" si="13"/>
        <v/>
      </c>
      <c r="T47" s="21" t="b">
        <f t="shared" si="14"/>
        <v>0</v>
      </c>
      <c r="U47" s="21" t="str">
        <f t="shared" si="15"/>
        <v/>
      </c>
      <c r="V47" s="6" t="b">
        <f t="shared" si="16"/>
        <v>0</v>
      </c>
      <c r="W47" s="21" t="str">
        <f t="shared" si="17"/>
        <v/>
      </c>
      <c r="X47" s="21" t="b">
        <f t="shared" si="18"/>
        <v>0</v>
      </c>
      <c r="Y47" s="21" t="str">
        <f t="shared" si="19"/>
        <v/>
      </c>
      <c r="Z47" s="21" t="b">
        <f t="shared" si="20"/>
        <v>0</v>
      </c>
      <c r="AA47" s="21" t="str">
        <f t="shared" si="21"/>
        <v/>
      </c>
      <c r="AB47" s="21" t="b">
        <f>IF(AND(LEN(B47)&gt;0,NOT(AF47),COUNTIF($AH$9:AH546,AH47)&gt;1),TRUE,FALSE)</f>
        <v>0</v>
      </c>
      <c r="AC47" s="21" t="str">
        <f t="shared" si="22"/>
        <v/>
      </c>
      <c r="AD47" s="21" t="b">
        <f>IF(AND(LEN(B47)&gt;0,NOT(AF47),NOT(AB47),COUNTIF(Uttransporter!$B$9:'Uttransporter'!B546,B47)&gt;0),TRUE,FALSE)</f>
        <v>0</v>
      </c>
      <c r="AE47" s="21" t="str">
        <f t="shared" si="23"/>
        <v/>
      </c>
      <c r="AF47" s="21" t="b">
        <f>IF(LEN(B47)&gt;Admin!$D$17,TRUE,FALSE)</f>
        <v>0</v>
      </c>
      <c r="AG47" s="21" t="str">
        <f t="shared" si="24"/>
        <v/>
      </c>
      <c r="AH47" s="21" t="str">
        <f t="shared" si="25"/>
        <v/>
      </c>
      <c r="AI47" s="21" t="b">
        <f t="shared" si="26"/>
        <v>0</v>
      </c>
      <c r="AJ47" s="21" t="str">
        <f t="shared" si="27"/>
        <v/>
      </c>
      <c r="AK47" s="21" t="b">
        <f>IF(AND(COUNTA(B47:I47)&gt;0,'Börja här'!KOMMUN="",NOT(L47),NOT(N47),NOT(P47),NOT(R47),NOT(T47),NOT(V47),NOT(X47),NOT(Z47),NOT(AB47),NOT(AD47),NOT(AF47)),TRUE,FALSE)</f>
        <v>0</v>
      </c>
      <c r="AL47" s="21" t="str">
        <f t="shared" si="28"/>
        <v/>
      </c>
      <c r="AM47" s="97">
        <f t="shared" si="32"/>
        <v>0</v>
      </c>
      <c r="AN47" s="97" t="str">
        <f t="shared" si="29"/>
        <v>Nej</v>
      </c>
      <c r="AO47" s="21" t="b">
        <f t="shared" si="3"/>
        <v>0</v>
      </c>
      <c r="AP47" s="21" t="str">
        <f t="shared" si="30"/>
        <v/>
      </c>
      <c r="AQ47" s="97" t="str">
        <f t="shared" si="31"/>
        <v>Nej</v>
      </c>
    </row>
    <row r="48" spans="1:43" s="13" customFormat="1" x14ac:dyDescent="0.35">
      <c r="A48" s="53">
        <v>40</v>
      </c>
      <c r="B48" s="10"/>
      <c r="C48" s="23"/>
      <c r="D48" s="41"/>
      <c r="E48" s="74"/>
      <c r="F48" s="82"/>
      <c r="G48" s="74"/>
      <c r="H48" s="75"/>
      <c r="I48" s="23"/>
      <c r="J48" s="50" t="str">
        <f t="shared" si="4"/>
        <v/>
      </c>
      <c r="K48" s="56" t="str">
        <f t="shared" si="5"/>
        <v/>
      </c>
      <c r="L48" s="6" t="b">
        <f t="shared" si="6"/>
        <v>0</v>
      </c>
      <c r="M48" s="21" t="str">
        <f t="shared" si="7"/>
        <v/>
      </c>
      <c r="N48" s="21" t="b">
        <f t="shared" si="8"/>
        <v>0</v>
      </c>
      <c r="O48" s="21" t="str">
        <f t="shared" si="9"/>
        <v/>
      </c>
      <c r="P48" s="21" t="b">
        <f t="shared" si="10"/>
        <v>0</v>
      </c>
      <c r="Q48" s="21" t="str">
        <f t="shared" si="11"/>
        <v/>
      </c>
      <c r="R48" s="21" t="b">
        <f t="shared" si="12"/>
        <v>0</v>
      </c>
      <c r="S48" s="21" t="str">
        <f t="shared" si="13"/>
        <v/>
      </c>
      <c r="T48" s="21" t="b">
        <f t="shared" si="14"/>
        <v>0</v>
      </c>
      <c r="U48" s="21" t="str">
        <f t="shared" si="15"/>
        <v/>
      </c>
      <c r="V48" s="6" t="b">
        <f t="shared" si="16"/>
        <v>0</v>
      </c>
      <c r="W48" s="21" t="str">
        <f t="shared" si="17"/>
        <v/>
      </c>
      <c r="X48" s="21" t="b">
        <f t="shared" si="18"/>
        <v>0</v>
      </c>
      <c r="Y48" s="21" t="str">
        <f t="shared" si="19"/>
        <v/>
      </c>
      <c r="Z48" s="21" t="b">
        <f t="shared" si="20"/>
        <v>0</v>
      </c>
      <c r="AA48" s="21" t="str">
        <f t="shared" si="21"/>
        <v/>
      </c>
      <c r="AB48" s="21" t="b">
        <f>IF(AND(LEN(B48)&gt;0,NOT(AF48),COUNTIF($AH$9:AH547,AH48)&gt;1),TRUE,FALSE)</f>
        <v>0</v>
      </c>
      <c r="AC48" s="21" t="str">
        <f t="shared" si="22"/>
        <v/>
      </c>
      <c r="AD48" s="21" t="b">
        <f>IF(AND(LEN(B48)&gt;0,NOT(AF48),NOT(AB48),COUNTIF(Uttransporter!$B$9:'Uttransporter'!B547,B48)&gt;0),TRUE,FALSE)</f>
        <v>0</v>
      </c>
      <c r="AE48" s="21" t="str">
        <f t="shared" si="23"/>
        <v/>
      </c>
      <c r="AF48" s="21" t="b">
        <f>IF(LEN(B48)&gt;Admin!$D$17,TRUE,FALSE)</f>
        <v>0</v>
      </c>
      <c r="AG48" s="21" t="str">
        <f t="shared" si="24"/>
        <v/>
      </c>
      <c r="AH48" s="21" t="str">
        <f t="shared" si="25"/>
        <v/>
      </c>
      <c r="AI48" s="21" t="b">
        <f t="shared" si="26"/>
        <v>0</v>
      </c>
      <c r="AJ48" s="21" t="str">
        <f t="shared" si="27"/>
        <v/>
      </c>
      <c r="AK48" s="21" t="b">
        <f>IF(AND(COUNTA(B48:I48)&gt;0,'Börja här'!KOMMUN="",NOT(L48),NOT(N48),NOT(P48),NOT(R48),NOT(T48),NOT(V48),NOT(X48),NOT(Z48),NOT(AB48),NOT(AD48),NOT(AF48)),TRUE,FALSE)</f>
        <v>0</v>
      </c>
      <c r="AL48" s="21" t="str">
        <f t="shared" si="28"/>
        <v/>
      </c>
      <c r="AM48" s="97">
        <f t="shared" si="32"/>
        <v>0</v>
      </c>
      <c r="AN48" s="97" t="str">
        <f t="shared" si="29"/>
        <v>Nej</v>
      </c>
      <c r="AO48" s="21" t="b">
        <f t="shared" si="3"/>
        <v>0</v>
      </c>
      <c r="AP48" s="21" t="str">
        <f t="shared" si="30"/>
        <v/>
      </c>
      <c r="AQ48" s="97" t="str">
        <f t="shared" si="31"/>
        <v>Nej</v>
      </c>
    </row>
    <row r="49" spans="1:43" s="13" customFormat="1" x14ac:dyDescent="0.35">
      <c r="A49" s="53">
        <v>41</v>
      </c>
      <c r="B49" s="10"/>
      <c r="C49" s="23"/>
      <c r="D49" s="41"/>
      <c r="E49" s="74"/>
      <c r="F49" s="82"/>
      <c r="G49" s="74"/>
      <c r="H49" s="75"/>
      <c r="I49" s="23"/>
      <c r="J49" s="50" t="str">
        <f t="shared" si="4"/>
        <v/>
      </c>
      <c r="K49" s="56" t="str">
        <f t="shared" si="5"/>
        <v/>
      </c>
      <c r="L49" s="6" t="b">
        <f t="shared" si="6"/>
        <v>0</v>
      </c>
      <c r="M49" s="21" t="str">
        <f t="shared" si="7"/>
        <v/>
      </c>
      <c r="N49" s="21" t="b">
        <f t="shared" si="8"/>
        <v>0</v>
      </c>
      <c r="O49" s="21" t="str">
        <f t="shared" si="9"/>
        <v/>
      </c>
      <c r="P49" s="21" t="b">
        <f t="shared" si="10"/>
        <v>0</v>
      </c>
      <c r="Q49" s="21" t="str">
        <f t="shared" si="11"/>
        <v/>
      </c>
      <c r="R49" s="21" t="b">
        <f t="shared" si="12"/>
        <v>0</v>
      </c>
      <c r="S49" s="21" t="str">
        <f t="shared" si="13"/>
        <v/>
      </c>
      <c r="T49" s="21" t="b">
        <f t="shared" si="14"/>
        <v>0</v>
      </c>
      <c r="U49" s="21" t="str">
        <f t="shared" si="15"/>
        <v/>
      </c>
      <c r="V49" s="6" t="b">
        <f t="shared" si="16"/>
        <v>0</v>
      </c>
      <c r="W49" s="21" t="str">
        <f t="shared" si="17"/>
        <v/>
      </c>
      <c r="X49" s="21" t="b">
        <f t="shared" si="18"/>
        <v>0</v>
      </c>
      <c r="Y49" s="21" t="str">
        <f t="shared" si="19"/>
        <v/>
      </c>
      <c r="Z49" s="21" t="b">
        <f t="shared" si="20"/>
        <v>0</v>
      </c>
      <c r="AA49" s="21" t="str">
        <f t="shared" si="21"/>
        <v/>
      </c>
      <c r="AB49" s="21" t="b">
        <f>IF(AND(LEN(B49)&gt;0,NOT(AF49),COUNTIF($AH$9:AH548,AH49)&gt;1),TRUE,FALSE)</f>
        <v>0</v>
      </c>
      <c r="AC49" s="21" t="str">
        <f t="shared" si="22"/>
        <v/>
      </c>
      <c r="AD49" s="21" t="b">
        <f>IF(AND(LEN(B49)&gt;0,NOT(AF49),NOT(AB49),COUNTIF(Uttransporter!$B$9:'Uttransporter'!B548,B49)&gt;0),TRUE,FALSE)</f>
        <v>0</v>
      </c>
      <c r="AE49" s="21" t="str">
        <f t="shared" si="23"/>
        <v/>
      </c>
      <c r="AF49" s="21" t="b">
        <f>IF(LEN(B49)&gt;Admin!$D$17,TRUE,FALSE)</f>
        <v>0</v>
      </c>
      <c r="AG49" s="21" t="str">
        <f t="shared" si="24"/>
        <v/>
      </c>
      <c r="AH49" s="21" t="str">
        <f t="shared" si="25"/>
        <v/>
      </c>
      <c r="AI49" s="21" t="b">
        <f t="shared" si="26"/>
        <v>0</v>
      </c>
      <c r="AJ49" s="21" t="str">
        <f t="shared" si="27"/>
        <v/>
      </c>
      <c r="AK49" s="21" t="b">
        <f>IF(AND(COUNTA(B49:I49)&gt;0,'Börja här'!KOMMUN="",NOT(L49),NOT(N49),NOT(P49),NOT(R49),NOT(T49),NOT(V49),NOT(X49),NOT(Z49),NOT(AB49),NOT(AD49),NOT(AF49)),TRUE,FALSE)</f>
        <v>0</v>
      </c>
      <c r="AL49" s="21" t="str">
        <f t="shared" si="28"/>
        <v/>
      </c>
      <c r="AM49" s="97">
        <f t="shared" si="32"/>
        <v>0</v>
      </c>
      <c r="AN49" s="97" t="str">
        <f t="shared" si="29"/>
        <v>Nej</v>
      </c>
      <c r="AO49" s="21" t="b">
        <f t="shared" si="3"/>
        <v>0</v>
      </c>
      <c r="AP49" s="21" t="str">
        <f t="shared" si="30"/>
        <v/>
      </c>
      <c r="AQ49" s="97" t="str">
        <f t="shared" si="31"/>
        <v>Nej</v>
      </c>
    </row>
    <row r="50" spans="1:43" s="13" customFormat="1" x14ac:dyDescent="0.35">
      <c r="A50" s="53">
        <v>42</v>
      </c>
      <c r="B50" s="10"/>
      <c r="C50" s="23"/>
      <c r="D50" s="41"/>
      <c r="E50" s="74"/>
      <c r="F50" s="82"/>
      <c r="G50" s="74"/>
      <c r="H50" s="75"/>
      <c r="I50" s="23"/>
      <c r="J50" s="50" t="str">
        <f t="shared" si="4"/>
        <v/>
      </c>
      <c r="K50" s="56" t="str">
        <f t="shared" si="5"/>
        <v/>
      </c>
      <c r="L50" s="6" t="b">
        <f t="shared" si="6"/>
        <v>0</v>
      </c>
      <c r="M50" s="21" t="str">
        <f t="shared" si="7"/>
        <v/>
      </c>
      <c r="N50" s="21" t="b">
        <f t="shared" si="8"/>
        <v>0</v>
      </c>
      <c r="O50" s="21" t="str">
        <f t="shared" si="9"/>
        <v/>
      </c>
      <c r="P50" s="21" t="b">
        <f t="shared" si="10"/>
        <v>0</v>
      </c>
      <c r="Q50" s="21" t="str">
        <f t="shared" si="11"/>
        <v/>
      </c>
      <c r="R50" s="21" t="b">
        <f t="shared" si="12"/>
        <v>0</v>
      </c>
      <c r="S50" s="21" t="str">
        <f t="shared" si="13"/>
        <v/>
      </c>
      <c r="T50" s="21" t="b">
        <f t="shared" si="14"/>
        <v>0</v>
      </c>
      <c r="U50" s="21" t="str">
        <f t="shared" si="15"/>
        <v/>
      </c>
      <c r="V50" s="6" t="b">
        <f t="shared" si="16"/>
        <v>0</v>
      </c>
      <c r="W50" s="21" t="str">
        <f t="shared" si="17"/>
        <v/>
      </c>
      <c r="X50" s="21" t="b">
        <f t="shared" si="18"/>
        <v>0</v>
      </c>
      <c r="Y50" s="21" t="str">
        <f t="shared" si="19"/>
        <v/>
      </c>
      <c r="Z50" s="21" t="b">
        <f t="shared" si="20"/>
        <v>0</v>
      </c>
      <c r="AA50" s="21" t="str">
        <f t="shared" si="21"/>
        <v/>
      </c>
      <c r="AB50" s="21" t="b">
        <f>IF(AND(LEN(B50)&gt;0,NOT(AF50),COUNTIF($AH$9:AH549,AH50)&gt;1),TRUE,FALSE)</f>
        <v>0</v>
      </c>
      <c r="AC50" s="21" t="str">
        <f t="shared" si="22"/>
        <v/>
      </c>
      <c r="AD50" s="21" t="b">
        <f>IF(AND(LEN(B50)&gt;0,NOT(AF50),NOT(AB50),COUNTIF(Uttransporter!$B$9:'Uttransporter'!B549,B50)&gt;0),TRUE,FALSE)</f>
        <v>0</v>
      </c>
      <c r="AE50" s="21" t="str">
        <f t="shared" si="23"/>
        <v/>
      </c>
      <c r="AF50" s="21" t="b">
        <f>IF(LEN(B50)&gt;Admin!$D$17,TRUE,FALSE)</f>
        <v>0</v>
      </c>
      <c r="AG50" s="21" t="str">
        <f t="shared" si="24"/>
        <v/>
      </c>
      <c r="AH50" s="21" t="str">
        <f t="shared" si="25"/>
        <v/>
      </c>
      <c r="AI50" s="21" t="b">
        <f t="shared" si="26"/>
        <v>0</v>
      </c>
      <c r="AJ50" s="21" t="str">
        <f t="shared" si="27"/>
        <v/>
      </c>
      <c r="AK50" s="21" t="b">
        <f>IF(AND(COUNTA(B50:I50)&gt;0,'Börja här'!KOMMUN="",NOT(L50),NOT(N50),NOT(P50),NOT(R50),NOT(T50),NOT(V50),NOT(X50),NOT(Z50),NOT(AB50),NOT(AD50),NOT(AF50)),TRUE,FALSE)</f>
        <v>0</v>
      </c>
      <c r="AL50" s="21" t="str">
        <f t="shared" si="28"/>
        <v/>
      </c>
      <c r="AM50" s="97">
        <f t="shared" si="32"/>
        <v>0</v>
      </c>
      <c r="AN50" s="97" t="str">
        <f t="shared" si="29"/>
        <v>Nej</v>
      </c>
      <c r="AO50" s="21" t="b">
        <f t="shared" si="3"/>
        <v>0</v>
      </c>
      <c r="AP50" s="21" t="str">
        <f t="shared" si="30"/>
        <v/>
      </c>
      <c r="AQ50" s="97" t="str">
        <f t="shared" si="31"/>
        <v>Nej</v>
      </c>
    </row>
    <row r="51" spans="1:43" s="13" customFormat="1" x14ac:dyDescent="0.35">
      <c r="A51" s="53">
        <v>43</v>
      </c>
      <c r="B51" s="10"/>
      <c r="C51" s="23"/>
      <c r="D51" s="41"/>
      <c r="E51" s="74"/>
      <c r="F51" s="82"/>
      <c r="G51" s="74"/>
      <c r="H51" s="75"/>
      <c r="I51" s="23"/>
      <c r="J51" s="50" t="str">
        <f t="shared" si="4"/>
        <v/>
      </c>
      <c r="K51" s="56" t="str">
        <f t="shared" si="5"/>
        <v/>
      </c>
      <c r="L51" s="6" t="b">
        <f t="shared" si="6"/>
        <v>0</v>
      </c>
      <c r="M51" s="21" t="str">
        <f t="shared" si="7"/>
        <v/>
      </c>
      <c r="N51" s="21" t="b">
        <f t="shared" si="8"/>
        <v>0</v>
      </c>
      <c r="O51" s="21" t="str">
        <f t="shared" si="9"/>
        <v/>
      </c>
      <c r="P51" s="21" t="b">
        <f t="shared" si="10"/>
        <v>0</v>
      </c>
      <c r="Q51" s="21" t="str">
        <f t="shared" si="11"/>
        <v/>
      </c>
      <c r="R51" s="21" t="b">
        <f t="shared" si="12"/>
        <v>0</v>
      </c>
      <c r="S51" s="21" t="str">
        <f t="shared" si="13"/>
        <v/>
      </c>
      <c r="T51" s="21" t="b">
        <f t="shared" si="14"/>
        <v>0</v>
      </c>
      <c r="U51" s="21" t="str">
        <f t="shared" si="15"/>
        <v/>
      </c>
      <c r="V51" s="6" t="b">
        <f t="shared" si="16"/>
        <v>0</v>
      </c>
      <c r="W51" s="21" t="str">
        <f t="shared" si="17"/>
        <v/>
      </c>
      <c r="X51" s="21" t="b">
        <f t="shared" si="18"/>
        <v>0</v>
      </c>
      <c r="Y51" s="21" t="str">
        <f t="shared" si="19"/>
        <v/>
      </c>
      <c r="Z51" s="21" t="b">
        <f t="shared" si="20"/>
        <v>0</v>
      </c>
      <c r="AA51" s="21" t="str">
        <f t="shared" si="21"/>
        <v/>
      </c>
      <c r="AB51" s="21" t="b">
        <f>IF(AND(LEN(B51)&gt;0,NOT(AF51),COUNTIF($AH$9:AH550,AH51)&gt;1),TRUE,FALSE)</f>
        <v>0</v>
      </c>
      <c r="AC51" s="21" t="str">
        <f t="shared" si="22"/>
        <v/>
      </c>
      <c r="AD51" s="21" t="b">
        <f>IF(AND(LEN(B51)&gt;0,NOT(AF51),NOT(AB51),COUNTIF(Uttransporter!$B$9:'Uttransporter'!B550,B51)&gt;0),TRUE,FALSE)</f>
        <v>0</v>
      </c>
      <c r="AE51" s="21" t="str">
        <f t="shared" si="23"/>
        <v/>
      </c>
      <c r="AF51" s="21" t="b">
        <f>IF(LEN(B51)&gt;Admin!$D$17,TRUE,FALSE)</f>
        <v>0</v>
      </c>
      <c r="AG51" s="21" t="str">
        <f t="shared" si="24"/>
        <v/>
      </c>
      <c r="AH51" s="21" t="str">
        <f t="shared" si="25"/>
        <v/>
      </c>
      <c r="AI51" s="21" t="b">
        <f t="shared" si="26"/>
        <v>0</v>
      </c>
      <c r="AJ51" s="21" t="str">
        <f t="shared" si="27"/>
        <v/>
      </c>
      <c r="AK51" s="21" t="b">
        <f>IF(AND(COUNTA(B51:I51)&gt;0,'Börja här'!KOMMUN="",NOT(L51),NOT(N51),NOT(P51),NOT(R51),NOT(T51),NOT(V51),NOT(X51),NOT(Z51),NOT(AB51),NOT(AD51),NOT(AF51)),TRUE,FALSE)</f>
        <v>0</v>
      </c>
      <c r="AL51" s="21" t="str">
        <f t="shared" si="28"/>
        <v/>
      </c>
      <c r="AM51" s="97">
        <f t="shared" si="32"/>
        <v>0</v>
      </c>
      <c r="AN51" s="97" t="str">
        <f t="shared" si="29"/>
        <v>Nej</v>
      </c>
      <c r="AO51" s="21" t="b">
        <f t="shared" si="3"/>
        <v>0</v>
      </c>
      <c r="AP51" s="21" t="str">
        <f t="shared" si="30"/>
        <v/>
      </c>
      <c r="AQ51" s="97" t="str">
        <f t="shared" si="31"/>
        <v>Nej</v>
      </c>
    </row>
    <row r="52" spans="1:43" s="13" customFormat="1" x14ac:dyDescent="0.35">
      <c r="A52" s="53">
        <v>44</v>
      </c>
      <c r="B52" s="10"/>
      <c r="C52" s="23"/>
      <c r="D52" s="41"/>
      <c r="E52" s="74"/>
      <c r="F52" s="82"/>
      <c r="G52" s="74"/>
      <c r="H52" s="75"/>
      <c r="I52" s="23"/>
      <c r="J52" s="50" t="str">
        <f t="shared" si="4"/>
        <v/>
      </c>
      <c r="K52" s="56" t="str">
        <f t="shared" si="5"/>
        <v/>
      </c>
      <c r="L52" s="6" t="b">
        <f t="shared" si="6"/>
        <v>0</v>
      </c>
      <c r="M52" s="21" t="str">
        <f t="shared" si="7"/>
        <v/>
      </c>
      <c r="N52" s="21" t="b">
        <f t="shared" si="8"/>
        <v>0</v>
      </c>
      <c r="O52" s="21" t="str">
        <f t="shared" si="9"/>
        <v/>
      </c>
      <c r="P52" s="21" t="b">
        <f t="shared" si="10"/>
        <v>0</v>
      </c>
      <c r="Q52" s="21" t="str">
        <f t="shared" si="11"/>
        <v/>
      </c>
      <c r="R52" s="21" t="b">
        <f t="shared" si="12"/>
        <v>0</v>
      </c>
      <c r="S52" s="21" t="str">
        <f t="shared" si="13"/>
        <v/>
      </c>
      <c r="T52" s="21" t="b">
        <f t="shared" si="14"/>
        <v>0</v>
      </c>
      <c r="U52" s="21" t="str">
        <f t="shared" si="15"/>
        <v/>
      </c>
      <c r="V52" s="6" t="b">
        <f t="shared" si="16"/>
        <v>0</v>
      </c>
      <c r="W52" s="21" t="str">
        <f t="shared" si="17"/>
        <v/>
      </c>
      <c r="X52" s="21" t="b">
        <f t="shared" si="18"/>
        <v>0</v>
      </c>
      <c r="Y52" s="21" t="str">
        <f t="shared" si="19"/>
        <v/>
      </c>
      <c r="Z52" s="21" t="b">
        <f t="shared" si="20"/>
        <v>0</v>
      </c>
      <c r="AA52" s="21" t="str">
        <f t="shared" si="21"/>
        <v/>
      </c>
      <c r="AB52" s="21" t="b">
        <f>IF(AND(LEN(B52)&gt;0,NOT(AF52),COUNTIF($AH$9:AH551,AH52)&gt;1),TRUE,FALSE)</f>
        <v>0</v>
      </c>
      <c r="AC52" s="21" t="str">
        <f t="shared" si="22"/>
        <v/>
      </c>
      <c r="AD52" s="21" t="b">
        <f>IF(AND(LEN(B52)&gt;0,NOT(AF52),NOT(AB52),COUNTIF(Uttransporter!$B$9:'Uttransporter'!B551,B52)&gt;0),TRUE,FALSE)</f>
        <v>0</v>
      </c>
      <c r="AE52" s="21" t="str">
        <f t="shared" si="23"/>
        <v/>
      </c>
      <c r="AF52" s="21" t="b">
        <f>IF(LEN(B52)&gt;Admin!$D$17,TRUE,FALSE)</f>
        <v>0</v>
      </c>
      <c r="AG52" s="21" t="str">
        <f t="shared" si="24"/>
        <v/>
      </c>
      <c r="AH52" s="21" t="str">
        <f t="shared" si="25"/>
        <v/>
      </c>
      <c r="AI52" s="21" t="b">
        <f t="shared" si="26"/>
        <v>0</v>
      </c>
      <c r="AJ52" s="21" t="str">
        <f t="shared" si="27"/>
        <v/>
      </c>
      <c r="AK52" s="21" t="b">
        <f>IF(AND(COUNTA(B52:I52)&gt;0,'Börja här'!KOMMUN="",NOT(L52),NOT(N52),NOT(P52),NOT(R52),NOT(T52),NOT(V52),NOT(X52),NOT(Z52),NOT(AB52),NOT(AD52),NOT(AF52)),TRUE,FALSE)</f>
        <v>0</v>
      </c>
      <c r="AL52" s="21" t="str">
        <f t="shared" si="28"/>
        <v/>
      </c>
      <c r="AM52" s="97">
        <f t="shared" si="32"/>
        <v>0</v>
      </c>
      <c r="AN52" s="97" t="str">
        <f t="shared" si="29"/>
        <v>Nej</v>
      </c>
      <c r="AO52" s="21" t="b">
        <f t="shared" si="3"/>
        <v>0</v>
      </c>
      <c r="AP52" s="21" t="str">
        <f t="shared" si="30"/>
        <v/>
      </c>
      <c r="AQ52" s="97" t="str">
        <f t="shared" si="31"/>
        <v>Nej</v>
      </c>
    </row>
    <row r="53" spans="1:43" s="13" customFormat="1" x14ac:dyDescent="0.35">
      <c r="A53" s="53">
        <v>45</v>
      </c>
      <c r="B53" s="10"/>
      <c r="C53" s="23"/>
      <c r="D53" s="41"/>
      <c r="E53" s="74"/>
      <c r="F53" s="82"/>
      <c r="G53" s="74"/>
      <c r="H53" s="75"/>
      <c r="I53" s="23"/>
      <c r="J53" s="50" t="str">
        <f t="shared" si="4"/>
        <v/>
      </c>
      <c r="K53" s="56" t="str">
        <f t="shared" si="5"/>
        <v/>
      </c>
      <c r="L53" s="6" t="b">
        <f t="shared" si="6"/>
        <v>0</v>
      </c>
      <c r="M53" s="21" t="str">
        <f t="shared" si="7"/>
        <v/>
      </c>
      <c r="N53" s="21" t="b">
        <f t="shared" si="8"/>
        <v>0</v>
      </c>
      <c r="O53" s="21" t="str">
        <f t="shared" si="9"/>
        <v/>
      </c>
      <c r="P53" s="21" t="b">
        <f t="shared" si="10"/>
        <v>0</v>
      </c>
      <c r="Q53" s="21" t="str">
        <f t="shared" si="11"/>
        <v/>
      </c>
      <c r="R53" s="21" t="b">
        <f t="shared" si="12"/>
        <v>0</v>
      </c>
      <c r="S53" s="21" t="str">
        <f t="shared" si="13"/>
        <v/>
      </c>
      <c r="T53" s="21" t="b">
        <f t="shared" si="14"/>
        <v>0</v>
      </c>
      <c r="U53" s="21" t="str">
        <f t="shared" si="15"/>
        <v/>
      </c>
      <c r="V53" s="6" t="b">
        <f t="shared" si="16"/>
        <v>0</v>
      </c>
      <c r="W53" s="21" t="str">
        <f t="shared" si="17"/>
        <v/>
      </c>
      <c r="X53" s="21" t="b">
        <f t="shared" si="18"/>
        <v>0</v>
      </c>
      <c r="Y53" s="21" t="str">
        <f t="shared" si="19"/>
        <v/>
      </c>
      <c r="Z53" s="21" t="b">
        <f t="shared" si="20"/>
        <v>0</v>
      </c>
      <c r="AA53" s="21" t="str">
        <f t="shared" si="21"/>
        <v/>
      </c>
      <c r="AB53" s="21" t="b">
        <f>IF(AND(LEN(B53)&gt;0,NOT(AF53),COUNTIF($AH$9:AH552,AH53)&gt;1),TRUE,FALSE)</f>
        <v>0</v>
      </c>
      <c r="AC53" s="21" t="str">
        <f t="shared" si="22"/>
        <v/>
      </c>
      <c r="AD53" s="21" t="b">
        <f>IF(AND(LEN(B53)&gt;0,NOT(AF53),NOT(AB53),COUNTIF(Uttransporter!$B$9:'Uttransporter'!B552,B53)&gt;0),TRUE,FALSE)</f>
        <v>0</v>
      </c>
      <c r="AE53" s="21" t="str">
        <f t="shared" si="23"/>
        <v/>
      </c>
      <c r="AF53" s="21" t="b">
        <f>IF(LEN(B53)&gt;Admin!$D$17,TRUE,FALSE)</f>
        <v>0</v>
      </c>
      <c r="AG53" s="21" t="str">
        <f t="shared" si="24"/>
        <v/>
      </c>
      <c r="AH53" s="21" t="str">
        <f t="shared" si="25"/>
        <v/>
      </c>
      <c r="AI53" s="21" t="b">
        <f t="shared" si="26"/>
        <v>0</v>
      </c>
      <c r="AJ53" s="21" t="str">
        <f t="shared" si="27"/>
        <v/>
      </c>
      <c r="AK53" s="21" t="b">
        <f>IF(AND(COUNTA(B53:I53)&gt;0,'Börja här'!KOMMUN="",NOT(L53),NOT(N53),NOT(P53),NOT(R53),NOT(T53),NOT(V53),NOT(X53),NOT(Z53),NOT(AB53),NOT(AD53),NOT(AF53)),TRUE,FALSE)</f>
        <v>0</v>
      </c>
      <c r="AL53" s="21" t="str">
        <f t="shared" si="28"/>
        <v/>
      </c>
      <c r="AM53" s="97">
        <f t="shared" si="32"/>
        <v>0</v>
      </c>
      <c r="AN53" s="97" t="str">
        <f t="shared" si="29"/>
        <v>Nej</v>
      </c>
      <c r="AO53" s="21" t="b">
        <f t="shared" si="3"/>
        <v>0</v>
      </c>
      <c r="AP53" s="21" t="str">
        <f t="shared" si="30"/>
        <v/>
      </c>
      <c r="AQ53" s="97" t="str">
        <f t="shared" si="31"/>
        <v>Nej</v>
      </c>
    </row>
    <row r="54" spans="1:43" s="13" customFormat="1" x14ac:dyDescent="0.35">
      <c r="A54" s="53">
        <v>46</v>
      </c>
      <c r="B54" s="10"/>
      <c r="C54" s="23"/>
      <c r="D54" s="41"/>
      <c r="E54" s="74"/>
      <c r="F54" s="82"/>
      <c r="G54" s="74"/>
      <c r="H54" s="75"/>
      <c r="I54" s="23"/>
      <c r="J54" s="50" t="str">
        <f t="shared" si="4"/>
        <v/>
      </c>
      <c r="K54" s="56" t="str">
        <f t="shared" si="5"/>
        <v/>
      </c>
      <c r="L54" s="6" t="b">
        <f t="shared" si="6"/>
        <v>0</v>
      </c>
      <c r="M54" s="21" t="str">
        <f t="shared" si="7"/>
        <v/>
      </c>
      <c r="N54" s="21" t="b">
        <f t="shared" si="8"/>
        <v>0</v>
      </c>
      <c r="O54" s="21" t="str">
        <f t="shared" si="9"/>
        <v/>
      </c>
      <c r="P54" s="21" t="b">
        <f t="shared" si="10"/>
        <v>0</v>
      </c>
      <c r="Q54" s="21" t="str">
        <f t="shared" si="11"/>
        <v/>
      </c>
      <c r="R54" s="21" t="b">
        <f t="shared" si="12"/>
        <v>0</v>
      </c>
      <c r="S54" s="21" t="str">
        <f t="shared" si="13"/>
        <v/>
      </c>
      <c r="T54" s="21" t="b">
        <f t="shared" si="14"/>
        <v>0</v>
      </c>
      <c r="U54" s="21" t="str">
        <f t="shared" si="15"/>
        <v/>
      </c>
      <c r="V54" s="6" t="b">
        <f t="shared" si="16"/>
        <v>0</v>
      </c>
      <c r="W54" s="21" t="str">
        <f t="shared" si="17"/>
        <v/>
      </c>
      <c r="X54" s="21" t="b">
        <f t="shared" si="18"/>
        <v>0</v>
      </c>
      <c r="Y54" s="21" t="str">
        <f t="shared" si="19"/>
        <v/>
      </c>
      <c r="Z54" s="21" t="b">
        <f t="shared" si="20"/>
        <v>0</v>
      </c>
      <c r="AA54" s="21" t="str">
        <f t="shared" si="21"/>
        <v/>
      </c>
      <c r="AB54" s="21" t="b">
        <f>IF(AND(LEN(B54)&gt;0,NOT(AF54),COUNTIF($AH$9:AH553,AH54)&gt;1),TRUE,FALSE)</f>
        <v>0</v>
      </c>
      <c r="AC54" s="21" t="str">
        <f t="shared" si="22"/>
        <v/>
      </c>
      <c r="AD54" s="21" t="b">
        <f>IF(AND(LEN(B54)&gt;0,NOT(AF54),NOT(AB54),COUNTIF(Uttransporter!$B$9:'Uttransporter'!B553,B54)&gt;0),TRUE,FALSE)</f>
        <v>0</v>
      </c>
      <c r="AE54" s="21" t="str">
        <f t="shared" si="23"/>
        <v/>
      </c>
      <c r="AF54" s="21" t="b">
        <f>IF(LEN(B54)&gt;Admin!$D$17,TRUE,FALSE)</f>
        <v>0</v>
      </c>
      <c r="AG54" s="21" t="str">
        <f t="shared" si="24"/>
        <v/>
      </c>
      <c r="AH54" s="21" t="str">
        <f t="shared" si="25"/>
        <v/>
      </c>
      <c r="AI54" s="21" t="b">
        <f t="shared" si="26"/>
        <v>0</v>
      </c>
      <c r="AJ54" s="21" t="str">
        <f t="shared" si="27"/>
        <v/>
      </c>
      <c r="AK54" s="21" t="b">
        <f>IF(AND(COUNTA(B54:I54)&gt;0,'Börja här'!KOMMUN="",NOT(L54),NOT(N54),NOT(P54),NOT(R54),NOT(T54),NOT(V54),NOT(X54),NOT(Z54),NOT(AB54),NOT(AD54),NOT(AF54)),TRUE,FALSE)</f>
        <v>0</v>
      </c>
      <c r="AL54" s="21" t="str">
        <f t="shared" si="28"/>
        <v/>
      </c>
      <c r="AM54" s="97">
        <f t="shared" si="32"/>
        <v>0</v>
      </c>
      <c r="AN54" s="97" t="str">
        <f t="shared" si="29"/>
        <v>Nej</v>
      </c>
      <c r="AO54" s="21" t="b">
        <f t="shared" si="3"/>
        <v>0</v>
      </c>
      <c r="AP54" s="21" t="str">
        <f t="shared" si="30"/>
        <v/>
      </c>
      <c r="AQ54" s="97" t="str">
        <f t="shared" si="31"/>
        <v>Nej</v>
      </c>
    </row>
    <row r="55" spans="1:43" s="13" customFormat="1" x14ac:dyDescent="0.35">
      <c r="A55" s="53">
        <v>47</v>
      </c>
      <c r="B55" s="10"/>
      <c r="C55" s="23"/>
      <c r="D55" s="41"/>
      <c r="E55" s="74"/>
      <c r="F55" s="82"/>
      <c r="G55" s="74"/>
      <c r="H55" s="75"/>
      <c r="I55" s="23"/>
      <c r="J55" s="50" t="str">
        <f t="shared" si="4"/>
        <v/>
      </c>
      <c r="K55" s="56" t="str">
        <f t="shared" si="5"/>
        <v/>
      </c>
      <c r="L55" s="6" t="b">
        <f t="shared" si="6"/>
        <v>0</v>
      </c>
      <c r="M55" s="21" t="str">
        <f t="shared" si="7"/>
        <v/>
      </c>
      <c r="N55" s="21" t="b">
        <f t="shared" si="8"/>
        <v>0</v>
      </c>
      <c r="O55" s="21" t="str">
        <f t="shared" si="9"/>
        <v/>
      </c>
      <c r="P55" s="21" t="b">
        <f t="shared" si="10"/>
        <v>0</v>
      </c>
      <c r="Q55" s="21" t="str">
        <f t="shared" si="11"/>
        <v/>
      </c>
      <c r="R55" s="21" t="b">
        <f t="shared" si="12"/>
        <v>0</v>
      </c>
      <c r="S55" s="21" t="str">
        <f t="shared" si="13"/>
        <v/>
      </c>
      <c r="T55" s="21" t="b">
        <f t="shared" si="14"/>
        <v>0</v>
      </c>
      <c r="U55" s="21" t="str">
        <f t="shared" si="15"/>
        <v/>
      </c>
      <c r="V55" s="6" t="b">
        <f t="shared" si="16"/>
        <v>0</v>
      </c>
      <c r="W55" s="21" t="str">
        <f t="shared" si="17"/>
        <v/>
      </c>
      <c r="X55" s="21" t="b">
        <f t="shared" si="18"/>
        <v>0</v>
      </c>
      <c r="Y55" s="21" t="str">
        <f t="shared" si="19"/>
        <v/>
      </c>
      <c r="Z55" s="21" t="b">
        <f t="shared" si="20"/>
        <v>0</v>
      </c>
      <c r="AA55" s="21" t="str">
        <f t="shared" si="21"/>
        <v/>
      </c>
      <c r="AB55" s="21" t="b">
        <f>IF(AND(LEN(B55)&gt;0,NOT(AF55),COUNTIF($AH$9:AH554,AH55)&gt;1),TRUE,FALSE)</f>
        <v>0</v>
      </c>
      <c r="AC55" s="21" t="str">
        <f t="shared" si="22"/>
        <v/>
      </c>
      <c r="AD55" s="21" t="b">
        <f>IF(AND(LEN(B55)&gt;0,NOT(AF55),NOT(AB55),COUNTIF(Uttransporter!$B$9:'Uttransporter'!B554,B55)&gt;0),TRUE,FALSE)</f>
        <v>0</v>
      </c>
      <c r="AE55" s="21" t="str">
        <f t="shared" si="23"/>
        <v/>
      </c>
      <c r="AF55" s="21" t="b">
        <f>IF(LEN(B55)&gt;Admin!$D$17,TRUE,FALSE)</f>
        <v>0</v>
      </c>
      <c r="AG55" s="21" t="str">
        <f t="shared" si="24"/>
        <v/>
      </c>
      <c r="AH55" s="21" t="str">
        <f t="shared" si="25"/>
        <v/>
      </c>
      <c r="AI55" s="21" t="b">
        <f t="shared" si="26"/>
        <v>0</v>
      </c>
      <c r="AJ55" s="21" t="str">
        <f t="shared" si="27"/>
        <v/>
      </c>
      <c r="AK55" s="21" t="b">
        <f>IF(AND(COUNTA(B55:I55)&gt;0,'Börja här'!KOMMUN="",NOT(L55),NOT(N55),NOT(P55),NOT(R55),NOT(T55),NOT(V55),NOT(X55),NOT(Z55),NOT(AB55),NOT(AD55),NOT(AF55)),TRUE,FALSE)</f>
        <v>0</v>
      </c>
      <c r="AL55" s="21" t="str">
        <f t="shared" si="28"/>
        <v/>
      </c>
      <c r="AM55" s="97">
        <f t="shared" si="32"/>
        <v>0</v>
      </c>
      <c r="AN55" s="97" t="str">
        <f t="shared" si="29"/>
        <v>Nej</v>
      </c>
      <c r="AO55" s="21" t="b">
        <f t="shared" si="3"/>
        <v>0</v>
      </c>
      <c r="AP55" s="21" t="str">
        <f t="shared" si="30"/>
        <v/>
      </c>
      <c r="AQ55" s="97" t="str">
        <f t="shared" si="31"/>
        <v>Nej</v>
      </c>
    </row>
    <row r="56" spans="1:43" s="13" customFormat="1" x14ac:dyDescent="0.35">
      <c r="A56" s="53">
        <v>48</v>
      </c>
      <c r="B56" s="10"/>
      <c r="C56" s="23"/>
      <c r="D56" s="41"/>
      <c r="E56" s="74"/>
      <c r="F56" s="82"/>
      <c r="G56" s="74"/>
      <c r="H56" s="75"/>
      <c r="I56" s="23"/>
      <c r="J56" s="50" t="str">
        <f t="shared" si="4"/>
        <v/>
      </c>
      <c r="K56" s="56" t="str">
        <f t="shared" si="5"/>
        <v/>
      </c>
      <c r="L56" s="6" t="b">
        <f t="shared" si="6"/>
        <v>0</v>
      </c>
      <c r="M56" s="21" t="str">
        <f t="shared" si="7"/>
        <v/>
      </c>
      <c r="N56" s="21" t="b">
        <f t="shared" si="8"/>
        <v>0</v>
      </c>
      <c r="O56" s="21" t="str">
        <f t="shared" si="9"/>
        <v/>
      </c>
      <c r="P56" s="21" t="b">
        <f t="shared" si="10"/>
        <v>0</v>
      </c>
      <c r="Q56" s="21" t="str">
        <f t="shared" si="11"/>
        <v/>
      </c>
      <c r="R56" s="21" t="b">
        <f t="shared" si="12"/>
        <v>0</v>
      </c>
      <c r="S56" s="21" t="str">
        <f t="shared" si="13"/>
        <v/>
      </c>
      <c r="T56" s="21" t="b">
        <f t="shared" si="14"/>
        <v>0</v>
      </c>
      <c r="U56" s="21" t="str">
        <f t="shared" si="15"/>
        <v/>
      </c>
      <c r="V56" s="6" t="b">
        <f t="shared" si="16"/>
        <v>0</v>
      </c>
      <c r="W56" s="21" t="str">
        <f t="shared" si="17"/>
        <v/>
      </c>
      <c r="X56" s="21" t="b">
        <f t="shared" si="18"/>
        <v>0</v>
      </c>
      <c r="Y56" s="21" t="str">
        <f t="shared" si="19"/>
        <v/>
      </c>
      <c r="Z56" s="21" t="b">
        <f t="shared" si="20"/>
        <v>0</v>
      </c>
      <c r="AA56" s="21" t="str">
        <f t="shared" si="21"/>
        <v/>
      </c>
      <c r="AB56" s="21" t="b">
        <f>IF(AND(LEN(B56)&gt;0,NOT(AF56),COUNTIF($AH$9:AH555,AH56)&gt;1),TRUE,FALSE)</f>
        <v>0</v>
      </c>
      <c r="AC56" s="21" t="str">
        <f t="shared" si="22"/>
        <v/>
      </c>
      <c r="AD56" s="21" t="b">
        <f>IF(AND(LEN(B56)&gt;0,NOT(AF56),NOT(AB56),COUNTIF(Uttransporter!$B$9:'Uttransporter'!B555,B56)&gt;0),TRUE,FALSE)</f>
        <v>0</v>
      </c>
      <c r="AE56" s="21" t="str">
        <f t="shared" si="23"/>
        <v/>
      </c>
      <c r="AF56" s="21" t="b">
        <f>IF(LEN(B56)&gt;Admin!$D$17,TRUE,FALSE)</f>
        <v>0</v>
      </c>
      <c r="AG56" s="21" t="str">
        <f t="shared" si="24"/>
        <v/>
      </c>
      <c r="AH56" s="21" t="str">
        <f t="shared" si="25"/>
        <v/>
      </c>
      <c r="AI56" s="21" t="b">
        <f t="shared" si="26"/>
        <v>0</v>
      </c>
      <c r="AJ56" s="21" t="str">
        <f t="shared" si="27"/>
        <v/>
      </c>
      <c r="AK56" s="21" t="b">
        <f>IF(AND(COUNTA(B56:I56)&gt;0,'Börja här'!KOMMUN="",NOT(L56),NOT(N56),NOT(P56),NOT(R56),NOT(T56),NOT(V56),NOT(X56),NOT(Z56),NOT(AB56),NOT(AD56),NOT(AF56)),TRUE,FALSE)</f>
        <v>0</v>
      </c>
      <c r="AL56" s="21" t="str">
        <f t="shared" si="28"/>
        <v/>
      </c>
      <c r="AM56" s="97">
        <f t="shared" si="32"/>
        <v>0</v>
      </c>
      <c r="AN56" s="97" t="str">
        <f t="shared" si="29"/>
        <v>Nej</v>
      </c>
      <c r="AO56" s="21" t="b">
        <f t="shared" si="3"/>
        <v>0</v>
      </c>
      <c r="AP56" s="21" t="str">
        <f t="shared" si="30"/>
        <v/>
      </c>
      <c r="AQ56" s="97" t="str">
        <f t="shared" si="31"/>
        <v>Nej</v>
      </c>
    </row>
    <row r="57" spans="1:43" s="13" customFormat="1" x14ac:dyDescent="0.35">
      <c r="A57" s="53">
        <v>49</v>
      </c>
      <c r="B57" s="10"/>
      <c r="C57" s="23"/>
      <c r="D57" s="41"/>
      <c r="E57" s="74"/>
      <c r="F57" s="82"/>
      <c r="G57" s="74"/>
      <c r="H57" s="75"/>
      <c r="I57" s="23"/>
      <c r="J57" s="50" t="str">
        <f t="shared" si="4"/>
        <v/>
      </c>
      <c r="K57" s="56" t="str">
        <f t="shared" si="5"/>
        <v/>
      </c>
      <c r="L57" s="6" t="b">
        <f t="shared" si="6"/>
        <v>0</v>
      </c>
      <c r="M57" s="21" t="str">
        <f t="shared" si="7"/>
        <v/>
      </c>
      <c r="N57" s="21" t="b">
        <f t="shared" si="8"/>
        <v>0</v>
      </c>
      <c r="O57" s="21" t="str">
        <f t="shared" si="9"/>
        <v/>
      </c>
      <c r="P57" s="21" t="b">
        <f t="shared" si="10"/>
        <v>0</v>
      </c>
      <c r="Q57" s="21" t="str">
        <f t="shared" si="11"/>
        <v/>
      </c>
      <c r="R57" s="21" t="b">
        <f t="shared" si="12"/>
        <v>0</v>
      </c>
      <c r="S57" s="21" t="str">
        <f t="shared" si="13"/>
        <v/>
      </c>
      <c r="T57" s="21" t="b">
        <f t="shared" si="14"/>
        <v>0</v>
      </c>
      <c r="U57" s="21" t="str">
        <f t="shared" si="15"/>
        <v/>
      </c>
      <c r="V57" s="6" t="b">
        <f t="shared" si="16"/>
        <v>0</v>
      </c>
      <c r="W57" s="21" t="str">
        <f t="shared" si="17"/>
        <v/>
      </c>
      <c r="X57" s="21" t="b">
        <f t="shared" si="18"/>
        <v>0</v>
      </c>
      <c r="Y57" s="21" t="str">
        <f t="shared" si="19"/>
        <v/>
      </c>
      <c r="Z57" s="21" t="b">
        <f t="shared" si="20"/>
        <v>0</v>
      </c>
      <c r="AA57" s="21" t="str">
        <f t="shared" si="21"/>
        <v/>
      </c>
      <c r="AB57" s="21" t="b">
        <f>IF(AND(LEN(B57)&gt;0,NOT(AF57),COUNTIF($AH$9:AH556,AH57)&gt;1),TRUE,FALSE)</f>
        <v>0</v>
      </c>
      <c r="AC57" s="21" t="str">
        <f t="shared" si="22"/>
        <v/>
      </c>
      <c r="AD57" s="21" t="b">
        <f>IF(AND(LEN(B57)&gt;0,NOT(AF57),NOT(AB57),COUNTIF(Uttransporter!$B$9:'Uttransporter'!B556,B57)&gt;0),TRUE,FALSE)</f>
        <v>0</v>
      </c>
      <c r="AE57" s="21" t="str">
        <f t="shared" si="23"/>
        <v/>
      </c>
      <c r="AF57" s="21" t="b">
        <f>IF(LEN(B57)&gt;Admin!$D$17,TRUE,FALSE)</f>
        <v>0</v>
      </c>
      <c r="AG57" s="21" t="str">
        <f t="shared" si="24"/>
        <v/>
      </c>
      <c r="AH57" s="21" t="str">
        <f t="shared" si="25"/>
        <v/>
      </c>
      <c r="AI57" s="21" t="b">
        <f t="shared" si="26"/>
        <v>0</v>
      </c>
      <c r="AJ57" s="21" t="str">
        <f t="shared" si="27"/>
        <v/>
      </c>
      <c r="AK57" s="21" t="b">
        <f>IF(AND(COUNTA(B57:I57)&gt;0,'Börja här'!KOMMUN="",NOT(L57),NOT(N57),NOT(P57),NOT(R57),NOT(T57),NOT(V57),NOT(X57),NOT(Z57),NOT(AB57),NOT(AD57),NOT(AF57)),TRUE,FALSE)</f>
        <v>0</v>
      </c>
      <c r="AL57" s="21" t="str">
        <f t="shared" si="28"/>
        <v/>
      </c>
      <c r="AM57" s="97">
        <f t="shared" si="32"/>
        <v>0</v>
      </c>
      <c r="AN57" s="97" t="str">
        <f t="shared" si="29"/>
        <v>Nej</v>
      </c>
      <c r="AO57" s="21" t="b">
        <f t="shared" si="3"/>
        <v>0</v>
      </c>
      <c r="AP57" s="21" t="str">
        <f t="shared" si="30"/>
        <v/>
      </c>
      <c r="AQ57" s="97" t="str">
        <f t="shared" si="31"/>
        <v>Nej</v>
      </c>
    </row>
    <row r="58" spans="1:43" s="13" customFormat="1" x14ac:dyDescent="0.35">
      <c r="A58" s="53">
        <v>50</v>
      </c>
      <c r="B58" s="10"/>
      <c r="C58" s="23"/>
      <c r="D58" s="41"/>
      <c r="E58" s="74"/>
      <c r="F58" s="82"/>
      <c r="G58" s="74"/>
      <c r="H58" s="75"/>
      <c r="I58" s="23"/>
      <c r="J58" s="50" t="str">
        <f t="shared" si="4"/>
        <v/>
      </c>
      <c r="K58" s="56" t="str">
        <f t="shared" si="5"/>
        <v/>
      </c>
      <c r="L58" s="6" t="b">
        <f t="shared" si="6"/>
        <v>0</v>
      </c>
      <c r="M58" s="21" t="str">
        <f t="shared" si="7"/>
        <v/>
      </c>
      <c r="N58" s="21" t="b">
        <f t="shared" si="8"/>
        <v>0</v>
      </c>
      <c r="O58" s="21" t="str">
        <f t="shared" si="9"/>
        <v/>
      </c>
      <c r="P58" s="21" t="b">
        <f t="shared" si="10"/>
        <v>0</v>
      </c>
      <c r="Q58" s="21" t="str">
        <f t="shared" si="11"/>
        <v/>
      </c>
      <c r="R58" s="21" t="b">
        <f t="shared" si="12"/>
        <v>0</v>
      </c>
      <c r="S58" s="21" t="str">
        <f t="shared" si="13"/>
        <v/>
      </c>
      <c r="T58" s="21" t="b">
        <f t="shared" si="14"/>
        <v>0</v>
      </c>
      <c r="U58" s="21" t="str">
        <f t="shared" si="15"/>
        <v/>
      </c>
      <c r="V58" s="6" t="b">
        <f t="shared" si="16"/>
        <v>0</v>
      </c>
      <c r="W58" s="21" t="str">
        <f t="shared" si="17"/>
        <v/>
      </c>
      <c r="X58" s="21" t="b">
        <f t="shared" si="18"/>
        <v>0</v>
      </c>
      <c r="Y58" s="21" t="str">
        <f t="shared" si="19"/>
        <v/>
      </c>
      <c r="Z58" s="21" t="b">
        <f t="shared" si="20"/>
        <v>0</v>
      </c>
      <c r="AA58" s="21" t="str">
        <f t="shared" si="21"/>
        <v/>
      </c>
      <c r="AB58" s="21" t="b">
        <f>IF(AND(LEN(B58)&gt;0,NOT(AF58),COUNTIF($AH$9:AH557,AH58)&gt;1),TRUE,FALSE)</f>
        <v>0</v>
      </c>
      <c r="AC58" s="21" t="str">
        <f t="shared" si="22"/>
        <v/>
      </c>
      <c r="AD58" s="21" t="b">
        <f>IF(AND(LEN(B58)&gt;0,NOT(AF58),NOT(AB58),COUNTIF(Uttransporter!$B$9:'Uttransporter'!B557,B58)&gt;0),TRUE,FALSE)</f>
        <v>0</v>
      </c>
      <c r="AE58" s="21" t="str">
        <f t="shared" si="23"/>
        <v/>
      </c>
      <c r="AF58" s="21" t="b">
        <f>IF(LEN(B58)&gt;Admin!$D$17,TRUE,FALSE)</f>
        <v>0</v>
      </c>
      <c r="AG58" s="21" t="str">
        <f t="shared" si="24"/>
        <v/>
      </c>
      <c r="AH58" s="21" t="str">
        <f t="shared" si="25"/>
        <v/>
      </c>
      <c r="AI58" s="21" t="b">
        <f t="shared" si="26"/>
        <v>0</v>
      </c>
      <c r="AJ58" s="21" t="str">
        <f t="shared" si="27"/>
        <v/>
      </c>
      <c r="AK58" s="21" t="b">
        <f>IF(AND(COUNTA(B58:I58)&gt;0,'Börja här'!KOMMUN="",NOT(L58),NOT(N58),NOT(P58),NOT(R58),NOT(T58),NOT(V58),NOT(X58),NOT(Z58),NOT(AB58),NOT(AD58),NOT(AF58)),TRUE,FALSE)</f>
        <v>0</v>
      </c>
      <c r="AL58" s="21" t="str">
        <f t="shared" si="28"/>
        <v/>
      </c>
      <c r="AM58" s="97">
        <f t="shared" si="32"/>
        <v>0</v>
      </c>
      <c r="AN58" s="97" t="str">
        <f t="shared" si="29"/>
        <v>Nej</v>
      </c>
      <c r="AO58" s="21" t="b">
        <f t="shared" si="3"/>
        <v>0</v>
      </c>
      <c r="AP58" s="21" t="str">
        <f t="shared" si="30"/>
        <v/>
      </c>
      <c r="AQ58" s="97" t="str">
        <f t="shared" si="31"/>
        <v>Nej</v>
      </c>
    </row>
    <row r="59" spans="1:43" s="13" customFormat="1" x14ac:dyDescent="0.35">
      <c r="A59" s="53">
        <v>51</v>
      </c>
      <c r="B59" s="10"/>
      <c r="C59" s="23"/>
      <c r="D59" s="41"/>
      <c r="E59" s="74"/>
      <c r="F59" s="82"/>
      <c r="G59" s="74"/>
      <c r="H59" s="75"/>
      <c r="I59" s="23"/>
      <c r="J59" s="50" t="str">
        <f t="shared" si="4"/>
        <v/>
      </c>
      <c r="K59" s="56" t="str">
        <f t="shared" si="5"/>
        <v/>
      </c>
      <c r="L59" s="6" t="b">
        <f t="shared" si="6"/>
        <v>0</v>
      </c>
      <c r="M59" s="21" t="str">
        <f t="shared" si="7"/>
        <v/>
      </c>
      <c r="N59" s="21" t="b">
        <f t="shared" si="8"/>
        <v>0</v>
      </c>
      <c r="O59" s="21" t="str">
        <f t="shared" si="9"/>
        <v/>
      </c>
      <c r="P59" s="21" t="b">
        <f t="shared" si="10"/>
        <v>0</v>
      </c>
      <c r="Q59" s="21" t="str">
        <f t="shared" si="11"/>
        <v/>
      </c>
      <c r="R59" s="21" t="b">
        <f t="shared" si="12"/>
        <v>0</v>
      </c>
      <c r="S59" s="21" t="str">
        <f t="shared" si="13"/>
        <v/>
      </c>
      <c r="T59" s="21" t="b">
        <f t="shared" si="14"/>
        <v>0</v>
      </c>
      <c r="U59" s="21" t="str">
        <f t="shared" si="15"/>
        <v/>
      </c>
      <c r="V59" s="6" t="b">
        <f t="shared" si="16"/>
        <v>0</v>
      </c>
      <c r="W59" s="21" t="str">
        <f t="shared" si="17"/>
        <v/>
      </c>
      <c r="X59" s="21" t="b">
        <f t="shared" si="18"/>
        <v>0</v>
      </c>
      <c r="Y59" s="21" t="str">
        <f t="shared" si="19"/>
        <v/>
      </c>
      <c r="Z59" s="21" t="b">
        <f t="shared" si="20"/>
        <v>0</v>
      </c>
      <c r="AA59" s="21" t="str">
        <f t="shared" si="21"/>
        <v/>
      </c>
      <c r="AB59" s="21" t="b">
        <f>IF(AND(LEN(B59)&gt;0,NOT(AF59),COUNTIF($AH$9:AH558,AH59)&gt;1),TRUE,FALSE)</f>
        <v>0</v>
      </c>
      <c r="AC59" s="21" t="str">
        <f t="shared" si="22"/>
        <v/>
      </c>
      <c r="AD59" s="21" t="b">
        <f>IF(AND(LEN(B59)&gt;0,NOT(AF59),NOT(AB59),COUNTIF(Uttransporter!$B$9:'Uttransporter'!B558,B59)&gt;0),TRUE,FALSE)</f>
        <v>0</v>
      </c>
      <c r="AE59" s="21" t="str">
        <f t="shared" si="23"/>
        <v/>
      </c>
      <c r="AF59" s="21" t="b">
        <f>IF(LEN(B59)&gt;Admin!$D$17,TRUE,FALSE)</f>
        <v>0</v>
      </c>
      <c r="AG59" s="21" t="str">
        <f t="shared" si="24"/>
        <v/>
      </c>
      <c r="AH59" s="21" t="str">
        <f t="shared" si="25"/>
        <v/>
      </c>
      <c r="AI59" s="21" t="b">
        <f t="shared" si="26"/>
        <v>0</v>
      </c>
      <c r="AJ59" s="21" t="str">
        <f t="shared" si="27"/>
        <v/>
      </c>
      <c r="AK59" s="21" t="b">
        <f>IF(AND(COUNTA(B59:I59)&gt;0,'Börja här'!KOMMUN="",NOT(L59),NOT(N59),NOT(P59),NOT(R59),NOT(T59),NOT(V59),NOT(X59),NOT(Z59),NOT(AB59),NOT(AD59),NOT(AF59)),TRUE,FALSE)</f>
        <v>0</v>
      </c>
      <c r="AL59" s="21" t="str">
        <f t="shared" si="28"/>
        <v/>
      </c>
      <c r="AM59" s="97">
        <f t="shared" si="32"/>
        <v>0</v>
      </c>
      <c r="AN59" s="97" t="str">
        <f t="shared" si="29"/>
        <v>Nej</v>
      </c>
      <c r="AO59" s="21" t="b">
        <f t="shared" si="3"/>
        <v>0</v>
      </c>
      <c r="AP59" s="21" t="str">
        <f t="shared" si="30"/>
        <v/>
      </c>
      <c r="AQ59" s="97" t="str">
        <f t="shared" si="31"/>
        <v>Nej</v>
      </c>
    </row>
    <row r="60" spans="1:43" s="13" customFormat="1" x14ac:dyDescent="0.35">
      <c r="A60" s="53">
        <v>52</v>
      </c>
      <c r="B60" s="10"/>
      <c r="C60" s="23"/>
      <c r="D60" s="41"/>
      <c r="E60" s="74"/>
      <c r="F60" s="82"/>
      <c r="G60" s="74"/>
      <c r="H60" s="75"/>
      <c r="I60" s="23"/>
      <c r="J60" s="50" t="str">
        <f t="shared" si="4"/>
        <v/>
      </c>
      <c r="K60" s="56" t="str">
        <f t="shared" si="5"/>
        <v/>
      </c>
      <c r="L60" s="6" t="b">
        <f t="shared" si="6"/>
        <v>0</v>
      </c>
      <c r="M60" s="21" t="str">
        <f t="shared" si="7"/>
        <v/>
      </c>
      <c r="N60" s="21" t="b">
        <f t="shared" si="8"/>
        <v>0</v>
      </c>
      <c r="O60" s="21" t="str">
        <f t="shared" si="9"/>
        <v/>
      </c>
      <c r="P60" s="21" t="b">
        <f t="shared" si="10"/>
        <v>0</v>
      </c>
      <c r="Q60" s="21" t="str">
        <f t="shared" si="11"/>
        <v/>
      </c>
      <c r="R60" s="21" t="b">
        <f t="shared" si="12"/>
        <v>0</v>
      </c>
      <c r="S60" s="21" t="str">
        <f t="shared" si="13"/>
        <v/>
      </c>
      <c r="T60" s="21" t="b">
        <f t="shared" si="14"/>
        <v>0</v>
      </c>
      <c r="U60" s="21" t="str">
        <f t="shared" si="15"/>
        <v/>
      </c>
      <c r="V60" s="6" t="b">
        <f t="shared" si="16"/>
        <v>0</v>
      </c>
      <c r="W60" s="21" t="str">
        <f t="shared" si="17"/>
        <v/>
      </c>
      <c r="X60" s="21" t="b">
        <f t="shared" si="18"/>
        <v>0</v>
      </c>
      <c r="Y60" s="21" t="str">
        <f t="shared" si="19"/>
        <v/>
      </c>
      <c r="Z60" s="21" t="b">
        <f t="shared" si="20"/>
        <v>0</v>
      </c>
      <c r="AA60" s="21" t="str">
        <f t="shared" si="21"/>
        <v/>
      </c>
      <c r="AB60" s="21" t="b">
        <f>IF(AND(LEN(B60)&gt;0,NOT(AF60),COUNTIF($AH$9:AH559,AH60)&gt;1),TRUE,FALSE)</f>
        <v>0</v>
      </c>
      <c r="AC60" s="21" t="str">
        <f t="shared" si="22"/>
        <v/>
      </c>
      <c r="AD60" s="21" t="b">
        <f>IF(AND(LEN(B60)&gt;0,NOT(AF60),NOT(AB60),COUNTIF(Uttransporter!$B$9:'Uttransporter'!B559,B60)&gt;0),TRUE,FALSE)</f>
        <v>0</v>
      </c>
      <c r="AE60" s="21" t="str">
        <f t="shared" si="23"/>
        <v/>
      </c>
      <c r="AF60" s="21" t="b">
        <f>IF(LEN(B60)&gt;Admin!$D$17,TRUE,FALSE)</f>
        <v>0</v>
      </c>
      <c r="AG60" s="21" t="str">
        <f t="shared" si="24"/>
        <v/>
      </c>
      <c r="AH60" s="21" t="str">
        <f t="shared" si="25"/>
        <v/>
      </c>
      <c r="AI60" s="21" t="b">
        <f t="shared" si="26"/>
        <v>0</v>
      </c>
      <c r="AJ60" s="21" t="str">
        <f t="shared" si="27"/>
        <v/>
      </c>
      <c r="AK60" s="21" t="b">
        <f>IF(AND(COUNTA(B60:I60)&gt;0,'Börja här'!KOMMUN="",NOT(L60),NOT(N60),NOT(P60),NOT(R60),NOT(T60),NOT(V60),NOT(X60),NOT(Z60),NOT(AB60),NOT(AD60),NOT(AF60)),TRUE,FALSE)</f>
        <v>0</v>
      </c>
      <c r="AL60" s="21" t="str">
        <f t="shared" si="28"/>
        <v/>
      </c>
      <c r="AM60" s="97">
        <f t="shared" si="32"/>
        <v>0</v>
      </c>
      <c r="AN60" s="97" t="str">
        <f t="shared" si="29"/>
        <v>Nej</v>
      </c>
      <c r="AO60" s="21" t="b">
        <f t="shared" si="3"/>
        <v>0</v>
      </c>
      <c r="AP60" s="21" t="str">
        <f t="shared" si="30"/>
        <v/>
      </c>
      <c r="AQ60" s="97" t="str">
        <f t="shared" si="31"/>
        <v>Nej</v>
      </c>
    </row>
    <row r="61" spans="1:43" s="13" customFormat="1" x14ac:dyDescent="0.35">
      <c r="A61" s="53">
        <v>53</v>
      </c>
      <c r="B61" s="10"/>
      <c r="C61" s="23"/>
      <c r="D61" s="41"/>
      <c r="E61" s="74"/>
      <c r="F61" s="82"/>
      <c r="G61" s="74"/>
      <c r="H61" s="75"/>
      <c r="I61" s="23"/>
      <c r="J61" s="50" t="str">
        <f t="shared" si="4"/>
        <v/>
      </c>
      <c r="K61" s="56" t="str">
        <f t="shared" si="5"/>
        <v/>
      </c>
      <c r="L61" s="6" t="b">
        <f t="shared" si="6"/>
        <v>0</v>
      </c>
      <c r="M61" s="21" t="str">
        <f t="shared" si="7"/>
        <v/>
      </c>
      <c r="N61" s="21" t="b">
        <f t="shared" si="8"/>
        <v>0</v>
      </c>
      <c r="O61" s="21" t="str">
        <f t="shared" si="9"/>
        <v/>
      </c>
      <c r="P61" s="21" t="b">
        <f t="shared" si="10"/>
        <v>0</v>
      </c>
      <c r="Q61" s="21" t="str">
        <f t="shared" si="11"/>
        <v/>
      </c>
      <c r="R61" s="21" t="b">
        <f t="shared" si="12"/>
        <v>0</v>
      </c>
      <c r="S61" s="21" t="str">
        <f t="shared" si="13"/>
        <v/>
      </c>
      <c r="T61" s="21" t="b">
        <f t="shared" si="14"/>
        <v>0</v>
      </c>
      <c r="U61" s="21" t="str">
        <f t="shared" si="15"/>
        <v/>
      </c>
      <c r="V61" s="6" t="b">
        <f t="shared" si="16"/>
        <v>0</v>
      </c>
      <c r="W61" s="21" t="str">
        <f t="shared" si="17"/>
        <v/>
      </c>
      <c r="X61" s="21" t="b">
        <f t="shared" si="18"/>
        <v>0</v>
      </c>
      <c r="Y61" s="21" t="str">
        <f t="shared" si="19"/>
        <v/>
      </c>
      <c r="Z61" s="21" t="b">
        <f t="shared" si="20"/>
        <v>0</v>
      </c>
      <c r="AA61" s="21" t="str">
        <f t="shared" si="21"/>
        <v/>
      </c>
      <c r="AB61" s="21" t="b">
        <f>IF(AND(LEN(B61)&gt;0,NOT(AF61),COUNTIF($AH$9:AH560,AH61)&gt;1),TRUE,FALSE)</f>
        <v>0</v>
      </c>
      <c r="AC61" s="21" t="str">
        <f t="shared" si="22"/>
        <v/>
      </c>
      <c r="AD61" s="21" t="b">
        <f>IF(AND(LEN(B61)&gt;0,NOT(AF61),NOT(AB61),COUNTIF(Uttransporter!$B$9:'Uttransporter'!B560,B61)&gt;0),TRUE,FALSE)</f>
        <v>0</v>
      </c>
      <c r="AE61" s="21" t="str">
        <f t="shared" si="23"/>
        <v/>
      </c>
      <c r="AF61" s="21" t="b">
        <f>IF(LEN(B61)&gt;Admin!$D$17,TRUE,FALSE)</f>
        <v>0</v>
      </c>
      <c r="AG61" s="21" t="str">
        <f t="shared" si="24"/>
        <v/>
      </c>
      <c r="AH61" s="21" t="str">
        <f t="shared" si="25"/>
        <v/>
      </c>
      <c r="AI61" s="21" t="b">
        <f t="shared" si="26"/>
        <v>0</v>
      </c>
      <c r="AJ61" s="21" t="str">
        <f t="shared" si="27"/>
        <v/>
      </c>
      <c r="AK61" s="21" t="b">
        <f>IF(AND(COUNTA(B61:I61)&gt;0,'Börja här'!KOMMUN="",NOT(L61),NOT(N61),NOT(P61),NOT(R61),NOT(T61),NOT(V61),NOT(X61),NOT(Z61),NOT(AB61),NOT(AD61),NOT(AF61)),TRUE,FALSE)</f>
        <v>0</v>
      </c>
      <c r="AL61" s="21" t="str">
        <f t="shared" si="28"/>
        <v/>
      </c>
      <c r="AM61" s="97">
        <f t="shared" si="32"/>
        <v>0</v>
      </c>
      <c r="AN61" s="97" t="str">
        <f t="shared" si="29"/>
        <v>Nej</v>
      </c>
      <c r="AO61" s="21" t="b">
        <f t="shared" si="3"/>
        <v>0</v>
      </c>
      <c r="AP61" s="21" t="str">
        <f t="shared" si="30"/>
        <v/>
      </c>
      <c r="AQ61" s="97" t="str">
        <f t="shared" si="31"/>
        <v>Nej</v>
      </c>
    </row>
    <row r="62" spans="1:43" s="13" customFormat="1" x14ac:dyDescent="0.35">
      <c r="A62" s="53">
        <v>54</v>
      </c>
      <c r="B62" s="10"/>
      <c r="C62" s="23"/>
      <c r="D62" s="41"/>
      <c r="E62" s="74"/>
      <c r="F62" s="82"/>
      <c r="G62" s="74"/>
      <c r="H62" s="75"/>
      <c r="I62" s="23"/>
      <c r="J62" s="50" t="str">
        <f t="shared" si="4"/>
        <v/>
      </c>
      <c r="K62" s="56" t="str">
        <f t="shared" si="5"/>
        <v/>
      </c>
      <c r="L62" s="6" t="b">
        <f t="shared" si="6"/>
        <v>0</v>
      </c>
      <c r="M62" s="21" t="str">
        <f t="shared" si="7"/>
        <v/>
      </c>
      <c r="N62" s="21" t="b">
        <f t="shared" si="8"/>
        <v>0</v>
      </c>
      <c r="O62" s="21" t="str">
        <f t="shared" si="9"/>
        <v/>
      </c>
      <c r="P62" s="21" t="b">
        <f t="shared" si="10"/>
        <v>0</v>
      </c>
      <c r="Q62" s="21" t="str">
        <f t="shared" si="11"/>
        <v/>
      </c>
      <c r="R62" s="21" t="b">
        <f t="shared" si="12"/>
        <v>0</v>
      </c>
      <c r="S62" s="21" t="str">
        <f t="shared" si="13"/>
        <v/>
      </c>
      <c r="T62" s="21" t="b">
        <f t="shared" si="14"/>
        <v>0</v>
      </c>
      <c r="U62" s="21" t="str">
        <f t="shared" si="15"/>
        <v/>
      </c>
      <c r="V62" s="6" t="b">
        <f t="shared" si="16"/>
        <v>0</v>
      </c>
      <c r="W62" s="21" t="str">
        <f t="shared" si="17"/>
        <v/>
      </c>
      <c r="X62" s="21" t="b">
        <f t="shared" si="18"/>
        <v>0</v>
      </c>
      <c r="Y62" s="21" t="str">
        <f t="shared" si="19"/>
        <v/>
      </c>
      <c r="Z62" s="21" t="b">
        <f t="shared" si="20"/>
        <v>0</v>
      </c>
      <c r="AA62" s="21" t="str">
        <f t="shared" si="21"/>
        <v/>
      </c>
      <c r="AB62" s="21" t="b">
        <f>IF(AND(LEN(B62)&gt;0,NOT(AF62),COUNTIF($AH$9:AH561,AH62)&gt;1),TRUE,FALSE)</f>
        <v>0</v>
      </c>
      <c r="AC62" s="21" t="str">
        <f t="shared" si="22"/>
        <v/>
      </c>
      <c r="AD62" s="21" t="b">
        <f>IF(AND(LEN(B62)&gt;0,NOT(AF62),NOT(AB62),COUNTIF(Uttransporter!$B$9:'Uttransporter'!B561,B62)&gt;0),TRUE,FALSE)</f>
        <v>0</v>
      </c>
      <c r="AE62" s="21" t="str">
        <f t="shared" si="23"/>
        <v/>
      </c>
      <c r="AF62" s="21" t="b">
        <f>IF(LEN(B62)&gt;Admin!$D$17,TRUE,FALSE)</f>
        <v>0</v>
      </c>
      <c r="AG62" s="21" t="str">
        <f t="shared" si="24"/>
        <v/>
      </c>
      <c r="AH62" s="21" t="str">
        <f t="shared" si="25"/>
        <v/>
      </c>
      <c r="AI62" s="21" t="b">
        <f t="shared" si="26"/>
        <v>0</v>
      </c>
      <c r="AJ62" s="21" t="str">
        <f t="shared" si="27"/>
        <v/>
      </c>
      <c r="AK62" s="21" t="b">
        <f>IF(AND(COUNTA(B62:I62)&gt;0,'Börja här'!KOMMUN="",NOT(L62),NOT(N62),NOT(P62),NOT(R62),NOT(T62),NOT(V62),NOT(X62),NOT(Z62),NOT(AB62),NOT(AD62),NOT(AF62)),TRUE,FALSE)</f>
        <v>0</v>
      </c>
      <c r="AL62" s="21" t="str">
        <f t="shared" si="28"/>
        <v/>
      </c>
      <c r="AM62" s="97">
        <f t="shared" si="32"/>
        <v>0</v>
      </c>
      <c r="AN62" s="97" t="str">
        <f t="shared" si="29"/>
        <v>Nej</v>
      </c>
      <c r="AO62" s="21" t="b">
        <f t="shared" si="3"/>
        <v>0</v>
      </c>
      <c r="AP62" s="21" t="str">
        <f t="shared" si="30"/>
        <v/>
      </c>
      <c r="AQ62" s="97" t="str">
        <f t="shared" si="31"/>
        <v>Nej</v>
      </c>
    </row>
    <row r="63" spans="1:43" s="13" customFormat="1" x14ac:dyDescent="0.35">
      <c r="A63" s="53">
        <v>55</v>
      </c>
      <c r="B63" s="10"/>
      <c r="C63" s="23"/>
      <c r="D63" s="41"/>
      <c r="E63" s="74"/>
      <c r="F63" s="82"/>
      <c r="G63" s="74"/>
      <c r="H63" s="75"/>
      <c r="I63" s="23"/>
      <c r="J63" s="50" t="str">
        <f t="shared" si="4"/>
        <v/>
      </c>
      <c r="K63" s="56" t="str">
        <f t="shared" si="5"/>
        <v/>
      </c>
      <c r="L63" s="6" t="b">
        <f t="shared" si="6"/>
        <v>0</v>
      </c>
      <c r="M63" s="21" t="str">
        <f t="shared" si="7"/>
        <v/>
      </c>
      <c r="N63" s="21" t="b">
        <f t="shared" si="8"/>
        <v>0</v>
      </c>
      <c r="O63" s="21" t="str">
        <f t="shared" si="9"/>
        <v/>
      </c>
      <c r="P63" s="21" t="b">
        <f t="shared" si="10"/>
        <v>0</v>
      </c>
      <c r="Q63" s="21" t="str">
        <f t="shared" si="11"/>
        <v/>
      </c>
      <c r="R63" s="21" t="b">
        <f t="shared" si="12"/>
        <v>0</v>
      </c>
      <c r="S63" s="21" t="str">
        <f t="shared" si="13"/>
        <v/>
      </c>
      <c r="T63" s="21" t="b">
        <f t="shared" si="14"/>
        <v>0</v>
      </c>
      <c r="U63" s="21" t="str">
        <f t="shared" si="15"/>
        <v/>
      </c>
      <c r="V63" s="6" t="b">
        <f t="shared" si="16"/>
        <v>0</v>
      </c>
      <c r="W63" s="21" t="str">
        <f t="shared" si="17"/>
        <v/>
      </c>
      <c r="X63" s="21" t="b">
        <f t="shared" si="18"/>
        <v>0</v>
      </c>
      <c r="Y63" s="21" t="str">
        <f t="shared" si="19"/>
        <v/>
      </c>
      <c r="Z63" s="21" t="b">
        <f t="shared" si="20"/>
        <v>0</v>
      </c>
      <c r="AA63" s="21" t="str">
        <f t="shared" si="21"/>
        <v/>
      </c>
      <c r="AB63" s="21" t="b">
        <f>IF(AND(LEN(B63)&gt;0,NOT(AF63),COUNTIF($AH$9:AH562,AH63)&gt;1),TRUE,FALSE)</f>
        <v>0</v>
      </c>
      <c r="AC63" s="21" t="str">
        <f t="shared" si="22"/>
        <v/>
      </c>
      <c r="AD63" s="21" t="b">
        <f>IF(AND(LEN(B63)&gt;0,NOT(AF63),NOT(AB63),COUNTIF(Uttransporter!$B$9:'Uttransporter'!B562,B63)&gt;0),TRUE,FALSE)</f>
        <v>0</v>
      </c>
      <c r="AE63" s="21" t="str">
        <f t="shared" si="23"/>
        <v/>
      </c>
      <c r="AF63" s="21" t="b">
        <f>IF(LEN(B63)&gt;Admin!$D$17,TRUE,FALSE)</f>
        <v>0</v>
      </c>
      <c r="AG63" s="21" t="str">
        <f t="shared" si="24"/>
        <v/>
      </c>
      <c r="AH63" s="21" t="str">
        <f t="shared" si="25"/>
        <v/>
      </c>
      <c r="AI63" s="21" t="b">
        <f t="shared" si="26"/>
        <v>0</v>
      </c>
      <c r="AJ63" s="21" t="str">
        <f t="shared" si="27"/>
        <v/>
      </c>
      <c r="AK63" s="21" t="b">
        <f>IF(AND(COUNTA(B63:I63)&gt;0,'Börja här'!KOMMUN="",NOT(L63),NOT(N63),NOT(P63),NOT(R63),NOT(T63),NOT(V63),NOT(X63),NOT(Z63),NOT(AB63),NOT(AD63),NOT(AF63)),TRUE,FALSE)</f>
        <v>0</v>
      </c>
      <c r="AL63" s="21" t="str">
        <f t="shared" si="28"/>
        <v/>
      </c>
      <c r="AM63" s="97">
        <f t="shared" si="32"/>
        <v>0</v>
      </c>
      <c r="AN63" s="97" t="str">
        <f t="shared" si="29"/>
        <v>Nej</v>
      </c>
      <c r="AO63" s="21" t="b">
        <f t="shared" si="3"/>
        <v>0</v>
      </c>
      <c r="AP63" s="21" t="str">
        <f t="shared" si="30"/>
        <v/>
      </c>
      <c r="AQ63" s="97" t="str">
        <f t="shared" si="31"/>
        <v>Nej</v>
      </c>
    </row>
    <row r="64" spans="1:43" s="13" customFormat="1" x14ac:dyDescent="0.35">
      <c r="A64" s="53">
        <v>56</v>
      </c>
      <c r="B64" s="10"/>
      <c r="C64" s="23"/>
      <c r="D64" s="41"/>
      <c r="E64" s="74"/>
      <c r="F64" s="82"/>
      <c r="G64" s="74"/>
      <c r="H64" s="75"/>
      <c r="I64" s="23"/>
      <c r="J64" s="50" t="str">
        <f t="shared" si="4"/>
        <v/>
      </c>
      <c r="K64" s="56" t="str">
        <f t="shared" si="5"/>
        <v/>
      </c>
      <c r="L64" s="6" t="b">
        <f t="shared" si="6"/>
        <v>0</v>
      </c>
      <c r="M64" s="21" t="str">
        <f t="shared" si="7"/>
        <v/>
      </c>
      <c r="N64" s="21" t="b">
        <f t="shared" si="8"/>
        <v>0</v>
      </c>
      <c r="O64" s="21" t="str">
        <f t="shared" si="9"/>
        <v/>
      </c>
      <c r="P64" s="21" t="b">
        <f t="shared" si="10"/>
        <v>0</v>
      </c>
      <c r="Q64" s="21" t="str">
        <f t="shared" si="11"/>
        <v/>
      </c>
      <c r="R64" s="21" t="b">
        <f t="shared" si="12"/>
        <v>0</v>
      </c>
      <c r="S64" s="21" t="str">
        <f t="shared" si="13"/>
        <v/>
      </c>
      <c r="T64" s="21" t="b">
        <f t="shared" si="14"/>
        <v>0</v>
      </c>
      <c r="U64" s="21" t="str">
        <f t="shared" si="15"/>
        <v/>
      </c>
      <c r="V64" s="6" t="b">
        <f t="shared" si="16"/>
        <v>0</v>
      </c>
      <c r="W64" s="21" t="str">
        <f t="shared" si="17"/>
        <v/>
      </c>
      <c r="X64" s="21" t="b">
        <f t="shared" si="18"/>
        <v>0</v>
      </c>
      <c r="Y64" s="21" t="str">
        <f t="shared" si="19"/>
        <v/>
      </c>
      <c r="Z64" s="21" t="b">
        <f t="shared" si="20"/>
        <v>0</v>
      </c>
      <c r="AA64" s="21" t="str">
        <f t="shared" si="21"/>
        <v/>
      </c>
      <c r="AB64" s="21" t="b">
        <f>IF(AND(LEN(B64)&gt;0,NOT(AF64),COUNTIF($AH$9:AH563,AH64)&gt;1),TRUE,FALSE)</f>
        <v>0</v>
      </c>
      <c r="AC64" s="21" t="str">
        <f t="shared" si="22"/>
        <v/>
      </c>
      <c r="AD64" s="21" t="b">
        <f>IF(AND(LEN(B64)&gt;0,NOT(AF64),NOT(AB64),COUNTIF(Uttransporter!$B$9:'Uttransporter'!B563,B64)&gt;0),TRUE,FALSE)</f>
        <v>0</v>
      </c>
      <c r="AE64" s="21" t="str">
        <f t="shared" si="23"/>
        <v/>
      </c>
      <c r="AF64" s="21" t="b">
        <f>IF(LEN(B64)&gt;Admin!$D$17,TRUE,FALSE)</f>
        <v>0</v>
      </c>
      <c r="AG64" s="21" t="str">
        <f t="shared" si="24"/>
        <v/>
      </c>
      <c r="AH64" s="21" t="str">
        <f t="shared" si="25"/>
        <v/>
      </c>
      <c r="AI64" s="21" t="b">
        <f t="shared" si="26"/>
        <v>0</v>
      </c>
      <c r="AJ64" s="21" t="str">
        <f t="shared" si="27"/>
        <v/>
      </c>
      <c r="AK64" s="21" t="b">
        <f>IF(AND(COUNTA(B64:I64)&gt;0,'Börja här'!KOMMUN="",NOT(L64),NOT(N64),NOT(P64),NOT(R64),NOT(T64),NOT(V64),NOT(X64),NOT(Z64),NOT(AB64),NOT(AD64),NOT(AF64)),TRUE,FALSE)</f>
        <v>0</v>
      </c>
      <c r="AL64" s="21" t="str">
        <f t="shared" si="28"/>
        <v/>
      </c>
      <c r="AM64" s="97">
        <f t="shared" si="32"/>
        <v>0</v>
      </c>
      <c r="AN64" s="97" t="str">
        <f t="shared" si="29"/>
        <v>Nej</v>
      </c>
      <c r="AO64" s="21" t="b">
        <f t="shared" si="3"/>
        <v>0</v>
      </c>
      <c r="AP64" s="21" t="str">
        <f t="shared" si="30"/>
        <v/>
      </c>
      <c r="AQ64" s="97" t="str">
        <f t="shared" si="31"/>
        <v>Nej</v>
      </c>
    </row>
    <row r="65" spans="1:43" s="13" customFormat="1" x14ac:dyDescent="0.35">
      <c r="A65" s="53">
        <v>57</v>
      </c>
      <c r="B65" s="10"/>
      <c r="C65" s="23"/>
      <c r="D65" s="41"/>
      <c r="E65" s="74"/>
      <c r="F65" s="82"/>
      <c r="G65" s="74"/>
      <c r="H65" s="75"/>
      <c r="I65" s="23"/>
      <c r="J65" s="50" t="str">
        <f t="shared" si="4"/>
        <v/>
      </c>
      <c r="K65" s="56" t="str">
        <f t="shared" si="5"/>
        <v/>
      </c>
      <c r="L65" s="6" t="b">
        <f t="shared" si="6"/>
        <v>0</v>
      </c>
      <c r="M65" s="21" t="str">
        <f t="shared" si="7"/>
        <v/>
      </c>
      <c r="N65" s="21" t="b">
        <f t="shared" si="8"/>
        <v>0</v>
      </c>
      <c r="O65" s="21" t="str">
        <f t="shared" si="9"/>
        <v/>
      </c>
      <c r="P65" s="21" t="b">
        <f t="shared" si="10"/>
        <v>0</v>
      </c>
      <c r="Q65" s="21" t="str">
        <f t="shared" si="11"/>
        <v/>
      </c>
      <c r="R65" s="21" t="b">
        <f t="shared" si="12"/>
        <v>0</v>
      </c>
      <c r="S65" s="21" t="str">
        <f t="shared" si="13"/>
        <v/>
      </c>
      <c r="T65" s="21" t="b">
        <f t="shared" si="14"/>
        <v>0</v>
      </c>
      <c r="U65" s="21" t="str">
        <f t="shared" si="15"/>
        <v/>
      </c>
      <c r="V65" s="6" t="b">
        <f t="shared" si="16"/>
        <v>0</v>
      </c>
      <c r="W65" s="21" t="str">
        <f t="shared" si="17"/>
        <v/>
      </c>
      <c r="X65" s="21" t="b">
        <f t="shared" si="18"/>
        <v>0</v>
      </c>
      <c r="Y65" s="21" t="str">
        <f t="shared" si="19"/>
        <v/>
      </c>
      <c r="Z65" s="21" t="b">
        <f t="shared" si="20"/>
        <v>0</v>
      </c>
      <c r="AA65" s="21" t="str">
        <f t="shared" si="21"/>
        <v/>
      </c>
      <c r="AB65" s="21" t="b">
        <f>IF(AND(LEN(B65)&gt;0,NOT(AF65),COUNTIF($AH$9:AH564,AH65)&gt;1),TRUE,FALSE)</f>
        <v>0</v>
      </c>
      <c r="AC65" s="21" t="str">
        <f t="shared" si="22"/>
        <v/>
      </c>
      <c r="AD65" s="21" t="b">
        <f>IF(AND(LEN(B65)&gt;0,NOT(AF65),NOT(AB65),COUNTIF(Uttransporter!$B$9:'Uttransporter'!B564,B65)&gt;0),TRUE,FALSE)</f>
        <v>0</v>
      </c>
      <c r="AE65" s="21" t="str">
        <f t="shared" si="23"/>
        <v/>
      </c>
      <c r="AF65" s="21" t="b">
        <f>IF(LEN(B65)&gt;Admin!$D$17,TRUE,FALSE)</f>
        <v>0</v>
      </c>
      <c r="AG65" s="21" t="str">
        <f t="shared" si="24"/>
        <v/>
      </c>
      <c r="AH65" s="21" t="str">
        <f t="shared" si="25"/>
        <v/>
      </c>
      <c r="AI65" s="21" t="b">
        <f t="shared" si="26"/>
        <v>0</v>
      </c>
      <c r="AJ65" s="21" t="str">
        <f t="shared" si="27"/>
        <v/>
      </c>
      <c r="AK65" s="21" t="b">
        <f>IF(AND(COUNTA(B65:I65)&gt;0,'Börja här'!KOMMUN="",NOT(L65),NOT(N65),NOT(P65),NOT(R65),NOT(T65),NOT(V65),NOT(X65),NOT(Z65),NOT(AB65),NOT(AD65),NOT(AF65)),TRUE,FALSE)</f>
        <v>0</v>
      </c>
      <c r="AL65" s="21" t="str">
        <f t="shared" si="28"/>
        <v/>
      </c>
      <c r="AM65" s="97">
        <f t="shared" si="32"/>
        <v>0</v>
      </c>
      <c r="AN65" s="97" t="str">
        <f t="shared" si="29"/>
        <v>Nej</v>
      </c>
      <c r="AO65" s="21" t="b">
        <f t="shared" si="3"/>
        <v>0</v>
      </c>
      <c r="AP65" s="21" t="str">
        <f t="shared" si="30"/>
        <v/>
      </c>
      <c r="AQ65" s="97" t="str">
        <f t="shared" si="31"/>
        <v>Nej</v>
      </c>
    </row>
    <row r="66" spans="1:43" s="13" customFormat="1" x14ac:dyDescent="0.35">
      <c r="A66" s="53">
        <v>58</v>
      </c>
      <c r="B66" s="10"/>
      <c r="C66" s="23"/>
      <c r="D66" s="41"/>
      <c r="E66" s="74"/>
      <c r="F66" s="82"/>
      <c r="G66" s="74"/>
      <c r="H66" s="75"/>
      <c r="I66" s="23"/>
      <c r="J66" s="50" t="str">
        <f t="shared" si="4"/>
        <v/>
      </c>
      <c r="K66" s="56" t="str">
        <f t="shared" si="5"/>
        <v/>
      </c>
      <c r="L66" s="6" t="b">
        <f t="shared" si="6"/>
        <v>0</v>
      </c>
      <c r="M66" s="21" t="str">
        <f t="shared" si="7"/>
        <v/>
      </c>
      <c r="N66" s="21" t="b">
        <f t="shared" si="8"/>
        <v>0</v>
      </c>
      <c r="O66" s="21" t="str">
        <f t="shared" si="9"/>
        <v/>
      </c>
      <c r="P66" s="21" t="b">
        <f t="shared" si="10"/>
        <v>0</v>
      </c>
      <c r="Q66" s="21" t="str">
        <f t="shared" si="11"/>
        <v/>
      </c>
      <c r="R66" s="21" t="b">
        <f t="shared" si="12"/>
        <v>0</v>
      </c>
      <c r="S66" s="21" t="str">
        <f t="shared" si="13"/>
        <v/>
      </c>
      <c r="T66" s="21" t="b">
        <f t="shared" si="14"/>
        <v>0</v>
      </c>
      <c r="U66" s="21" t="str">
        <f t="shared" si="15"/>
        <v/>
      </c>
      <c r="V66" s="6" t="b">
        <f t="shared" si="16"/>
        <v>0</v>
      </c>
      <c r="W66" s="21" t="str">
        <f t="shared" si="17"/>
        <v/>
      </c>
      <c r="X66" s="21" t="b">
        <f t="shared" si="18"/>
        <v>0</v>
      </c>
      <c r="Y66" s="21" t="str">
        <f t="shared" si="19"/>
        <v/>
      </c>
      <c r="Z66" s="21" t="b">
        <f t="shared" si="20"/>
        <v>0</v>
      </c>
      <c r="AA66" s="21" t="str">
        <f t="shared" si="21"/>
        <v/>
      </c>
      <c r="AB66" s="21" t="b">
        <f>IF(AND(LEN(B66)&gt;0,NOT(AF66),COUNTIF($AH$9:AH565,AH66)&gt;1),TRUE,FALSE)</f>
        <v>0</v>
      </c>
      <c r="AC66" s="21" t="str">
        <f t="shared" si="22"/>
        <v/>
      </c>
      <c r="AD66" s="21" t="b">
        <f>IF(AND(LEN(B66)&gt;0,NOT(AF66),NOT(AB66),COUNTIF(Uttransporter!$B$9:'Uttransporter'!B565,B66)&gt;0),TRUE,FALSE)</f>
        <v>0</v>
      </c>
      <c r="AE66" s="21" t="str">
        <f t="shared" si="23"/>
        <v/>
      </c>
      <c r="AF66" s="21" t="b">
        <f>IF(LEN(B66)&gt;Admin!$D$17,TRUE,FALSE)</f>
        <v>0</v>
      </c>
      <c r="AG66" s="21" t="str">
        <f t="shared" si="24"/>
        <v/>
      </c>
      <c r="AH66" s="21" t="str">
        <f t="shared" si="25"/>
        <v/>
      </c>
      <c r="AI66" s="21" t="b">
        <f t="shared" si="26"/>
        <v>0</v>
      </c>
      <c r="AJ66" s="21" t="str">
        <f t="shared" si="27"/>
        <v/>
      </c>
      <c r="AK66" s="21" t="b">
        <f>IF(AND(COUNTA(B66:I66)&gt;0,'Börja här'!KOMMUN="",NOT(L66),NOT(N66),NOT(P66),NOT(R66),NOT(T66),NOT(V66),NOT(X66),NOT(Z66),NOT(AB66),NOT(AD66),NOT(AF66)),TRUE,FALSE)</f>
        <v>0</v>
      </c>
      <c r="AL66" s="21" t="str">
        <f t="shared" si="28"/>
        <v/>
      </c>
      <c r="AM66" s="97">
        <f t="shared" si="32"/>
        <v>0</v>
      </c>
      <c r="AN66" s="97" t="str">
        <f t="shared" si="29"/>
        <v>Nej</v>
      </c>
      <c r="AO66" s="21" t="b">
        <f t="shared" si="3"/>
        <v>0</v>
      </c>
      <c r="AP66" s="21" t="str">
        <f t="shared" si="30"/>
        <v/>
      </c>
      <c r="AQ66" s="97" t="str">
        <f t="shared" si="31"/>
        <v>Nej</v>
      </c>
    </row>
    <row r="67" spans="1:43" s="13" customFormat="1" x14ac:dyDescent="0.35">
      <c r="A67" s="53">
        <v>59</v>
      </c>
      <c r="B67" s="10"/>
      <c r="C67" s="23"/>
      <c r="D67" s="41"/>
      <c r="E67" s="74"/>
      <c r="F67" s="82"/>
      <c r="G67" s="74"/>
      <c r="H67" s="75"/>
      <c r="I67" s="23"/>
      <c r="J67" s="50" t="str">
        <f t="shared" si="4"/>
        <v/>
      </c>
      <c r="K67" s="56" t="str">
        <f t="shared" si="5"/>
        <v/>
      </c>
      <c r="L67" s="6" t="b">
        <f t="shared" si="6"/>
        <v>0</v>
      </c>
      <c r="M67" s="21" t="str">
        <f t="shared" si="7"/>
        <v/>
      </c>
      <c r="N67" s="21" t="b">
        <f t="shared" si="8"/>
        <v>0</v>
      </c>
      <c r="O67" s="21" t="str">
        <f t="shared" si="9"/>
        <v/>
      </c>
      <c r="P67" s="21" t="b">
        <f t="shared" si="10"/>
        <v>0</v>
      </c>
      <c r="Q67" s="21" t="str">
        <f t="shared" si="11"/>
        <v/>
      </c>
      <c r="R67" s="21" t="b">
        <f t="shared" si="12"/>
        <v>0</v>
      </c>
      <c r="S67" s="21" t="str">
        <f t="shared" si="13"/>
        <v/>
      </c>
      <c r="T67" s="21" t="b">
        <f t="shared" si="14"/>
        <v>0</v>
      </c>
      <c r="U67" s="21" t="str">
        <f t="shared" si="15"/>
        <v/>
      </c>
      <c r="V67" s="6" t="b">
        <f t="shared" si="16"/>
        <v>0</v>
      </c>
      <c r="W67" s="21" t="str">
        <f t="shared" si="17"/>
        <v/>
      </c>
      <c r="X67" s="21" t="b">
        <f t="shared" si="18"/>
        <v>0</v>
      </c>
      <c r="Y67" s="21" t="str">
        <f t="shared" si="19"/>
        <v/>
      </c>
      <c r="Z67" s="21" t="b">
        <f t="shared" si="20"/>
        <v>0</v>
      </c>
      <c r="AA67" s="21" t="str">
        <f t="shared" si="21"/>
        <v/>
      </c>
      <c r="AB67" s="21" t="b">
        <f>IF(AND(LEN(B67)&gt;0,NOT(AF67),COUNTIF($AH$9:AH566,AH67)&gt;1),TRUE,FALSE)</f>
        <v>0</v>
      </c>
      <c r="AC67" s="21" t="str">
        <f t="shared" si="22"/>
        <v/>
      </c>
      <c r="AD67" s="21" t="b">
        <f>IF(AND(LEN(B67)&gt;0,NOT(AF67),NOT(AB67),COUNTIF(Uttransporter!$B$9:'Uttransporter'!B566,B67)&gt;0),TRUE,FALSE)</f>
        <v>0</v>
      </c>
      <c r="AE67" s="21" t="str">
        <f t="shared" si="23"/>
        <v/>
      </c>
      <c r="AF67" s="21" t="b">
        <f>IF(LEN(B67)&gt;Admin!$D$17,TRUE,FALSE)</f>
        <v>0</v>
      </c>
      <c r="AG67" s="21" t="str">
        <f t="shared" si="24"/>
        <v/>
      </c>
      <c r="AH67" s="21" t="str">
        <f t="shared" si="25"/>
        <v/>
      </c>
      <c r="AI67" s="21" t="b">
        <f t="shared" si="26"/>
        <v>0</v>
      </c>
      <c r="AJ67" s="21" t="str">
        <f t="shared" si="27"/>
        <v/>
      </c>
      <c r="AK67" s="21" t="b">
        <f>IF(AND(COUNTA(B67:I67)&gt;0,'Börja här'!KOMMUN="",NOT(L67),NOT(N67),NOT(P67),NOT(R67),NOT(T67),NOT(V67),NOT(X67),NOT(Z67),NOT(AB67),NOT(AD67),NOT(AF67)),TRUE,FALSE)</f>
        <v>0</v>
      </c>
      <c r="AL67" s="21" t="str">
        <f t="shared" si="28"/>
        <v/>
      </c>
      <c r="AM67" s="97">
        <f t="shared" si="32"/>
        <v>0</v>
      </c>
      <c r="AN67" s="97" t="str">
        <f t="shared" si="29"/>
        <v>Nej</v>
      </c>
      <c r="AO67" s="21" t="b">
        <f t="shared" si="3"/>
        <v>0</v>
      </c>
      <c r="AP67" s="21" t="str">
        <f t="shared" si="30"/>
        <v/>
      </c>
      <c r="AQ67" s="97" t="str">
        <f t="shared" si="31"/>
        <v>Nej</v>
      </c>
    </row>
    <row r="68" spans="1:43" s="13" customFormat="1" x14ac:dyDescent="0.35">
      <c r="A68" s="53">
        <v>60</v>
      </c>
      <c r="B68" s="10"/>
      <c r="C68" s="23"/>
      <c r="D68" s="41"/>
      <c r="E68" s="74"/>
      <c r="F68" s="82"/>
      <c r="G68" s="74"/>
      <c r="H68" s="75"/>
      <c r="I68" s="23"/>
      <c r="J68" s="50" t="str">
        <f t="shared" si="4"/>
        <v/>
      </c>
      <c r="K68" s="56" t="str">
        <f t="shared" si="5"/>
        <v/>
      </c>
      <c r="L68" s="6" t="b">
        <f t="shared" si="6"/>
        <v>0</v>
      </c>
      <c r="M68" s="21" t="str">
        <f t="shared" si="7"/>
        <v/>
      </c>
      <c r="N68" s="21" t="b">
        <f t="shared" si="8"/>
        <v>0</v>
      </c>
      <c r="O68" s="21" t="str">
        <f t="shared" si="9"/>
        <v/>
      </c>
      <c r="P68" s="21" t="b">
        <f t="shared" si="10"/>
        <v>0</v>
      </c>
      <c r="Q68" s="21" t="str">
        <f t="shared" si="11"/>
        <v/>
      </c>
      <c r="R68" s="21" t="b">
        <f t="shared" si="12"/>
        <v>0</v>
      </c>
      <c r="S68" s="21" t="str">
        <f t="shared" si="13"/>
        <v/>
      </c>
      <c r="T68" s="21" t="b">
        <f t="shared" si="14"/>
        <v>0</v>
      </c>
      <c r="U68" s="21" t="str">
        <f t="shared" si="15"/>
        <v/>
      </c>
      <c r="V68" s="6" t="b">
        <f t="shared" si="16"/>
        <v>0</v>
      </c>
      <c r="W68" s="21" t="str">
        <f t="shared" si="17"/>
        <v/>
      </c>
      <c r="X68" s="21" t="b">
        <f t="shared" si="18"/>
        <v>0</v>
      </c>
      <c r="Y68" s="21" t="str">
        <f t="shared" si="19"/>
        <v/>
      </c>
      <c r="Z68" s="21" t="b">
        <f t="shared" si="20"/>
        <v>0</v>
      </c>
      <c r="AA68" s="21" t="str">
        <f t="shared" si="21"/>
        <v/>
      </c>
      <c r="AB68" s="21" t="b">
        <f>IF(AND(LEN(B68)&gt;0,NOT(AF68),COUNTIF($AH$9:AH567,AH68)&gt;1),TRUE,FALSE)</f>
        <v>0</v>
      </c>
      <c r="AC68" s="21" t="str">
        <f t="shared" si="22"/>
        <v/>
      </c>
      <c r="AD68" s="21" t="b">
        <f>IF(AND(LEN(B68)&gt;0,NOT(AF68),NOT(AB68),COUNTIF(Uttransporter!$B$9:'Uttransporter'!B567,B68)&gt;0),TRUE,FALSE)</f>
        <v>0</v>
      </c>
      <c r="AE68" s="21" t="str">
        <f t="shared" si="23"/>
        <v/>
      </c>
      <c r="AF68" s="21" t="b">
        <f>IF(LEN(B68)&gt;Admin!$D$17,TRUE,FALSE)</f>
        <v>0</v>
      </c>
      <c r="AG68" s="21" t="str">
        <f t="shared" si="24"/>
        <v/>
      </c>
      <c r="AH68" s="21" t="str">
        <f t="shared" si="25"/>
        <v/>
      </c>
      <c r="AI68" s="21" t="b">
        <f t="shared" si="26"/>
        <v>0</v>
      </c>
      <c r="AJ68" s="21" t="str">
        <f t="shared" si="27"/>
        <v/>
      </c>
      <c r="AK68" s="21" t="b">
        <f>IF(AND(COUNTA(B68:I68)&gt;0,'Börja här'!KOMMUN="",NOT(L68),NOT(N68),NOT(P68),NOT(R68),NOT(T68),NOT(V68),NOT(X68),NOT(Z68),NOT(AB68),NOT(AD68),NOT(AF68)),TRUE,FALSE)</f>
        <v>0</v>
      </c>
      <c r="AL68" s="21" t="str">
        <f t="shared" si="28"/>
        <v/>
      </c>
      <c r="AM68" s="97">
        <f t="shared" si="32"/>
        <v>0</v>
      </c>
      <c r="AN68" s="97" t="str">
        <f t="shared" si="29"/>
        <v>Nej</v>
      </c>
      <c r="AO68" s="21" t="b">
        <f t="shared" si="3"/>
        <v>0</v>
      </c>
      <c r="AP68" s="21" t="str">
        <f t="shared" si="30"/>
        <v/>
      </c>
      <c r="AQ68" s="97" t="str">
        <f t="shared" si="31"/>
        <v>Nej</v>
      </c>
    </row>
    <row r="69" spans="1:43" s="13" customFormat="1" x14ac:dyDescent="0.35">
      <c r="A69" s="53">
        <v>61</v>
      </c>
      <c r="B69" s="10"/>
      <c r="C69" s="23"/>
      <c r="D69" s="41"/>
      <c r="E69" s="74"/>
      <c r="F69" s="82"/>
      <c r="G69" s="74"/>
      <c r="H69" s="75"/>
      <c r="I69" s="23"/>
      <c r="J69" s="50" t="str">
        <f t="shared" si="4"/>
        <v/>
      </c>
      <c r="K69" s="56" t="str">
        <f t="shared" si="5"/>
        <v/>
      </c>
      <c r="L69" s="6" t="b">
        <f t="shared" si="6"/>
        <v>0</v>
      </c>
      <c r="M69" s="21" t="str">
        <f t="shared" si="7"/>
        <v/>
      </c>
      <c r="N69" s="21" t="b">
        <f t="shared" si="8"/>
        <v>0</v>
      </c>
      <c r="O69" s="21" t="str">
        <f t="shared" si="9"/>
        <v/>
      </c>
      <c r="P69" s="21" t="b">
        <f t="shared" si="10"/>
        <v>0</v>
      </c>
      <c r="Q69" s="21" t="str">
        <f t="shared" si="11"/>
        <v/>
      </c>
      <c r="R69" s="21" t="b">
        <f t="shared" si="12"/>
        <v>0</v>
      </c>
      <c r="S69" s="21" t="str">
        <f t="shared" si="13"/>
        <v/>
      </c>
      <c r="T69" s="21" t="b">
        <f t="shared" si="14"/>
        <v>0</v>
      </c>
      <c r="U69" s="21" t="str">
        <f t="shared" si="15"/>
        <v/>
      </c>
      <c r="V69" s="6" t="b">
        <f t="shared" si="16"/>
        <v>0</v>
      </c>
      <c r="W69" s="21" t="str">
        <f t="shared" si="17"/>
        <v/>
      </c>
      <c r="X69" s="21" t="b">
        <f t="shared" si="18"/>
        <v>0</v>
      </c>
      <c r="Y69" s="21" t="str">
        <f t="shared" si="19"/>
        <v/>
      </c>
      <c r="Z69" s="21" t="b">
        <f t="shared" si="20"/>
        <v>0</v>
      </c>
      <c r="AA69" s="21" t="str">
        <f t="shared" si="21"/>
        <v/>
      </c>
      <c r="AB69" s="21" t="b">
        <f>IF(AND(LEN(B69)&gt;0,NOT(AF69),COUNTIF($AH$9:AH568,AH69)&gt;1),TRUE,FALSE)</f>
        <v>0</v>
      </c>
      <c r="AC69" s="21" t="str">
        <f t="shared" si="22"/>
        <v/>
      </c>
      <c r="AD69" s="21" t="b">
        <f>IF(AND(LEN(B69)&gt;0,NOT(AF69),NOT(AB69),COUNTIF(Uttransporter!$B$9:'Uttransporter'!B568,B69)&gt;0),TRUE,FALSE)</f>
        <v>0</v>
      </c>
      <c r="AE69" s="21" t="str">
        <f t="shared" si="23"/>
        <v/>
      </c>
      <c r="AF69" s="21" t="b">
        <f>IF(LEN(B69)&gt;Admin!$D$17,TRUE,FALSE)</f>
        <v>0</v>
      </c>
      <c r="AG69" s="21" t="str">
        <f t="shared" si="24"/>
        <v/>
      </c>
      <c r="AH69" s="21" t="str">
        <f t="shared" si="25"/>
        <v/>
      </c>
      <c r="AI69" s="21" t="b">
        <f t="shared" si="26"/>
        <v>0</v>
      </c>
      <c r="AJ69" s="21" t="str">
        <f t="shared" si="27"/>
        <v/>
      </c>
      <c r="AK69" s="21" t="b">
        <f>IF(AND(COUNTA(B69:I69)&gt;0,'Börja här'!KOMMUN="",NOT(L69),NOT(N69),NOT(P69),NOT(R69),NOT(T69),NOT(V69),NOT(X69),NOT(Z69),NOT(AB69),NOT(AD69),NOT(AF69)),TRUE,FALSE)</f>
        <v>0</v>
      </c>
      <c r="AL69" s="21" t="str">
        <f t="shared" si="28"/>
        <v/>
      </c>
      <c r="AM69" s="97">
        <f t="shared" si="32"/>
        <v>0</v>
      </c>
      <c r="AN69" s="97" t="str">
        <f t="shared" si="29"/>
        <v>Nej</v>
      </c>
      <c r="AO69" s="21" t="b">
        <f t="shared" si="3"/>
        <v>0</v>
      </c>
      <c r="AP69" s="21" t="str">
        <f t="shared" si="30"/>
        <v/>
      </c>
      <c r="AQ69" s="97" t="str">
        <f t="shared" si="31"/>
        <v>Nej</v>
      </c>
    </row>
    <row r="70" spans="1:43" s="13" customFormat="1" x14ac:dyDescent="0.35">
      <c r="A70" s="53">
        <v>62</v>
      </c>
      <c r="B70" s="10"/>
      <c r="C70" s="23"/>
      <c r="D70" s="41"/>
      <c r="E70" s="74"/>
      <c r="F70" s="82"/>
      <c r="G70" s="74"/>
      <c r="H70" s="75"/>
      <c r="I70" s="23"/>
      <c r="J70" s="50" t="str">
        <f t="shared" si="4"/>
        <v/>
      </c>
      <c r="K70" s="56" t="str">
        <f t="shared" si="5"/>
        <v/>
      </c>
      <c r="L70" s="6" t="b">
        <f t="shared" si="6"/>
        <v>0</v>
      </c>
      <c r="M70" s="21" t="str">
        <f t="shared" si="7"/>
        <v/>
      </c>
      <c r="N70" s="21" t="b">
        <f t="shared" si="8"/>
        <v>0</v>
      </c>
      <c r="O70" s="21" t="str">
        <f t="shared" si="9"/>
        <v/>
      </c>
      <c r="P70" s="21" t="b">
        <f t="shared" si="10"/>
        <v>0</v>
      </c>
      <c r="Q70" s="21" t="str">
        <f t="shared" si="11"/>
        <v/>
      </c>
      <c r="R70" s="21" t="b">
        <f t="shared" si="12"/>
        <v>0</v>
      </c>
      <c r="S70" s="21" t="str">
        <f t="shared" si="13"/>
        <v/>
      </c>
      <c r="T70" s="21" t="b">
        <f t="shared" si="14"/>
        <v>0</v>
      </c>
      <c r="U70" s="21" t="str">
        <f t="shared" si="15"/>
        <v/>
      </c>
      <c r="V70" s="6" t="b">
        <f t="shared" si="16"/>
        <v>0</v>
      </c>
      <c r="W70" s="21" t="str">
        <f t="shared" si="17"/>
        <v/>
      </c>
      <c r="X70" s="21" t="b">
        <f t="shared" si="18"/>
        <v>0</v>
      </c>
      <c r="Y70" s="21" t="str">
        <f t="shared" si="19"/>
        <v/>
      </c>
      <c r="Z70" s="21" t="b">
        <f t="shared" si="20"/>
        <v>0</v>
      </c>
      <c r="AA70" s="21" t="str">
        <f t="shared" si="21"/>
        <v/>
      </c>
      <c r="AB70" s="21" t="b">
        <f>IF(AND(LEN(B70)&gt;0,NOT(AF70),COUNTIF($AH$9:AH569,AH70)&gt;1),TRUE,FALSE)</f>
        <v>0</v>
      </c>
      <c r="AC70" s="21" t="str">
        <f t="shared" si="22"/>
        <v/>
      </c>
      <c r="AD70" s="21" t="b">
        <f>IF(AND(LEN(B70)&gt;0,NOT(AF70),NOT(AB70),COUNTIF(Uttransporter!$B$9:'Uttransporter'!B569,B70)&gt;0),TRUE,FALSE)</f>
        <v>0</v>
      </c>
      <c r="AE70" s="21" t="str">
        <f t="shared" si="23"/>
        <v/>
      </c>
      <c r="AF70" s="21" t="b">
        <f>IF(LEN(B70)&gt;Admin!$D$17,TRUE,FALSE)</f>
        <v>0</v>
      </c>
      <c r="AG70" s="21" t="str">
        <f t="shared" si="24"/>
        <v/>
      </c>
      <c r="AH70" s="21" t="str">
        <f t="shared" si="25"/>
        <v/>
      </c>
      <c r="AI70" s="21" t="b">
        <f t="shared" si="26"/>
        <v>0</v>
      </c>
      <c r="AJ70" s="21" t="str">
        <f t="shared" si="27"/>
        <v/>
      </c>
      <c r="AK70" s="21" t="b">
        <f>IF(AND(COUNTA(B70:I70)&gt;0,'Börja här'!KOMMUN="",NOT(L70),NOT(N70),NOT(P70),NOT(R70),NOT(T70),NOT(V70),NOT(X70),NOT(Z70),NOT(AB70),NOT(AD70),NOT(AF70)),TRUE,FALSE)</f>
        <v>0</v>
      </c>
      <c r="AL70" s="21" t="str">
        <f t="shared" si="28"/>
        <v/>
      </c>
      <c r="AM70" s="97">
        <f t="shared" si="32"/>
        <v>0</v>
      </c>
      <c r="AN70" s="97" t="str">
        <f t="shared" si="29"/>
        <v>Nej</v>
      </c>
      <c r="AO70" s="21" t="b">
        <f t="shared" si="3"/>
        <v>0</v>
      </c>
      <c r="AP70" s="21" t="str">
        <f t="shared" si="30"/>
        <v/>
      </c>
      <c r="AQ70" s="97" t="str">
        <f t="shared" si="31"/>
        <v>Nej</v>
      </c>
    </row>
    <row r="71" spans="1:43" s="13" customFormat="1" x14ac:dyDescent="0.35">
      <c r="A71" s="53">
        <v>63</v>
      </c>
      <c r="B71" s="10"/>
      <c r="C71" s="23"/>
      <c r="D71" s="41"/>
      <c r="E71" s="74"/>
      <c r="F71" s="82"/>
      <c r="G71" s="74"/>
      <c r="H71" s="75"/>
      <c r="I71" s="23"/>
      <c r="J71" s="50" t="str">
        <f t="shared" si="4"/>
        <v/>
      </c>
      <c r="K71" s="56" t="str">
        <f t="shared" si="5"/>
        <v/>
      </c>
      <c r="L71" s="6" t="b">
        <f t="shared" si="6"/>
        <v>0</v>
      </c>
      <c r="M71" s="21" t="str">
        <f t="shared" si="7"/>
        <v/>
      </c>
      <c r="N71" s="21" t="b">
        <f t="shared" si="8"/>
        <v>0</v>
      </c>
      <c r="O71" s="21" t="str">
        <f t="shared" si="9"/>
        <v/>
      </c>
      <c r="P71" s="21" t="b">
        <f t="shared" si="10"/>
        <v>0</v>
      </c>
      <c r="Q71" s="21" t="str">
        <f t="shared" si="11"/>
        <v/>
      </c>
      <c r="R71" s="21" t="b">
        <f t="shared" si="12"/>
        <v>0</v>
      </c>
      <c r="S71" s="21" t="str">
        <f t="shared" si="13"/>
        <v/>
      </c>
      <c r="T71" s="21" t="b">
        <f t="shared" si="14"/>
        <v>0</v>
      </c>
      <c r="U71" s="21" t="str">
        <f t="shared" si="15"/>
        <v/>
      </c>
      <c r="V71" s="6" t="b">
        <f t="shared" si="16"/>
        <v>0</v>
      </c>
      <c r="W71" s="21" t="str">
        <f t="shared" si="17"/>
        <v/>
      </c>
      <c r="X71" s="21" t="b">
        <f t="shared" si="18"/>
        <v>0</v>
      </c>
      <c r="Y71" s="21" t="str">
        <f t="shared" si="19"/>
        <v/>
      </c>
      <c r="Z71" s="21" t="b">
        <f t="shared" si="20"/>
        <v>0</v>
      </c>
      <c r="AA71" s="21" t="str">
        <f t="shared" si="21"/>
        <v/>
      </c>
      <c r="AB71" s="21" t="b">
        <f>IF(AND(LEN(B71)&gt;0,NOT(AF71),COUNTIF($AH$9:AH570,AH71)&gt;1),TRUE,FALSE)</f>
        <v>0</v>
      </c>
      <c r="AC71" s="21" t="str">
        <f t="shared" si="22"/>
        <v/>
      </c>
      <c r="AD71" s="21" t="b">
        <f>IF(AND(LEN(B71)&gt;0,NOT(AF71),NOT(AB71),COUNTIF(Uttransporter!$B$9:'Uttransporter'!B570,B71)&gt;0),TRUE,FALSE)</f>
        <v>0</v>
      </c>
      <c r="AE71" s="21" t="str">
        <f t="shared" si="23"/>
        <v/>
      </c>
      <c r="AF71" s="21" t="b">
        <f>IF(LEN(B71)&gt;Admin!$D$17,TRUE,FALSE)</f>
        <v>0</v>
      </c>
      <c r="AG71" s="21" t="str">
        <f t="shared" si="24"/>
        <v/>
      </c>
      <c r="AH71" s="21" t="str">
        <f t="shared" si="25"/>
        <v/>
      </c>
      <c r="AI71" s="21" t="b">
        <f t="shared" si="26"/>
        <v>0</v>
      </c>
      <c r="AJ71" s="21" t="str">
        <f t="shared" si="27"/>
        <v/>
      </c>
      <c r="AK71" s="21" t="b">
        <f>IF(AND(COUNTA(B71:I71)&gt;0,'Börja här'!KOMMUN="",NOT(L71),NOT(N71),NOT(P71),NOT(R71),NOT(T71),NOT(V71),NOT(X71),NOT(Z71),NOT(AB71),NOT(AD71),NOT(AF71)),TRUE,FALSE)</f>
        <v>0</v>
      </c>
      <c r="AL71" s="21" t="str">
        <f t="shared" si="28"/>
        <v/>
      </c>
      <c r="AM71" s="97">
        <f t="shared" si="32"/>
        <v>0</v>
      </c>
      <c r="AN71" s="97" t="str">
        <f t="shared" si="29"/>
        <v>Nej</v>
      </c>
      <c r="AO71" s="21" t="b">
        <f t="shared" si="3"/>
        <v>0</v>
      </c>
      <c r="AP71" s="21" t="str">
        <f t="shared" si="30"/>
        <v/>
      </c>
      <c r="AQ71" s="97" t="str">
        <f t="shared" si="31"/>
        <v>Nej</v>
      </c>
    </row>
    <row r="72" spans="1:43" s="13" customFormat="1" x14ac:dyDescent="0.35">
      <c r="A72" s="53">
        <v>64</v>
      </c>
      <c r="B72" s="10"/>
      <c r="C72" s="23"/>
      <c r="D72" s="41"/>
      <c r="E72" s="74"/>
      <c r="F72" s="82"/>
      <c r="G72" s="74"/>
      <c r="H72" s="75"/>
      <c r="I72" s="23"/>
      <c r="J72" s="50" t="str">
        <f t="shared" si="4"/>
        <v/>
      </c>
      <c r="K72" s="56" t="str">
        <f t="shared" si="5"/>
        <v/>
      </c>
      <c r="L72" s="6" t="b">
        <f t="shared" si="6"/>
        <v>0</v>
      </c>
      <c r="M72" s="21" t="str">
        <f t="shared" si="7"/>
        <v/>
      </c>
      <c r="N72" s="21" t="b">
        <f t="shared" si="8"/>
        <v>0</v>
      </c>
      <c r="O72" s="21" t="str">
        <f t="shared" si="9"/>
        <v/>
      </c>
      <c r="P72" s="21" t="b">
        <f t="shared" si="10"/>
        <v>0</v>
      </c>
      <c r="Q72" s="21" t="str">
        <f t="shared" si="11"/>
        <v/>
      </c>
      <c r="R72" s="21" t="b">
        <f t="shared" si="12"/>
        <v>0</v>
      </c>
      <c r="S72" s="21" t="str">
        <f t="shared" si="13"/>
        <v/>
      </c>
      <c r="T72" s="21" t="b">
        <f t="shared" si="14"/>
        <v>0</v>
      </c>
      <c r="U72" s="21" t="str">
        <f t="shared" si="15"/>
        <v/>
      </c>
      <c r="V72" s="6" t="b">
        <f t="shared" si="16"/>
        <v>0</v>
      </c>
      <c r="W72" s="21" t="str">
        <f t="shared" si="17"/>
        <v/>
      </c>
      <c r="X72" s="21" t="b">
        <f t="shared" si="18"/>
        <v>0</v>
      </c>
      <c r="Y72" s="21" t="str">
        <f t="shared" si="19"/>
        <v/>
      </c>
      <c r="Z72" s="21" t="b">
        <f t="shared" si="20"/>
        <v>0</v>
      </c>
      <c r="AA72" s="21" t="str">
        <f t="shared" si="21"/>
        <v/>
      </c>
      <c r="AB72" s="21" t="b">
        <f>IF(AND(LEN(B72)&gt;0,NOT(AF72),COUNTIF($AH$9:AH571,AH72)&gt;1),TRUE,FALSE)</f>
        <v>0</v>
      </c>
      <c r="AC72" s="21" t="str">
        <f t="shared" si="22"/>
        <v/>
      </c>
      <c r="AD72" s="21" t="b">
        <f>IF(AND(LEN(B72)&gt;0,NOT(AF72),NOT(AB72),COUNTIF(Uttransporter!$B$9:'Uttransporter'!B571,B72)&gt;0),TRUE,FALSE)</f>
        <v>0</v>
      </c>
      <c r="AE72" s="21" t="str">
        <f t="shared" si="23"/>
        <v/>
      </c>
      <c r="AF72" s="21" t="b">
        <f>IF(LEN(B72)&gt;Admin!$D$17,TRUE,FALSE)</f>
        <v>0</v>
      </c>
      <c r="AG72" s="21" t="str">
        <f t="shared" si="24"/>
        <v/>
      </c>
      <c r="AH72" s="21" t="str">
        <f t="shared" si="25"/>
        <v/>
      </c>
      <c r="AI72" s="21" t="b">
        <f t="shared" si="26"/>
        <v>0</v>
      </c>
      <c r="AJ72" s="21" t="str">
        <f t="shared" si="27"/>
        <v/>
      </c>
      <c r="AK72" s="21" t="b">
        <f>IF(AND(COUNTA(B72:I72)&gt;0,'Börja här'!KOMMUN="",NOT(L72),NOT(N72),NOT(P72),NOT(R72),NOT(T72),NOT(V72),NOT(X72),NOT(Z72),NOT(AB72),NOT(AD72),NOT(AF72)),TRUE,FALSE)</f>
        <v>0</v>
      </c>
      <c r="AL72" s="21" t="str">
        <f t="shared" si="28"/>
        <v/>
      </c>
      <c r="AM72" s="97">
        <f t="shared" si="32"/>
        <v>0</v>
      </c>
      <c r="AN72" s="97" t="str">
        <f t="shared" si="29"/>
        <v>Nej</v>
      </c>
      <c r="AO72" s="21" t="b">
        <f t="shared" si="3"/>
        <v>0</v>
      </c>
      <c r="AP72" s="21" t="str">
        <f t="shared" si="30"/>
        <v/>
      </c>
      <c r="AQ72" s="97" t="str">
        <f t="shared" si="31"/>
        <v>Nej</v>
      </c>
    </row>
    <row r="73" spans="1:43" s="13" customFormat="1" x14ac:dyDescent="0.35">
      <c r="A73" s="53">
        <v>65</v>
      </c>
      <c r="B73" s="10"/>
      <c r="C73" s="23"/>
      <c r="D73" s="41"/>
      <c r="E73" s="74"/>
      <c r="F73" s="82"/>
      <c r="G73" s="74"/>
      <c r="H73" s="75"/>
      <c r="I73" s="23"/>
      <c r="J73" s="50" t="str">
        <f t="shared" si="4"/>
        <v/>
      </c>
      <c r="K73" s="56" t="str">
        <f t="shared" si="5"/>
        <v/>
      </c>
      <c r="L73" s="6" t="b">
        <f t="shared" si="6"/>
        <v>0</v>
      </c>
      <c r="M73" s="21" t="str">
        <f t="shared" si="7"/>
        <v/>
      </c>
      <c r="N73" s="21" t="b">
        <f t="shared" si="8"/>
        <v>0</v>
      </c>
      <c r="O73" s="21" t="str">
        <f t="shared" si="9"/>
        <v/>
      </c>
      <c r="P73" s="21" t="b">
        <f t="shared" si="10"/>
        <v>0</v>
      </c>
      <c r="Q73" s="21" t="str">
        <f t="shared" si="11"/>
        <v/>
      </c>
      <c r="R73" s="21" t="b">
        <f t="shared" si="12"/>
        <v>0</v>
      </c>
      <c r="S73" s="21" t="str">
        <f t="shared" si="13"/>
        <v/>
      </c>
      <c r="T73" s="21" t="b">
        <f t="shared" si="14"/>
        <v>0</v>
      </c>
      <c r="U73" s="21" t="str">
        <f t="shared" si="15"/>
        <v/>
      </c>
      <c r="V73" s="6" t="b">
        <f t="shared" si="16"/>
        <v>0</v>
      </c>
      <c r="W73" s="21" t="str">
        <f t="shared" si="17"/>
        <v/>
      </c>
      <c r="X73" s="21" t="b">
        <f t="shared" si="18"/>
        <v>0</v>
      </c>
      <c r="Y73" s="21" t="str">
        <f t="shared" si="19"/>
        <v/>
      </c>
      <c r="Z73" s="21" t="b">
        <f t="shared" si="20"/>
        <v>0</v>
      </c>
      <c r="AA73" s="21" t="str">
        <f t="shared" si="21"/>
        <v/>
      </c>
      <c r="AB73" s="21" t="b">
        <f>IF(AND(LEN(B73)&gt;0,NOT(AF73),COUNTIF($AH$9:AH572,AH73)&gt;1),TRUE,FALSE)</f>
        <v>0</v>
      </c>
      <c r="AC73" s="21" t="str">
        <f t="shared" si="22"/>
        <v/>
      </c>
      <c r="AD73" s="21" t="b">
        <f>IF(AND(LEN(B73)&gt;0,NOT(AF73),NOT(AB73),COUNTIF(Uttransporter!$B$9:'Uttransporter'!B572,B73)&gt;0),TRUE,FALSE)</f>
        <v>0</v>
      </c>
      <c r="AE73" s="21" t="str">
        <f t="shared" si="23"/>
        <v/>
      </c>
      <c r="AF73" s="21" t="b">
        <f>IF(LEN(B73)&gt;Admin!$D$17,TRUE,FALSE)</f>
        <v>0</v>
      </c>
      <c r="AG73" s="21" t="str">
        <f t="shared" si="24"/>
        <v/>
      </c>
      <c r="AH73" s="21" t="str">
        <f t="shared" si="25"/>
        <v/>
      </c>
      <c r="AI73" s="21" t="b">
        <f t="shared" si="26"/>
        <v>0</v>
      </c>
      <c r="AJ73" s="21" t="str">
        <f t="shared" si="27"/>
        <v/>
      </c>
      <c r="AK73" s="21" t="b">
        <f>IF(AND(COUNTA(B73:I73)&gt;0,'Börja här'!KOMMUN="",NOT(L73),NOT(N73),NOT(P73),NOT(R73),NOT(T73),NOT(V73),NOT(X73),NOT(Z73),NOT(AB73),NOT(AD73),NOT(AF73)),TRUE,FALSE)</f>
        <v>0</v>
      </c>
      <c r="AL73" s="21" t="str">
        <f t="shared" si="28"/>
        <v/>
      </c>
      <c r="AM73" s="97">
        <f t="shared" si="32"/>
        <v>0</v>
      </c>
      <c r="AN73" s="97" t="str">
        <f t="shared" si="29"/>
        <v>Nej</v>
      </c>
      <c r="AO73" s="21" t="b">
        <f t="shared" ref="AO73:AO136" si="33">IF(I73&lt;&gt;"",IF(COUNTIF(TblHamnkoder,I73),FALSE,TRUE),FALSE)</f>
        <v>0</v>
      </c>
      <c r="AP73" s="21" t="str">
        <f t="shared" si="30"/>
        <v/>
      </c>
      <c r="AQ73" s="97" t="str">
        <f t="shared" si="31"/>
        <v>Nej</v>
      </c>
    </row>
    <row r="74" spans="1:43" s="13" customFormat="1" x14ac:dyDescent="0.35">
      <c r="A74" s="53">
        <v>66</v>
      </c>
      <c r="B74" s="10"/>
      <c r="C74" s="23"/>
      <c r="D74" s="41"/>
      <c r="E74" s="74"/>
      <c r="F74" s="82"/>
      <c r="G74" s="74"/>
      <c r="H74" s="75"/>
      <c r="I74" s="23"/>
      <c r="J74" s="50" t="str">
        <f t="shared" ref="J74:J137" si="34">IF(OR(L74,N74,P74,R74,T74,V74,X74,Z74,AB74,AD74,AF74,AO74),"",IF(ISNUMBER($J$4),ROUNDUP($J$4*ROUNDUP(G74,0),0),""))</f>
        <v/>
      </c>
      <c r="K74" s="56" t="str">
        <f t="shared" ref="K74:K137" si="35">IF(O74="","",O74&amp;". ")&amp;IF(Q74="","",Q74&amp;". ")&amp;IF(S74="","",S74&amp;". ")&amp;IF(U74="","",U74&amp;". ")&amp;IF(Y74="","",Y74&amp;". ")&amp;IF(AA74="","",AA74&amp;". ")&amp;IF(M74="","",M74&amp;". ")&amp;IF(W74="","",W74&amp;". ")&amp;IF(AC74="","",AC74&amp;". ")&amp;IF(AE74="","",AE74&amp;". ")&amp;IF(AG74="","",AG74&amp;". ")&amp;IF(AL74="","",AL74&amp;". ")&amp;IF(AP74="","",AP74&amp;". ")</f>
        <v/>
      </c>
      <c r="L74" s="6" t="b">
        <f t="shared" ref="L74:L137" si="36">AND(COUNTA(B74:I74)&gt;0,AND(NOT(N74),NOT(X74)),OR(B74="",C74="",D74="",E74="",F74="",G74=""))</f>
        <v>0</v>
      </c>
      <c r="M74" s="21" t="str">
        <f t="shared" ref="M74:M137" si="37">IF(L74,M$7,"")</f>
        <v/>
      </c>
      <c r="N74" s="21" t="b">
        <f t="shared" ref="N74:N137" si="38">IF(C74&lt;&gt;"",IF(COUNTIF(TblVarukoderEXT,C74),FALSE,TRUE),FALSE)</f>
        <v>0</v>
      </c>
      <c r="O74" s="21" t="str">
        <f t="shared" ref="O74:O137" si="39">IF(N74,O$7,"")</f>
        <v/>
      </c>
      <c r="P74" s="21" t="b">
        <f t="shared" ref="P74:P137" si="40">IF(F74&lt;&gt;"",IF(AND(ISNUMBER(F74),F74&gt;0),FALSE,TRUE),FALSE)</f>
        <v>0</v>
      </c>
      <c r="Q74" s="21" t="str">
        <f t="shared" ref="Q74:Q137" si="41">IF(P74,Q$7,"")</f>
        <v/>
      </c>
      <c r="R74" s="21" t="b">
        <f t="shared" ref="R74:R137" si="42">IF(G74&lt;&gt;"",IF(ISNUMBER(G74),IF(G74&gt;=0.01,FALSE,TRUE),TRUE))</f>
        <v>0</v>
      </c>
      <c r="S74" s="21" t="str">
        <f t="shared" ref="S74:S137" si="43">IF(R74,S$7,"")</f>
        <v/>
      </c>
      <c r="T74" s="21" t="b">
        <f t="shared" ref="T74:T137" si="44">IF(H74&lt;&gt;"",IF(COUNTIF(TblUtomlandsEXT,H74),FALSE,TRUE),FALSE)</f>
        <v>0</v>
      </c>
      <c r="U74" s="21" t="str">
        <f t="shared" ref="U74:U137" si="45">IF(T74,U$7,"")</f>
        <v/>
      </c>
      <c r="V74" s="6" t="b">
        <f t="shared" ref="V74:V137" si="46">IF(AND($D74&lt;&gt;"",NOT(L74)),IF(AND(ISNUMBER(SEARCH("Sjö",$D74)),I74=""),TRUE,FALSE),FALSE)</f>
        <v>0</v>
      </c>
      <c r="W74" s="21" t="str">
        <f t="shared" ref="W74:W137" si="47">IF(V74,W$7,"")</f>
        <v/>
      </c>
      <c r="X74" s="21" t="b">
        <f t="shared" ref="X74:X137" si="48">IF(D74&lt;&gt;"",IF(COUNTIF(TblTransportsätt,D74),FALSE,TRUE),FALSE)</f>
        <v>0</v>
      </c>
      <c r="Y74" s="21" t="str">
        <f t="shared" ref="Y74:Y137" si="49">IF(X74,Y$7,"")</f>
        <v/>
      </c>
      <c r="Z74" s="21" t="b">
        <f t="shared" ref="Z74:Z137" si="50">IF(E74&lt;&gt;"",IF(ISNUMBER(E74),IF(AND(E74&gt;0,E74-INT(E74)=0),FALSE,TRUE),TRUE))</f>
        <v>0</v>
      </c>
      <c r="AA74" s="21" t="str">
        <f t="shared" ref="AA74:AA137" si="51">IF(Z74,AA$7,"")</f>
        <v/>
      </c>
      <c r="AB74" s="21" t="b">
        <f>IF(AND(LEN(B74)&gt;0,NOT(AF74),COUNTIF($AH$9:AH573,AH74)&gt;1),TRUE,FALSE)</f>
        <v>0</v>
      </c>
      <c r="AC74" s="21" t="str">
        <f t="shared" ref="AC74:AC137" si="52">IF(AB74,AC$7,"")</f>
        <v/>
      </c>
      <c r="AD74" s="21" t="b">
        <f>IF(AND(LEN(B74)&gt;0,NOT(AF74),NOT(AB74),COUNTIF(Uttransporter!$B$9:'Uttransporter'!B573,B74)&gt;0),TRUE,FALSE)</f>
        <v>0</v>
      </c>
      <c r="AE74" s="21" t="str">
        <f t="shared" ref="AE74:AE137" si="53">IF(AD74,AE$7,"")</f>
        <v/>
      </c>
      <c r="AF74" s="21" t="b">
        <f>IF(LEN(B74)&gt;Admin!$D$17,TRUE,FALSE)</f>
        <v>0</v>
      </c>
      <c r="AG74" s="21" t="str">
        <f t="shared" ref="AG74:AG137" si="54">IF(AF74,AG$7,"")</f>
        <v/>
      </c>
      <c r="AH74" s="21" t="str">
        <f t="shared" ref="AH74:AH137" si="55">TRIM(B74)</f>
        <v/>
      </c>
      <c r="AI74" s="21" t="b">
        <f t="shared" ref="AI74:AI137" si="56">IF(AND(COUNTA(C74:I74)&gt;0,B74=""),TRUE,FALSE)</f>
        <v>0</v>
      </c>
      <c r="AJ74" s="21" t="str">
        <f t="shared" ref="AJ74:AJ137" si="57">IF(AI74,AJ$7,"")</f>
        <v/>
      </c>
      <c r="AK74" s="21" t="b">
        <f>IF(AND(COUNTA(B74:I74)&gt;0,'Börja här'!KOMMUN="",NOT(L74),NOT(N74),NOT(P74),NOT(R74),NOT(T74),NOT(V74),NOT(X74),NOT(Z74),NOT(AB74),NOT(AD74),NOT(AF74)),TRUE,FALSE)</f>
        <v>0</v>
      </c>
      <c r="AL74" s="21" t="str">
        <f t="shared" ref="AL74:AL137" si="58">IF(AK74,AL$7,"")</f>
        <v/>
      </c>
      <c r="AM74" s="97">
        <f t="shared" si="32"/>
        <v>0</v>
      </c>
      <c r="AN74" s="97" t="str">
        <f t="shared" ref="AN74:AN137" si="59">IF(AND(J74&lt;&gt;"",J74&gt;0),"Ja","Nej")</f>
        <v>Nej</v>
      </c>
      <c r="AO74" s="21" t="b">
        <f t="shared" si="33"/>
        <v>0</v>
      </c>
      <c r="AP74" s="21" t="str">
        <f t="shared" ref="AP74:AP137" si="60">IF(AO74,AP$7,"")</f>
        <v/>
      </c>
      <c r="AQ74" s="97" t="str">
        <f t="shared" ref="AQ74:AQ137" si="61">IF(AND(K74&lt;&gt;"",K74&gt;0),"Ja","Nej")</f>
        <v>Nej</v>
      </c>
    </row>
    <row r="75" spans="1:43" s="13" customFormat="1" x14ac:dyDescent="0.35">
      <c r="A75" s="53">
        <v>67</v>
      </c>
      <c r="B75" s="10"/>
      <c r="C75" s="23"/>
      <c r="D75" s="41"/>
      <c r="E75" s="74"/>
      <c r="F75" s="82"/>
      <c r="G75" s="74"/>
      <c r="H75" s="75"/>
      <c r="I75" s="23"/>
      <c r="J75" s="50" t="str">
        <f t="shared" si="34"/>
        <v/>
      </c>
      <c r="K75" s="56" t="str">
        <f t="shared" si="35"/>
        <v/>
      </c>
      <c r="L75" s="6" t="b">
        <f t="shared" si="36"/>
        <v>0</v>
      </c>
      <c r="M75" s="21" t="str">
        <f t="shared" si="37"/>
        <v/>
      </c>
      <c r="N75" s="21" t="b">
        <f t="shared" si="38"/>
        <v>0</v>
      </c>
      <c r="O75" s="21" t="str">
        <f t="shared" si="39"/>
        <v/>
      </c>
      <c r="P75" s="21" t="b">
        <f t="shared" si="40"/>
        <v>0</v>
      </c>
      <c r="Q75" s="21" t="str">
        <f t="shared" si="41"/>
        <v/>
      </c>
      <c r="R75" s="21" t="b">
        <f t="shared" si="42"/>
        <v>0</v>
      </c>
      <c r="S75" s="21" t="str">
        <f t="shared" si="43"/>
        <v/>
      </c>
      <c r="T75" s="21" t="b">
        <f t="shared" si="44"/>
        <v>0</v>
      </c>
      <c r="U75" s="21" t="str">
        <f t="shared" si="45"/>
        <v/>
      </c>
      <c r="V75" s="6" t="b">
        <f t="shared" si="46"/>
        <v>0</v>
      </c>
      <c r="W75" s="21" t="str">
        <f t="shared" si="47"/>
        <v/>
      </c>
      <c r="X75" s="21" t="b">
        <f t="shared" si="48"/>
        <v>0</v>
      </c>
      <c r="Y75" s="21" t="str">
        <f t="shared" si="49"/>
        <v/>
      </c>
      <c r="Z75" s="21" t="b">
        <f t="shared" si="50"/>
        <v>0</v>
      </c>
      <c r="AA75" s="21" t="str">
        <f t="shared" si="51"/>
        <v/>
      </c>
      <c r="AB75" s="21" t="b">
        <f>IF(AND(LEN(B75)&gt;0,NOT(AF75),COUNTIF($AH$9:AH574,AH75)&gt;1),TRUE,FALSE)</f>
        <v>0</v>
      </c>
      <c r="AC75" s="21" t="str">
        <f t="shared" si="52"/>
        <v/>
      </c>
      <c r="AD75" s="21" t="b">
        <f>IF(AND(LEN(B75)&gt;0,NOT(AF75),NOT(AB75),COUNTIF(Uttransporter!$B$9:'Uttransporter'!B574,B75)&gt;0),TRUE,FALSE)</f>
        <v>0</v>
      </c>
      <c r="AE75" s="21" t="str">
        <f t="shared" si="53"/>
        <v/>
      </c>
      <c r="AF75" s="21" t="b">
        <f>IF(LEN(B75)&gt;Admin!$D$17,TRUE,FALSE)</f>
        <v>0</v>
      </c>
      <c r="AG75" s="21" t="str">
        <f t="shared" si="54"/>
        <v/>
      </c>
      <c r="AH75" s="21" t="str">
        <f t="shared" si="55"/>
        <v/>
      </c>
      <c r="AI75" s="21" t="b">
        <f t="shared" si="56"/>
        <v>0</v>
      </c>
      <c r="AJ75" s="21" t="str">
        <f t="shared" si="57"/>
        <v/>
      </c>
      <c r="AK75" s="21" t="b">
        <f>IF(AND(COUNTA(B75:I75)&gt;0,'Börja här'!KOMMUN="",NOT(L75),NOT(N75),NOT(P75),NOT(R75),NOT(T75),NOT(V75),NOT(X75),NOT(Z75),NOT(AB75),NOT(AD75),NOT(AF75)),TRUE,FALSE)</f>
        <v>0</v>
      </c>
      <c r="AL75" s="21" t="str">
        <f t="shared" si="58"/>
        <v/>
      </c>
      <c r="AM75" s="97">
        <f t="shared" ref="AM75:AM138" si="62">ROUNDUP(G75,0)</f>
        <v>0</v>
      </c>
      <c r="AN75" s="97" t="str">
        <f t="shared" si="59"/>
        <v>Nej</v>
      </c>
      <c r="AO75" s="21" t="b">
        <f t="shared" si="33"/>
        <v>0</v>
      </c>
      <c r="AP75" s="21" t="str">
        <f t="shared" si="60"/>
        <v/>
      </c>
      <c r="AQ75" s="97" t="str">
        <f t="shared" si="61"/>
        <v>Nej</v>
      </c>
    </row>
    <row r="76" spans="1:43" s="13" customFormat="1" x14ac:dyDescent="0.35">
      <c r="A76" s="53">
        <v>68</v>
      </c>
      <c r="B76" s="10"/>
      <c r="C76" s="23"/>
      <c r="D76" s="41"/>
      <c r="E76" s="74"/>
      <c r="F76" s="82"/>
      <c r="G76" s="74"/>
      <c r="H76" s="75"/>
      <c r="I76" s="23"/>
      <c r="J76" s="50" t="str">
        <f t="shared" si="34"/>
        <v/>
      </c>
      <c r="K76" s="56" t="str">
        <f t="shared" si="35"/>
        <v/>
      </c>
      <c r="L76" s="6" t="b">
        <f t="shared" si="36"/>
        <v>0</v>
      </c>
      <c r="M76" s="21" t="str">
        <f t="shared" si="37"/>
        <v/>
      </c>
      <c r="N76" s="21" t="b">
        <f t="shared" si="38"/>
        <v>0</v>
      </c>
      <c r="O76" s="21" t="str">
        <f t="shared" si="39"/>
        <v/>
      </c>
      <c r="P76" s="21" t="b">
        <f t="shared" si="40"/>
        <v>0</v>
      </c>
      <c r="Q76" s="21" t="str">
        <f t="shared" si="41"/>
        <v/>
      </c>
      <c r="R76" s="21" t="b">
        <f t="shared" si="42"/>
        <v>0</v>
      </c>
      <c r="S76" s="21" t="str">
        <f t="shared" si="43"/>
        <v/>
      </c>
      <c r="T76" s="21" t="b">
        <f t="shared" si="44"/>
        <v>0</v>
      </c>
      <c r="U76" s="21" t="str">
        <f t="shared" si="45"/>
        <v/>
      </c>
      <c r="V76" s="6" t="b">
        <f t="shared" si="46"/>
        <v>0</v>
      </c>
      <c r="W76" s="21" t="str">
        <f t="shared" si="47"/>
        <v/>
      </c>
      <c r="X76" s="21" t="b">
        <f t="shared" si="48"/>
        <v>0</v>
      </c>
      <c r="Y76" s="21" t="str">
        <f t="shared" si="49"/>
        <v/>
      </c>
      <c r="Z76" s="21" t="b">
        <f t="shared" si="50"/>
        <v>0</v>
      </c>
      <c r="AA76" s="21" t="str">
        <f t="shared" si="51"/>
        <v/>
      </c>
      <c r="AB76" s="21" t="b">
        <f>IF(AND(LEN(B76)&gt;0,NOT(AF76),COUNTIF($AH$9:AH575,AH76)&gt;1),TRUE,FALSE)</f>
        <v>0</v>
      </c>
      <c r="AC76" s="21" t="str">
        <f t="shared" si="52"/>
        <v/>
      </c>
      <c r="AD76" s="21" t="b">
        <f>IF(AND(LEN(B76)&gt;0,NOT(AF76),NOT(AB76),COUNTIF(Uttransporter!$B$9:'Uttransporter'!B575,B76)&gt;0),TRUE,FALSE)</f>
        <v>0</v>
      </c>
      <c r="AE76" s="21" t="str">
        <f t="shared" si="53"/>
        <v/>
      </c>
      <c r="AF76" s="21" t="b">
        <f>IF(LEN(B76)&gt;Admin!$D$17,TRUE,FALSE)</f>
        <v>0</v>
      </c>
      <c r="AG76" s="21" t="str">
        <f t="shared" si="54"/>
        <v/>
      </c>
      <c r="AH76" s="21" t="str">
        <f t="shared" si="55"/>
        <v/>
      </c>
      <c r="AI76" s="21" t="b">
        <f t="shared" si="56"/>
        <v>0</v>
      </c>
      <c r="AJ76" s="21" t="str">
        <f t="shared" si="57"/>
        <v/>
      </c>
      <c r="AK76" s="21" t="b">
        <f>IF(AND(COUNTA(B76:I76)&gt;0,'Börja här'!KOMMUN="",NOT(L76),NOT(N76),NOT(P76),NOT(R76),NOT(T76),NOT(V76),NOT(X76),NOT(Z76),NOT(AB76),NOT(AD76),NOT(AF76)),TRUE,FALSE)</f>
        <v>0</v>
      </c>
      <c r="AL76" s="21" t="str">
        <f t="shared" si="58"/>
        <v/>
      </c>
      <c r="AM76" s="97">
        <f t="shared" si="62"/>
        <v>0</v>
      </c>
      <c r="AN76" s="97" t="str">
        <f t="shared" si="59"/>
        <v>Nej</v>
      </c>
      <c r="AO76" s="21" t="b">
        <f t="shared" si="33"/>
        <v>0</v>
      </c>
      <c r="AP76" s="21" t="str">
        <f t="shared" si="60"/>
        <v/>
      </c>
      <c r="AQ76" s="97" t="str">
        <f t="shared" si="61"/>
        <v>Nej</v>
      </c>
    </row>
    <row r="77" spans="1:43" s="13" customFormat="1" x14ac:dyDescent="0.35">
      <c r="A77" s="53">
        <v>69</v>
      </c>
      <c r="B77" s="10"/>
      <c r="C77" s="23"/>
      <c r="D77" s="41"/>
      <c r="E77" s="74"/>
      <c r="F77" s="82"/>
      <c r="G77" s="74"/>
      <c r="H77" s="75"/>
      <c r="I77" s="23"/>
      <c r="J77" s="50" t="str">
        <f t="shared" si="34"/>
        <v/>
      </c>
      <c r="K77" s="56" t="str">
        <f t="shared" si="35"/>
        <v/>
      </c>
      <c r="L77" s="6" t="b">
        <f t="shared" si="36"/>
        <v>0</v>
      </c>
      <c r="M77" s="21" t="str">
        <f t="shared" si="37"/>
        <v/>
      </c>
      <c r="N77" s="21" t="b">
        <f t="shared" si="38"/>
        <v>0</v>
      </c>
      <c r="O77" s="21" t="str">
        <f t="shared" si="39"/>
        <v/>
      </c>
      <c r="P77" s="21" t="b">
        <f t="shared" si="40"/>
        <v>0</v>
      </c>
      <c r="Q77" s="21" t="str">
        <f t="shared" si="41"/>
        <v/>
      </c>
      <c r="R77" s="21" t="b">
        <f t="shared" si="42"/>
        <v>0</v>
      </c>
      <c r="S77" s="21" t="str">
        <f t="shared" si="43"/>
        <v/>
      </c>
      <c r="T77" s="21" t="b">
        <f t="shared" si="44"/>
        <v>0</v>
      </c>
      <c r="U77" s="21" t="str">
        <f t="shared" si="45"/>
        <v/>
      </c>
      <c r="V77" s="6" t="b">
        <f t="shared" si="46"/>
        <v>0</v>
      </c>
      <c r="W77" s="21" t="str">
        <f t="shared" si="47"/>
        <v/>
      </c>
      <c r="X77" s="21" t="b">
        <f t="shared" si="48"/>
        <v>0</v>
      </c>
      <c r="Y77" s="21" t="str">
        <f t="shared" si="49"/>
        <v/>
      </c>
      <c r="Z77" s="21" t="b">
        <f t="shared" si="50"/>
        <v>0</v>
      </c>
      <c r="AA77" s="21" t="str">
        <f t="shared" si="51"/>
        <v/>
      </c>
      <c r="AB77" s="21" t="b">
        <f>IF(AND(LEN(B77)&gt;0,NOT(AF77),COUNTIF($AH$9:AH576,AH77)&gt;1),TRUE,FALSE)</f>
        <v>0</v>
      </c>
      <c r="AC77" s="21" t="str">
        <f t="shared" si="52"/>
        <v/>
      </c>
      <c r="AD77" s="21" t="b">
        <f>IF(AND(LEN(B77)&gt;0,NOT(AF77),NOT(AB77),COUNTIF(Uttransporter!$B$9:'Uttransporter'!B576,B77)&gt;0),TRUE,FALSE)</f>
        <v>0</v>
      </c>
      <c r="AE77" s="21" t="str">
        <f t="shared" si="53"/>
        <v/>
      </c>
      <c r="AF77" s="21" t="b">
        <f>IF(LEN(B77)&gt;Admin!$D$17,TRUE,FALSE)</f>
        <v>0</v>
      </c>
      <c r="AG77" s="21" t="str">
        <f t="shared" si="54"/>
        <v/>
      </c>
      <c r="AH77" s="21" t="str">
        <f t="shared" si="55"/>
        <v/>
      </c>
      <c r="AI77" s="21" t="b">
        <f t="shared" si="56"/>
        <v>0</v>
      </c>
      <c r="AJ77" s="21" t="str">
        <f t="shared" si="57"/>
        <v/>
      </c>
      <c r="AK77" s="21" t="b">
        <f>IF(AND(COUNTA(B77:I77)&gt;0,'Börja här'!KOMMUN="",NOT(L77),NOT(N77),NOT(P77),NOT(R77),NOT(T77),NOT(V77),NOT(X77),NOT(Z77),NOT(AB77),NOT(AD77),NOT(AF77)),TRUE,FALSE)</f>
        <v>0</v>
      </c>
      <c r="AL77" s="21" t="str">
        <f t="shared" si="58"/>
        <v/>
      </c>
      <c r="AM77" s="97">
        <f t="shared" si="62"/>
        <v>0</v>
      </c>
      <c r="AN77" s="97" t="str">
        <f t="shared" si="59"/>
        <v>Nej</v>
      </c>
      <c r="AO77" s="21" t="b">
        <f t="shared" si="33"/>
        <v>0</v>
      </c>
      <c r="AP77" s="21" t="str">
        <f t="shared" si="60"/>
        <v/>
      </c>
      <c r="AQ77" s="97" t="str">
        <f t="shared" si="61"/>
        <v>Nej</v>
      </c>
    </row>
    <row r="78" spans="1:43" s="13" customFormat="1" x14ac:dyDescent="0.35">
      <c r="A78" s="53">
        <v>70</v>
      </c>
      <c r="B78" s="10"/>
      <c r="C78" s="23"/>
      <c r="D78" s="41"/>
      <c r="E78" s="74"/>
      <c r="F78" s="82"/>
      <c r="G78" s="74"/>
      <c r="H78" s="75"/>
      <c r="I78" s="23"/>
      <c r="J78" s="50" t="str">
        <f t="shared" si="34"/>
        <v/>
      </c>
      <c r="K78" s="56" t="str">
        <f t="shared" si="35"/>
        <v/>
      </c>
      <c r="L78" s="6" t="b">
        <f t="shared" si="36"/>
        <v>0</v>
      </c>
      <c r="M78" s="21" t="str">
        <f t="shared" si="37"/>
        <v/>
      </c>
      <c r="N78" s="21" t="b">
        <f t="shared" si="38"/>
        <v>0</v>
      </c>
      <c r="O78" s="21" t="str">
        <f t="shared" si="39"/>
        <v/>
      </c>
      <c r="P78" s="21" t="b">
        <f t="shared" si="40"/>
        <v>0</v>
      </c>
      <c r="Q78" s="21" t="str">
        <f t="shared" si="41"/>
        <v/>
      </c>
      <c r="R78" s="21" t="b">
        <f t="shared" si="42"/>
        <v>0</v>
      </c>
      <c r="S78" s="21" t="str">
        <f t="shared" si="43"/>
        <v/>
      </c>
      <c r="T78" s="21" t="b">
        <f t="shared" si="44"/>
        <v>0</v>
      </c>
      <c r="U78" s="21" t="str">
        <f t="shared" si="45"/>
        <v/>
      </c>
      <c r="V78" s="6" t="b">
        <f t="shared" si="46"/>
        <v>0</v>
      </c>
      <c r="W78" s="21" t="str">
        <f t="shared" si="47"/>
        <v/>
      </c>
      <c r="X78" s="21" t="b">
        <f t="shared" si="48"/>
        <v>0</v>
      </c>
      <c r="Y78" s="21" t="str">
        <f t="shared" si="49"/>
        <v/>
      </c>
      <c r="Z78" s="21" t="b">
        <f t="shared" si="50"/>
        <v>0</v>
      </c>
      <c r="AA78" s="21" t="str">
        <f t="shared" si="51"/>
        <v/>
      </c>
      <c r="AB78" s="21" t="b">
        <f>IF(AND(LEN(B78)&gt;0,NOT(AF78),COUNTIF($AH$9:AH577,AH78)&gt;1),TRUE,FALSE)</f>
        <v>0</v>
      </c>
      <c r="AC78" s="21" t="str">
        <f t="shared" si="52"/>
        <v/>
      </c>
      <c r="AD78" s="21" t="b">
        <f>IF(AND(LEN(B78)&gt;0,NOT(AF78),NOT(AB78),COUNTIF(Uttransporter!$B$9:'Uttransporter'!B577,B78)&gt;0),TRUE,FALSE)</f>
        <v>0</v>
      </c>
      <c r="AE78" s="21" t="str">
        <f t="shared" si="53"/>
        <v/>
      </c>
      <c r="AF78" s="21" t="b">
        <f>IF(LEN(B78)&gt;Admin!$D$17,TRUE,FALSE)</f>
        <v>0</v>
      </c>
      <c r="AG78" s="21" t="str">
        <f t="shared" si="54"/>
        <v/>
      </c>
      <c r="AH78" s="21" t="str">
        <f t="shared" si="55"/>
        <v/>
      </c>
      <c r="AI78" s="21" t="b">
        <f t="shared" si="56"/>
        <v>0</v>
      </c>
      <c r="AJ78" s="21" t="str">
        <f t="shared" si="57"/>
        <v/>
      </c>
      <c r="AK78" s="21" t="b">
        <f>IF(AND(COUNTA(B78:I78)&gt;0,'Börja här'!KOMMUN="",NOT(L78),NOT(N78),NOT(P78),NOT(R78),NOT(T78),NOT(V78),NOT(X78),NOT(Z78),NOT(AB78),NOT(AD78),NOT(AF78)),TRUE,FALSE)</f>
        <v>0</v>
      </c>
      <c r="AL78" s="21" t="str">
        <f t="shared" si="58"/>
        <v/>
      </c>
      <c r="AM78" s="97">
        <f t="shared" si="62"/>
        <v>0</v>
      </c>
      <c r="AN78" s="97" t="str">
        <f t="shared" si="59"/>
        <v>Nej</v>
      </c>
      <c r="AO78" s="21" t="b">
        <f t="shared" si="33"/>
        <v>0</v>
      </c>
      <c r="AP78" s="21" t="str">
        <f t="shared" si="60"/>
        <v/>
      </c>
      <c r="AQ78" s="97" t="str">
        <f t="shared" si="61"/>
        <v>Nej</v>
      </c>
    </row>
    <row r="79" spans="1:43" s="13" customFormat="1" x14ac:dyDescent="0.35">
      <c r="A79" s="53">
        <v>71</v>
      </c>
      <c r="B79" s="10"/>
      <c r="C79" s="23"/>
      <c r="D79" s="41"/>
      <c r="E79" s="74"/>
      <c r="F79" s="82"/>
      <c r="G79" s="74"/>
      <c r="H79" s="75"/>
      <c r="I79" s="23"/>
      <c r="J79" s="50" t="str">
        <f t="shared" si="34"/>
        <v/>
      </c>
      <c r="K79" s="56" t="str">
        <f t="shared" si="35"/>
        <v/>
      </c>
      <c r="L79" s="6" t="b">
        <f t="shared" si="36"/>
        <v>0</v>
      </c>
      <c r="M79" s="21" t="str">
        <f t="shared" si="37"/>
        <v/>
      </c>
      <c r="N79" s="21" t="b">
        <f t="shared" si="38"/>
        <v>0</v>
      </c>
      <c r="O79" s="21" t="str">
        <f t="shared" si="39"/>
        <v/>
      </c>
      <c r="P79" s="21" t="b">
        <f t="shared" si="40"/>
        <v>0</v>
      </c>
      <c r="Q79" s="21" t="str">
        <f t="shared" si="41"/>
        <v/>
      </c>
      <c r="R79" s="21" t="b">
        <f t="shared" si="42"/>
        <v>0</v>
      </c>
      <c r="S79" s="21" t="str">
        <f t="shared" si="43"/>
        <v/>
      </c>
      <c r="T79" s="21" t="b">
        <f t="shared" si="44"/>
        <v>0</v>
      </c>
      <c r="U79" s="21" t="str">
        <f t="shared" si="45"/>
        <v/>
      </c>
      <c r="V79" s="6" t="b">
        <f t="shared" si="46"/>
        <v>0</v>
      </c>
      <c r="W79" s="21" t="str">
        <f t="shared" si="47"/>
        <v/>
      </c>
      <c r="X79" s="21" t="b">
        <f t="shared" si="48"/>
        <v>0</v>
      </c>
      <c r="Y79" s="21" t="str">
        <f t="shared" si="49"/>
        <v/>
      </c>
      <c r="Z79" s="21" t="b">
        <f t="shared" si="50"/>
        <v>0</v>
      </c>
      <c r="AA79" s="21" t="str">
        <f t="shared" si="51"/>
        <v/>
      </c>
      <c r="AB79" s="21" t="b">
        <f>IF(AND(LEN(B79)&gt;0,NOT(AF79),COUNTIF($AH$9:AH578,AH79)&gt;1),TRUE,FALSE)</f>
        <v>0</v>
      </c>
      <c r="AC79" s="21" t="str">
        <f t="shared" si="52"/>
        <v/>
      </c>
      <c r="AD79" s="21" t="b">
        <f>IF(AND(LEN(B79)&gt;0,NOT(AF79),NOT(AB79),COUNTIF(Uttransporter!$B$9:'Uttransporter'!B578,B79)&gt;0),TRUE,FALSE)</f>
        <v>0</v>
      </c>
      <c r="AE79" s="21" t="str">
        <f t="shared" si="53"/>
        <v/>
      </c>
      <c r="AF79" s="21" t="b">
        <f>IF(LEN(B79)&gt;Admin!$D$17,TRUE,FALSE)</f>
        <v>0</v>
      </c>
      <c r="AG79" s="21" t="str">
        <f t="shared" si="54"/>
        <v/>
      </c>
      <c r="AH79" s="21" t="str">
        <f t="shared" si="55"/>
        <v/>
      </c>
      <c r="AI79" s="21" t="b">
        <f t="shared" si="56"/>
        <v>0</v>
      </c>
      <c r="AJ79" s="21" t="str">
        <f t="shared" si="57"/>
        <v/>
      </c>
      <c r="AK79" s="21" t="b">
        <f>IF(AND(COUNTA(B79:I79)&gt;0,'Börja här'!KOMMUN="",NOT(L79),NOT(N79),NOT(P79),NOT(R79),NOT(T79),NOT(V79),NOT(X79),NOT(Z79),NOT(AB79),NOT(AD79),NOT(AF79)),TRUE,FALSE)</f>
        <v>0</v>
      </c>
      <c r="AL79" s="21" t="str">
        <f t="shared" si="58"/>
        <v/>
      </c>
      <c r="AM79" s="97">
        <f t="shared" si="62"/>
        <v>0</v>
      </c>
      <c r="AN79" s="97" t="str">
        <f t="shared" si="59"/>
        <v>Nej</v>
      </c>
      <c r="AO79" s="21" t="b">
        <f t="shared" si="33"/>
        <v>0</v>
      </c>
      <c r="AP79" s="21" t="str">
        <f t="shared" si="60"/>
        <v/>
      </c>
      <c r="AQ79" s="97" t="str">
        <f t="shared" si="61"/>
        <v>Nej</v>
      </c>
    </row>
    <row r="80" spans="1:43" s="13" customFormat="1" x14ac:dyDescent="0.35">
      <c r="A80" s="53">
        <v>72</v>
      </c>
      <c r="B80" s="10"/>
      <c r="C80" s="23"/>
      <c r="D80" s="41"/>
      <c r="E80" s="74"/>
      <c r="F80" s="82"/>
      <c r="G80" s="74"/>
      <c r="H80" s="75"/>
      <c r="I80" s="23"/>
      <c r="J80" s="50" t="str">
        <f t="shared" si="34"/>
        <v/>
      </c>
      <c r="K80" s="56" t="str">
        <f t="shared" si="35"/>
        <v/>
      </c>
      <c r="L80" s="6" t="b">
        <f t="shared" si="36"/>
        <v>0</v>
      </c>
      <c r="M80" s="21" t="str">
        <f t="shared" si="37"/>
        <v/>
      </c>
      <c r="N80" s="21" t="b">
        <f t="shared" si="38"/>
        <v>0</v>
      </c>
      <c r="O80" s="21" t="str">
        <f t="shared" si="39"/>
        <v/>
      </c>
      <c r="P80" s="21" t="b">
        <f t="shared" si="40"/>
        <v>0</v>
      </c>
      <c r="Q80" s="21" t="str">
        <f t="shared" si="41"/>
        <v/>
      </c>
      <c r="R80" s="21" t="b">
        <f t="shared" si="42"/>
        <v>0</v>
      </c>
      <c r="S80" s="21" t="str">
        <f t="shared" si="43"/>
        <v/>
      </c>
      <c r="T80" s="21" t="b">
        <f t="shared" si="44"/>
        <v>0</v>
      </c>
      <c r="U80" s="21" t="str">
        <f t="shared" si="45"/>
        <v/>
      </c>
      <c r="V80" s="6" t="b">
        <f t="shared" si="46"/>
        <v>0</v>
      </c>
      <c r="W80" s="21" t="str">
        <f t="shared" si="47"/>
        <v/>
      </c>
      <c r="X80" s="21" t="b">
        <f t="shared" si="48"/>
        <v>0</v>
      </c>
      <c r="Y80" s="21" t="str">
        <f t="shared" si="49"/>
        <v/>
      </c>
      <c r="Z80" s="21" t="b">
        <f t="shared" si="50"/>
        <v>0</v>
      </c>
      <c r="AA80" s="21" t="str">
        <f t="shared" si="51"/>
        <v/>
      </c>
      <c r="AB80" s="21" t="b">
        <f>IF(AND(LEN(B80)&gt;0,NOT(AF80),COUNTIF($AH$9:AH579,AH80)&gt;1),TRUE,FALSE)</f>
        <v>0</v>
      </c>
      <c r="AC80" s="21" t="str">
        <f t="shared" si="52"/>
        <v/>
      </c>
      <c r="AD80" s="21" t="b">
        <f>IF(AND(LEN(B80)&gt;0,NOT(AF80),NOT(AB80),COUNTIF(Uttransporter!$B$9:'Uttransporter'!B579,B80)&gt;0),TRUE,FALSE)</f>
        <v>0</v>
      </c>
      <c r="AE80" s="21" t="str">
        <f t="shared" si="53"/>
        <v/>
      </c>
      <c r="AF80" s="21" t="b">
        <f>IF(LEN(B80)&gt;Admin!$D$17,TRUE,FALSE)</f>
        <v>0</v>
      </c>
      <c r="AG80" s="21" t="str">
        <f t="shared" si="54"/>
        <v/>
      </c>
      <c r="AH80" s="21" t="str">
        <f t="shared" si="55"/>
        <v/>
      </c>
      <c r="AI80" s="21" t="b">
        <f t="shared" si="56"/>
        <v>0</v>
      </c>
      <c r="AJ80" s="21" t="str">
        <f t="shared" si="57"/>
        <v/>
      </c>
      <c r="AK80" s="21" t="b">
        <f>IF(AND(COUNTA(B80:I80)&gt;0,'Börja här'!KOMMUN="",NOT(L80),NOT(N80),NOT(P80),NOT(R80),NOT(T80),NOT(V80),NOT(X80),NOT(Z80),NOT(AB80),NOT(AD80),NOT(AF80)),TRUE,FALSE)</f>
        <v>0</v>
      </c>
      <c r="AL80" s="21" t="str">
        <f t="shared" si="58"/>
        <v/>
      </c>
      <c r="AM80" s="97">
        <f t="shared" si="62"/>
        <v>0</v>
      </c>
      <c r="AN80" s="97" t="str">
        <f t="shared" si="59"/>
        <v>Nej</v>
      </c>
      <c r="AO80" s="21" t="b">
        <f t="shared" si="33"/>
        <v>0</v>
      </c>
      <c r="AP80" s="21" t="str">
        <f t="shared" si="60"/>
        <v/>
      </c>
      <c r="AQ80" s="97" t="str">
        <f t="shared" si="61"/>
        <v>Nej</v>
      </c>
    </row>
    <row r="81" spans="1:43" s="13" customFormat="1" x14ac:dyDescent="0.35">
      <c r="A81" s="53">
        <v>73</v>
      </c>
      <c r="B81" s="10"/>
      <c r="C81" s="23"/>
      <c r="D81" s="41"/>
      <c r="E81" s="74"/>
      <c r="F81" s="82"/>
      <c r="G81" s="74"/>
      <c r="H81" s="75"/>
      <c r="I81" s="23"/>
      <c r="J81" s="50" t="str">
        <f t="shared" si="34"/>
        <v/>
      </c>
      <c r="K81" s="56" t="str">
        <f t="shared" si="35"/>
        <v/>
      </c>
      <c r="L81" s="6" t="b">
        <f t="shared" si="36"/>
        <v>0</v>
      </c>
      <c r="M81" s="21" t="str">
        <f t="shared" si="37"/>
        <v/>
      </c>
      <c r="N81" s="21" t="b">
        <f t="shared" si="38"/>
        <v>0</v>
      </c>
      <c r="O81" s="21" t="str">
        <f t="shared" si="39"/>
        <v/>
      </c>
      <c r="P81" s="21" t="b">
        <f t="shared" si="40"/>
        <v>0</v>
      </c>
      <c r="Q81" s="21" t="str">
        <f t="shared" si="41"/>
        <v/>
      </c>
      <c r="R81" s="21" t="b">
        <f t="shared" si="42"/>
        <v>0</v>
      </c>
      <c r="S81" s="21" t="str">
        <f t="shared" si="43"/>
        <v/>
      </c>
      <c r="T81" s="21" t="b">
        <f t="shared" si="44"/>
        <v>0</v>
      </c>
      <c r="U81" s="21" t="str">
        <f t="shared" si="45"/>
        <v/>
      </c>
      <c r="V81" s="6" t="b">
        <f t="shared" si="46"/>
        <v>0</v>
      </c>
      <c r="W81" s="21" t="str">
        <f t="shared" si="47"/>
        <v/>
      </c>
      <c r="X81" s="21" t="b">
        <f t="shared" si="48"/>
        <v>0</v>
      </c>
      <c r="Y81" s="21" t="str">
        <f t="shared" si="49"/>
        <v/>
      </c>
      <c r="Z81" s="21" t="b">
        <f t="shared" si="50"/>
        <v>0</v>
      </c>
      <c r="AA81" s="21" t="str">
        <f t="shared" si="51"/>
        <v/>
      </c>
      <c r="AB81" s="21" t="b">
        <f>IF(AND(LEN(B81)&gt;0,NOT(AF81),COUNTIF($AH$9:AH580,AH81)&gt;1),TRUE,FALSE)</f>
        <v>0</v>
      </c>
      <c r="AC81" s="21" t="str">
        <f t="shared" si="52"/>
        <v/>
      </c>
      <c r="AD81" s="21" t="b">
        <f>IF(AND(LEN(B81)&gt;0,NOT(AF81),NOT(AB81),COUNTIF(Uttransporter!$B$9:'Uttransporter'!B580,B81)&gt;0),TRUE,FALSE)</f>
        <v>0</v>
      </c>
      <c r="AE81" s="21" t="str">
        <f t="shared" si="53"/>
        <v/>
      </c>
      <c r="AF81" s="21" t="b">
        <f>IF(LEN(B81)&gt;Admin!$D$17,TRUE,FALSE)</f>
        <v>0</v>
      </c>
      <c r="AG81" s="21" t="str">
        <f t="shared" si="54"/>
        <v/>
      </c>
      <c r="AH81" s="21" t="str">
        <f t="shared" si="55"/>
        <v/>
      </c>
      <c r="AI81" s="21" t="b">
        <f t="shared" si="56"/>
        <v>0</v>
      </c>
      <c r="AJ81" s="21" t="str">
        <f t="shared" si="57"/>
        <v/>
      </c>
      <c r="AK81" s="21" t="b">
        <f>IF(AND(COUNTA(B81:I81)&gt;0,'Börja här'!KOMMUN="",NOT(L81),NOT(N81),NOT(P81),NOT(R81),NOT(T81),NOT(V81),NOT(X81),NOT(Z81),NOT(AB81),NOT(AD81),NOT(AF81)),TRUE,FALSE)</f>
        <v>0</v>
      </c>
      <c r="AL81" s="21" t="str">
        <f t="shared" si="58"/>
        <v/>
      </c>
      <c r="AM81" s="97">
        <f t="shared" si="62"/>
        <v>0</v>
      </c>
      <c r="AN81" s="97" t="str">
        <f t="shared" si="59"/>
        <v>Nej</v>
      </c>
      <c r="AO81" s="21" t="b">
        <f t="shared" si="33"/>
        <v>0</v>
      </c>
      <c r="AP81" s="21" t="str">
        <f t="shared" si="60"/>
        <v/>
      </c>
      <c r="AQ81" s="97" t="str">
        <f t="shared" si="61"/>
        <v>Nej</v>
      </c>
    </row>
    <row r="82" spans="1:43" s="13" customFormat="1" x14ac:dyDescent="0.35">
      <c r="A82" s="53">
        <v>74</v>
      </c>
      <c r="B82" s="10"/>
      <c r="C82" s="23"/>
      <c r="D82" s="41"/>
      <c r="E82" s="74"/>
      <c r="F82" s="82"/>
      <c r="G82" s="74"/>
      <c r="H82" s="75"/>
      <c r="I82" s="23"/>
      <c r="J82" s="50" t="str">
        <f t="shared" si="34"/>
        <v/>
      </c>
      <c r="K82" s="56" t="str">
        <f t="shared" si="35"/>
        <v/>
      </c>
      <c r="L82" s="6" t="b">
        <f t="shared" si="36"/>
        <v>0</v>
      </c>
      <c r="M82" s="21" t="str">
        <f t="shared" si="37"/>
        <v/>
      </c>
      <c r="N82" s="21" t="b">
        <f t="shared" si="38"/>
        <v>0</v>
      </c>
      <c r="O82" s="21" t="str">
        <f t="shared" si="39"/>
        <v/>
      </c>
      <c r="P82" s="21" t="b">
        <f t="shared" si="40"/>
        <v>0</v>
      </c>
      <c r="Q82" s="21" t="str">
        <f t="shared" si="41"/>
        <v/>
      </c>
      <c r="R82" s="21" t="b">
        <f t="shared" si="42"/>
        <v>0</v>
      </c>
      <c r="S82" s="21" t="str">
        <f t="shared" si="43"/>
        <v/>
      </c>
      <c r="T82" s="21" t="b">
        <f t="shared" si="44"/>
        <v>0</v>
      </c>
      <c r="U82" s="21" t="str">
        <f t="shared" si="45"/>
        <v/>
      </c>
      <c r="V82" s="6" t="b">
        <f t="shared" si="46"/>
        <v>0</v>
      </c>
      <c r="W82" s="21" t="str">
        <f t="shared" si="47"/>
        <v/>
      </c>
      <c r="X82" s="21" t="b">
        <f t="shared" si="48"/>
        <v>0</v>
      </c>
      <c r="Y82" s="21" t="str">
        <f t="shared" si="49"/>
        <v/>
      </c>
      <c r="Z82" s="21" t="b">
        <f t="shared" si="50"/>
        <v>0</v>
      </c>
      <c r="AA82" s="21" t="str">
        <f t="shared" si="51"/>
        <v/>
      </c>
      <c r="AB82" s="21" t="b">
        <f>IF(AND(LEN(B82)&gt;0,NOT(AF82),COUNTIF($AH$9:AH581,AH82)&gt;1),TRUE,FALSE)</f>
        <v>0</v>
      </c>
      <c r="AC82" s="21" t="str">
        <f t="shared" si="52"/>
        <v/>
      </c>
      <c r="AD82" s="21" t="b">
        <f>IF(AND(LEN(B82)&gt;0,NOT(AF82),NOT(AB82),COUNTIF(Uttransporter!$B$9:'Uttransporter'!B581,B82)&gt;0),TRUE,FALSE)</f>
        <v>0</v>
      </c>
      <c r="AE82" s="21" t="str">
        <f t="shared" si="53"/>
        <v/>
      </c>
      <c r="AF82" s="21" t="b">
        <f>IF(LEN(B82)&gt;Admin!$D$17,TRUE,FALSE)</f>
        <v>0</v>
      </c>
      <c r="AG82" s="21" t="str">
        <f t="shared" si="54"/>
        <v/>
      </c>
      <c r="AH82" s="21" t="str">
        <f t="shared" si="55"/>
        <v/>
      </c>
      <c r="AI82" s="21" t="b">
        <f t="shared" si="56"/>
        <v>0</v>
      </c>
      <c r="AJ82" s="21" t="str">
        <f t="shared" si="57"/>
        <v/>
      </c>
      <c r="AK82" s="21" t="b">
        <f>IF(AND(COUNTA(B82:I82)&gt;0,'Börja här'!KOMMUN="",NOT(L82),NOT(N82),NOT(P82),NOT(R82),NOT(T82),NOT(V82),NOT(X82),NOT(Z82),NOT(AB82),NOT(AD82),NOT(AF82)),TRUE,FALSE)</f>
        <v>0</v>
      </c>
      <c r="AL82" s="21" t="str">
        <f t="shared" si="58"/>
        <v/>
      </c>
      <c r="AM82" s="97">
        <f t="shared" si="62"/>
        <v>0</v>
      </c>
      <c r="AN82" s="97" t="str">
        <f t="shared" si="59"/>
        <v>Nej</v>
      </c>
      <c r="AO82" s="21" t="b">
        <f t="shared" si="33"/>
        <v>0</v>
      </c>
      <c r="AP82" s="21" t="str">
        <f t="shared" si="60"/>
        <v/>
      </c>
      <c r="AQ82" s="97" t="str">
        <f t="shared" si="61"/>
        <v>Nej</v>
      </c>
    </row>
    <row r="83" spans="1:43" s="13" customFormat="1" x14ac:dyDescent="0.35">
      <c r="A83" s="53">
        <v>75</v>
      </c>
      <c r="B83" s="10"/>
      <c r="C83" s="23"/>
      <c r="D83" s="41"/>
      <c r="E83" s="74"/>
      <c r="F83" s="82"/>
      <c r="G83" s="74"/>
      <c r="H83" s="75"/>
      <c r="I83" s="23"/>
      <c r="J83" s="50" t="str">
        <f t="shared" si="34"/>
        <v/>
      </c>
      <c r="K83" s="56" t="str">
        <f t="shared" si="35"/>
        <v/>
      </c>
      <c r="L83" s="6" t="b">
        <f t="shared" si="36"/>
        <v>0</v>
      </c>
      <c r="M83" s="21" t="str">
        <f t="shared" si="37"/>
        <v/>
      </c>
      <c r="N83" s="21" t="b">
        <f t="shared" si="38"/>
        <v>0</v>
      </c>
      <c r="O83" s="21" t="str">
        <f t="shared" si="39"/>
        <v/>
      </c>
      <c r="P83" s="21" t="b">
        <f t="shared" si="40"/>
        <v>0</v>
      </c>
      <c r="Q83" s="21" t="str">
        <f t="shared" si="41"/>
        <v/>
      </c>
      <c r="R83" s="21" t="b">
        <f t="shared" si="42"/>
        <v>0</v>
      </c>
      <c r="S83" s="21" t="str">
        <f t="shared" si="43"/>
        <v/>
      </c>
      <c r="T83" s="21" t="b">
        <f t="shared" si="44"/>
        <v>0</v>
      </c>
      <c r="U83" s="21" t="str">
        <f t="shared" si="45"/>
        <v/>
      </c>
      <c r="V83" s="6" t="b">
        <f t="shared" si="46"/>
        <v>0</v>
      </c>
      <c r="W83" s="21" t="str">
        <f t="shared" si="47"/>
        <v/>
      </c>
      <c r="X83" s="21" t="b">
        <f t="shared" si="48"/>
        <v>0</v>
      </c>
      <c r="Y83" s="21" t="str">
        <f t="shared" si="49"/>
        <v/>
      </c>
      <c r="Z83" s="21" t="b">
        <f t="shared" si="50"/>
        <v>0</v>
      </c>
      <c r="AA83" s="21" t="str">
        <f t="shared" si="51"/>
        <v/>
      </c>
      <c r="AB83" s="21" t="b">
        <f>IF(AND(LEN(B83)&gt;0,NOT(AF83),COUNTIF($AH$9:AH582,AH83)&gt;1),TRUE,FALSE)</f>
        <v>0</v>
      </c>
      <c r="AC83" s="21" t="str">
        <f t="shared" si="52"/>
        <v/>
      </c>
      <c r="AD83" s="21" t="b">
        <f>IF(AND(LEN(B83)&gt;0,NOT(AF83),NOT(AB83),COUNTIF(Uttransporter!$B$9:'Uttransporter'!B582,B83)&gt;0),TRUE,FALSE)</f>
        <v>0</v>
      </c>
      <c r="AE83" s="21" t="str">
        <f t="shared" si="53"/>
        <v/>
      </c>
      <c r="AF83" s="21" t="b">
        <f>IF(LEN(B83)&gt;Admin!$D$17,TRUE,FALSE)</f>
        <v>0</v>
      </c>
      <c r="AG83" s="21" t="str">
        <f t="shared" si="54"/>
        <v/>
      </c>
      <c r="AH83" s="21" t="str">
        <f t="shared" si="55"/>
        <v/>
      </c>
      <c r="AI83" s="21" t="b">
        <f t="shared" si="56"/>
        <v>0</v>
      </c>
      <c r="AJ83" s="21" t="str">
        <f t="shared" si="57"/>
        <v/>
      </c>
      <c r="AK83" s="21" t="b">
        <f>IF(AND(COUNTA(B83:I83)&gt;0,'Börja här'!KOMMUN="",NOT(L83),NOT(N83),NOT(P83),NOT(R83),NOT(T83),NOT(V83),NOT(X83),NOT(Z83),NOT(AB83),NOT(AD83),NOT(AF83)),TRUE,FALSE)</f>
        <v>0</v>
      </c>
      <c r="AL83" s="21" t="str">
        <f t="shared" si="58"/>
        <v/>
      </c>
      <c r="AM83" s="97">
        <f t="shared" si="62"/>
        <v>0</v>
      </c>
      <c r="AN83" s="97" t="str">
        <f t="shared" si="59"/>
        <v>Nej</v>
      </c>
      <c r="AO83" s="21" t="b">
        <f t="shared" si="33"/>
        <v>0</v>
      </c>
      <c r="AP83" s="21" t="str">
        <f t="shared" si="60"/>
        <v/>
      </c>
      <c r="AQ83" s="97" t="str">
        <f t="shared" si="61"/>
        <v>Nej</v>
      </c>
    </row>
    <row r="84" spans="1:43" s="13" customFormat="1" x14ac:dyDescent="0.35">
      <c r="A84" s="53">
        <v>76</v>
      </c>
      <c r="B84" s="10"/>
      <c r="C84" s="23"/>
      <c r="D84" s="41"/>
      <c r="E84" s="74"/>
      <c r="F84" s="82"/>
      <c r="G84" s="74"/>
      <c r="H84" s="75"/>
      <c r="I84" s="23"/>
      <c r="J84" s="50" t="str">
        <f t="shared" si="34"/>
        <v/>
      </c>
      <c r="K84" s="56" t="str">
        <f t="shared" si="35"/>
        <v/>
      </c>
      <c r="L84" s="6" t="b">
        <f t="shared" si="36"/>
        <v>0</v>
      </c>
      <c r="M84" s="21" t="str">
        <f t="shared" si="37"/>
        <v/>
      </c>
      <c r="N84" s="21" t="b">
        <f t="shared" si="38"/>
        <v>0</v>
      </c>
      <c r="O84" s="21" t="str">
        <f t="shared" si="39"/>
        <v/>
      </c>
      <c r="P84" s="21" t="b">
        <f t="shared" si="40"/>
        <v>0</v>
      </c>
      <c r="Q84" s="21" t="str">
        <f t="shared" si="41"/>
        <v/>
      </c>
      <c r="R84" s="21" t="b">
        <f t="shared" si="42"/>
        <v>0</v>
      </c>
      <c r="S84" s="21" t="str">
        <f t="shared" si="43"/>
        <v/>
      </c>
      <c r="T84" s="21" t="b">
        <f t="shared" si="44"/>
        <v>0</v>
      </c>
      <c r="U84" s="21" t="str">
        <f t="shared" si="45"/>
        <v/>
      </c>
      <c r="V84" s="6" t="b">
        <f t="shared" si="46"/>
        <v>0</v>
      </c>
      <c r="W84" s="21" t="str">
        <f t="shared" si="47"/>
        <v/>
      </c>
      <c r="X84" s="21" t="b">
        <f t="shared" si="48"/>
        <v>0</v>
      </c>
      <c r="Y84" s="21" t="str">
        <f t="shared" si="49"/>
        <v/>
      </c>
      <c r="Z84" s="21" t="b">
        <f t="shared" si="50"/>
        <v>0</v>
      </c>
      <c r="AA84" s="21" t="str">
        <f t="shared" si="51"/>
        <v/>
      </c>
      <c r="AB84" s="21" t="b">
        <f>IF(AND(LEN(B84)&gt;0,NOT(AF84),COUNTIF($AH$9:AH583,AH84)&gt;1),TRUE,FALSE)</f>
        <v>0</v>
      </c>
      <c r="AC84" s="21" t="str">
        <f t="shared" si="52"/>
        <v/>
      </c>
      <c r="AD84" s="21" t="b">
        <f>IF(AND(LEN(B84)&gt;0,NOT(AF84),NOT(AB84),COUNTIF(Uttransporter!$B$9:'Uttransporter'!B583,B84)&gt;0),TRUE,FALSE)</f>
        <v>0</v>
      </c>
      <c r="AE84" s="21" t="str">
        <f t="shared" si="53"/>
        <v/>
      </c>
      <c r="AF84" s="21" t="b">
        <f>IF(LEN(B84)&gt;Admin!$D$17,TRUE,FALSE)</f>
        <v>0</v>
      </c>
      <c r="AG84" s="21" t="str">
        <f t="shared" si="54"/>
        <v/>
      </c>
      <c r="AH84" s="21" t="str">
        <f t="shared" si="55"/>
        <v/>
      </c>
      <c r="AI84" s="21" t="b">
        <f t="shared" si="56"/>
        <v>0</v>
      </c>
      <c r="AJ84" s="21" t="str">
        <f t="shared" si="57"/>
        <v/>
      </c>
      <c r="AK84" s="21" t="b">
        <f>IF(AND(COUNTA(B84:I84)&gt;0,'Börja här'!KOMMUN="",NOT(L84),NOT(N84),NOT(P84),NOT(R84),NOT(T84),NOT(V84),NOT(X84),NOT(Z84),NOT(AB84),NOT(AD84),NOT(AF84)),TRUE,FALSE)</f>
        <v>0</v>
      </c>
      <c r="AL84" s="21" t="str">
        <f t="shared" si="58"/>
        <v/>
      </c>
      <c r="AM84" s="97">
        <f t="shared" si="62"/>
        <v>0</v>
      </c>
      <c r="AN84" s="97" t="str">
        <f t="shared" si="59"/>
        <v>Nej</v>
      </c>
      <c r="AO84" s="21" t="b">
        <f t="shared" si="33"/>
        <v>0</v>
      </c>
      <c r="AP84" s="21" t="str">
        <f t="shared" si="60"/>
        <v/>
      </c>
      <c r="AQ84" s="97" t="str">
        <f t="shared" si="61"/>
        <v>Nej</v>
      </c>
    </row>
    <row r="85" spans="1:43" s="13" customFormat="1" x14ac:dyDescent="0.35">
      <c r="A85" s="53">
        <v>77</v>
      </c>
      <c r="B85" s="10"/>
      <c r="C85" s="23"/>
      <c r="D85" s="41"/>
      <c r="E85" s="74"/>
      <c r="F85" s="82"/>
      <c r="G85" s="74"/>
      <c r="H85" s="75"/>
      <c r="I85" s="23"/>
      <c r="J85" s="50" t="str">
        <f t="shared" si="34"/>
        <v/>
      </c>
      <c r="K85" s="56" t="str">
        <f t="shared" si="35"/>
        <v/>
      </c>
      <c r="L85" s="6" t="b">
        <f t="shared" si="36"/>
        <v>0</v>
      </c>
      <c r="M85" s="21" t="str">
        <f t="shared" si="37"/>
        <v/>
      </c>
      <c r="N85" s="21" t="b">
        <f t="shared" si="38"/>
        <v>0</v>
      </c>
      <c r="O85" s="21" t="str">
        <f t="shared" si="39"/>
        <v/>
      </c>
      <c r="P85" s="21" t="b">
        <f t="shared" si="40"/>
        <v>0</v>
      </c>
      <c r="Q85" s="21" t="str">
        <f t="shared" si="41"/>
        <v/>
      </c>
      <c r="R85" s="21" t="b">
        <f t="shared" si="42"/>
        <v>0</v>
      </c>
      <c r="S85" s="21" t="str">
        <f t="shared" si="43"/>
        <v/>
      </c>
      <c r="T85" s="21" t="b">
        <f t="shared" si="44"/>
        <v>0</v>
      </c>
      <c r="U85" s="21" t="str">
        <f t="shared" si="45"/>
        <v/>
      </c>
      <c r="V85" s="6" t="b">
        <f t="shared" si="46"/>
        <v>0</v>
      </c>
      <c r="W85" s="21" t="str">
        <f t="shared" si="47"/>
        <v/>
      </c>
      <c r="X85" s="21" t="b">
        <f t="shared" si="48"/>
        <v>0</v>
      </c>
      <c r="Y85" s="21" t="str">
        <f t="shared" si="49"/>
        <v/>
      </c>
      <c r="Z85" s="21" t="b">
        <f t="shared" si="50"/>
        <v>0</v>
      </c>
      <c r="AA85" s="21" t="str">
        <f t="shared" si="51"/>
        <v/>
      </c>
      <c r="AB85" s="21" t="b">
        <f>IF(AND(LEN(B85)&gt;0,NOT(AF85),COUNTIF($AH$9:AH584,AH85)&gt;1),TRUE,FALSE)</f>
        <v>0</v>
      </c>
      <c r="AC85" s="21" t="str">
        <f t="shared" si="52"/>
        <v/>
      </c>
      <c r="AD85" s="21" t="b">
        <f>IF(AND(LEN(B85)&gt;0,NOT(AF85),NOT(AB85),COUNTIF(Uttransporter!$B$9:'Uttransporter'!B584,B85)&gt;0),TRUE,FALSE)</f>
        <v>0</v>
      </c>
      <c r="AE85" s="21" t="str">
        <f t="shared" si="53"/>
        <v/>
      </c>
      <c r="AF85" s="21" t="b">
        <f>IF(LEN(B85)&gt;Admin!$D$17,TRUE,FALSE)</f>
        <v>0</v>
      </c>
      <c r="AG85" s="21" t="str">
        <f t="shared" si="54"/>
        <v/>
      </c>
      <c r="AH85" s="21" t="str">
        <f t="shared" si="55"/>
        <v/>
      </c>
      <c r="AI85" s="21" t="b">
        <f t="shared" si="56"/>
        <v>0</v>
      </c>
      <c r="AJ85" s="21" t="str">
        <f t="shared" si="57"/>
        <v/>
      </c>
      <c r="AK85" s="21" t="b">
        <f>IF(AND(COUNTA(B85:I85)&gt;0,'Börja här'!KOMMUN="",NOT(L85),NOT(N85),NOT(P85),NOT(R85),NOT(T85),NOT(V85),NOT(X85),NOT(Z85),NOT(AB85),NOT(AD85),NOT(AF85)),TRUE,FALSE)</f>
        <v>0</v>
      </c>
      <c r="AL85" s="21" t="str">
        <f t="shared" si="58"/>
        <v/>
      </c>
      <c r="AM85" s="97">
        <f t="shared" si="62"/>
        <v>0</v>
      </c>
      <c r="AN85" s="97" t="str">
        <f t="shared" si="59"/>
        <v>Nej</v>
      </c>
      <c r="AO85" s="21" t="b">
        <f t="shared" si="33"/>
        <v>0</v>
      </c>
      <c r="AP85" s="21" t="str">
        <f t="shared" si="60"/>
        <v/>
      </c>
      <c r="AQ85" s="97" t="str">
        <f t="shared" si="61"/>
        <v>Nej</v>
      </c>
    </row>
    <row r="86" spans="1:43" s="13" customFormat="1" x14ac:dyDescent="0.35">
      <c r="A86" s="53">
        <v>78</v>
      </c>
      <c r="B86" s="10"/>
      <c r="C86" s="23"/>
      <c r="D86" s="41"/>
      <c r="E86" s="74"/>
      <c r="F86" s="82"/>
      <c r="G86" s="74"/>
      <c r="H86" s="75"/>
      <c r="I86" s="23"/>
      <c r="J86" s="50" t="str">
        <f t="shared" si="34"/>
        <v/>
      </c>
      <c r="K86" s="56" t="str">
        <f t="shared" si="35"/>
        <v/>
      </c>
      <c r="L86" s="6" t="b">
        <f t="shared" si="36"/>
        <v>0</v>
      </c>
      <c r="M86" s="21" t="str">
        <f t="shared" si="37"/>
        <v/>
      </c>
      <c r="N86" s="21" t="b">
        <f t="shared" si="38"/>
        <v>0</v>
      </c>
      <c r="O86" s="21" t="str">
        <f t="shared" si="39"/>
        <v/>
      </c>
      <c r="P86" s="21" t="b">
        <f t="shared" si="40"/>
        <v>0</v>
      </c>
      <c r="Q86" s="21" t="str">
        <f t="shared" si="41"/>
        <v/>
      </c>
      <c r="R86" s="21" t="b">
        <f t="shared" si="42"/>
        <v>0</v>
      </c>
      <c r="S86" s="21" t="str">
        <f t="shared" si="43"/>
        <v/>
      </c>
      <c r="T86" s="21" t="b">
        <f t="shared" si="44"/>
        <v>0</v>
      </c>
      <c r="U86" s="21" t="str">
        <f t="shared" si="45"/>
        <v/>
      </c>
      <c r="V86" s="6" t="b">
        <f t="shared" si="46"/>
        <v>0</v>
      </c>
      <c r="W86" s="21" t="str">
        <f t="shared" si="47"/>
        <v/>
      </c>
      <c r="X86" s="21" t="b">
        <f t="shared" si="48"/>
        <v>0</v>
      </c>
      <c r="Y86" s="21" t="str">
        <f t="shared" si="49"/>
        <v/>
      </c>
      <c r="Z86" s="21" t="b">
        <f t="shared" si="50"/>
        <v>0</v>
      </c>
      <c r="AA86" s="21" t="str">
        <f t="shared" si="51"/>
        <v/>
      </c>
      <c r="AB86" s="21" t="b">
        <f>IF(AND(LEN(B86)&gt;0,NOT(AF86),COUNTIF($AH$9:AH585,AH86)&gt;1),TRUE,FALSE)</f>
        <v>0</v>
      </c>
      <c r="AC86" s="21" t="str">
        <f t="shared" si="52"/>
        <v/>
      </c>
      <c r="AD86" s="21" t="b">
        <f>IF(AND(LEN(B86)&gt;0,NOT(AF86),NOT(AB86),COUNTIF(Uttransporter!$B$9:'Uttransporter'!B585,B86)&gt;0),TRUE,FALSE)</f>
        <v>0</v>
      </c>
      <c r="AE86" s="21" t="str">
        <f t="shared" si="53"/>
        <v/>
      </c>
      <c r="AF86" s="21" t="b">
        <f>IF(LEN(B86)&gt;Admin!$D$17,TRUE,FALSE)</f>
        <v>0</v>
      </c>
      <c r="AG86" s="21" t="str">
        <f t="shared" si="54"/>
        <v/>
      </c>
      <c r="AH86" s="21" t="str">
        <f t="shared" si="55"/>
        <v/>
      </c>
      <c r="AI86" s="21" t="b">
        <f t="shared" si="56"/>
        <v>0</v>
      </c>
      <c r="AJ86" s="21" t="str">
        <f t="shared" si="57"/>
        <v/>
      </c>
      <c r="AK86" s="21" t="b">
        <f>IF(AND(COUNTA(B86:I86)&gt;0,'Börja här'!KOMMUN="",NOT(L86),NOT(N86),NOT(P86),NOT(R86),NOT(T86),NOT(V86),NOT(X86),NOT(Z86),NOT(AB86),NOT(AD86),NOT(AF86)),TRUE,FALSE)</f>
        <v>0</v>
      </c>
      <c r="AL86" s="21" t="str">
        <f t="shared" si="58"/>
        <v/>
      </c>
      <c r="AM86" s="97">
        <f t="shared" si="62"/>
        <v>0</v>
      </c>
      <c r="AN86" s="97" t="str">
        <f t="shared" si="59"/>
        <v>Nej</v>
      </c>
      <c r="AO86" s="21" t="b">
        <f t="shared" si="33"/>
        <v>0</v>
      </c>
      <c r="AP86" s="21" t="str">
        <f t="shared" si="60"/>
        <v/>
      </c>
      <c r="AQ86" s="97" t="str">
        <f t="shared" si="61"/>
        <v>Nej</v>
      </c>
    </row>
    <row r="87" spans="1:43" s="13" customFormat="1" x14ac:dyDescent="0.35">
      <c r="A87" s="53">
        <v>79</v>
      </c>
      <c r="B87" s="10"/>
      <c r="C87" s="23"/>
      <c r="D87" s="41"/>
      <c r="E87" s="74"/>
      <c r="F87" s="82"/>
      <c r="G87" s="74"/>
      <c r="H87" s="75"/>
      <c r="I87" s="23"/>
      <c r="J87" s="50" t="str">
        <f t="shared" si="34"/>
        <v/>
      </c>
      <c r="K87" s="56" t="str">
        <f t="shared" si="35"/>
        <v/>
      </c>
      <c r="L87" s="6" t="b">
        <f t="shared" si="36"/>
        <v>0</v>
      </c>
      <c r="M87" s="21" t="str">
        <f t="shared" si="37"/>
        <v/>
      </c>
      <c r="N87" s="21" t="b">
        <f t="shared" si="38"/>
        <v>0</v>
      </c>
      <c r="O87" s="21" t="str">
        <f t="shared" si="39"/>
        <v/>
      </c>
      <c r="P87" s="21" t="b">
        <f t="shared" si="40"/>
        <v>0</v>
      </c>
      <c r="Q87" s="21" t="str">
        <f t="shared" si="41"/>
        <v/>
      </c>
      <c r="R87" s="21" t="b">
        <f t="shared" si="42"/>
        <v>0</v>
      </c>
      <c r="S87" s="21" t="str">
        <f t="shared" si="43"/>
        <v/>
      </c>
      <c r="T87" s="21" t="b">
        <f t="shared" si="44"/>
        <v>0</v>
      </c>
      <c r="U87" s="21" t="str">
        <f t="shared" si="45"/>
        <v/>
      </c>
      <c r="V87" s="6" t="b">
        <f t="shared" si="46"/>
        <v>0</v>
      </c>
      <c r="W87" s="21" t="str">
        <f t="shared" si="47"/>
        <v/>
      </c>
      <c r="X87" s="21" t="b">
        <f t="shared" si="48"/>
        <v>0</v>
      </c>
      <c r="Y87" s="21" t="str">
        <f t="shared" si="49"/>
        <v/>
      </c>
      <c r="Z87" s="21" t="b">
        <f t="shared" si="50"/>
        <v>0</v>
      </c>
      <c r="AA87" s="21" t="str">
        <f t="shared" si="51"/>
        <v/>
      </c>
      <c r="AB87" s="21" t="b">
        <f>IF(AND(LEN(B87)&gt;0,NOT(AF87),COUNTIF($AH$9:AH586,AH87)&gt;1),TRUE,FALSE)</f>
        <v>0</v>
      </c>
      <c r="AC87" s="21" t="str">
        <f t="shared" si="52"/>
        <v/>
      </c>
      <c r="AD87" s="21" t="b">
        <f>IF(AND(LEN(B87)&gt;0,NOT(AF87),NOT(AB87),COUNTIF(Uttransporter!$B$9:'Uttransporter'!B586,B87)&gt;0),TRUE,FALSE)</f>
        <v>0</v>
      </c>
      <c r="AE87" s="21" t="str">
        <f t="shared" si="53"/>
        <v/>
      </c>
      <c r="AF87" s="21" t="b">
        <f>IF(LEN(B87)&gt;Admin!$D$17,TRUE,FALSE)</f>
        <v>0</v>
      </c>
      <c r="AG87" s="21" t="str">
        <f t="shared" si="54"/>
        <v/>
      </c>
      <c r="AH87" s="21" t="str">
        <f t="shared" si="55"/>
        <v/>
      </c>
      <c r="AI87" s="21" t="b">
        <f t="shared" si="56"/>
        <v>0</v>
      </c>
      <c r="AJ87" s="21" t="str">
        <f t="shared" si="57"/>
        <v/>
      </c>
      <c r="AK87" s="21" t="b">
        <f>IF(AND(COUNTA(B87:I87)&gt;0,'Börja här'!KOMMUN="",NOT(L87),NOT(N87),NOT(P87),NOT(R87),NOT(T87),NOT(V87),NOT(X87),NOT(Z87),NOT(AB87),NOT(AD87),NOT(AF87)),TRUE,FALSE)</f>
        <v>0</v>
      </c>
      <c r="AL87" s="21" t="str">
        <f t="shared" si="58"/>
        <v/>
      </c>
      <c r="AM87" s="97">
        <f t="shared" si="62"/>
        <v>0</v>
      </c>
      <c r="AN87" s="97" t="str">
        <f t="shared" si="59"/>
        <v>Nej</v>
      </c>
      <c r="AO87" s="21" t="b">
        <f t="shared" si="33"/>
        <v>0</v>
      </c>
      <c r="AP87" s="21" t="str">
        <f t="shared" si="60"/>
        <v/>
      </c>
      <c r="AQ87" s="97" t="str">
        <f t="shared" si="61"/>
        <v>Nej</v>
      </c>
    </row>
    <row r="88" spans="1:43" s="13" customFormat="1" x14ac:dyDescent="0.35">
      <c r="A88" s="53">
        <v>80</v>
      </c>
      <c r="B88" s="10"/>
      <c r="C88" s="23"/>
      <c r="D88" s="41"/>
      <c r="E88" s="74"/>
      <c r="F88" s="82"/>
      <c r="G88" s="74"/>
      <c r="H88" s="75"/>
      <c r="I88" s="23"/>
      <c r="J88" s="50" t="str">
        <f t="shared" si="34"/>
        <v/>
      </c>
      <c r="K88" s="56" t="str">
        <f t="shared" si="35"/>
        <v/>
      </c>
      <c r="L88" s="6" t="b">
        <f t="shared" si="36"/>
        <v>0</v>
      </c>
      <c r="M88" s="21" t="str">
        <f t="shared" si="37"/>
        <v/>
      </c>
      <c r="N88" s="21" t="b">
        <f t="shared" si="38"/>
        <v>0</v>
      </c>
      <c r="O88" s="21" t="str">
        <f t="shared" si="39"/>
        <v/>
      </c>
      <c r="P88" s="21" t="b">
        <f t="shared" si="40"/>
        <v>0</v>
      </c>
      <c r="Q88" s="21" t="str">
        <f t="shared" si="41"/>
        <v/>
      </c>
      <c r="R88" s="21" t="b">
        <f t="shared" si="42"/>
        <v>0</v>
      </c>
      <c r="S88" s="21" t="str">
        <f t="shared" si="43"/>
        <v/>
      </c>
      <c r="T88" s="21" t="b">
        <f t="shared" si="44"/>
        <v>0</v>
      </c>
      <c r="U88" s="21" t="str">
        <f t="shared" si="45"/>
        <v/>
      </c>
      <c r="V88" s="6" t="b">
        <f t="shared" si="46"/>
        <v>0</v>
      </c>
      <c r="W88" s="21" t="str">
        <f t="shared" si="47"/>
        <v/>
      </c>
      <c r="X88" s="21" t="b">
        <f t="shared" si="48"/>
        <v>0</v>
      </c>
      <c r="Y88" s="21" t="str">
        <f t="shared" si="49"/>
        <v/>
      </c>
      <c r="Z88" s="21" t="b">
        <f t="shared" si="50"/>
        <v>0</v>
      </c>
      <c r="AA88" s="21" t="str">
        <f t="shared" si="51"/>
        <v/>
      </c>
      <c r="AB88" s="21" t="b">
        <f>IF(AND(LEN(B88)&gt;0,NOT(AF88),COUNTIF($AH$9:AH587,AH88)&gt;1),TRUE,FALSE)</f>
        <v>0</v>
      </c>
      <c r="AC88" s="21" t="str">
        <f t="shared" si="52"/>
        <v/>
      </c>
      <c r="AD88" s="21" t="b">
        <f>IF(AND(LEN(B88)&gt;0,NOT(AF88),NOT(AB88),COUNTIF(Uttransporter!$B$9:'Uttransporter'!B587,B88)&gt;0),TRUE,FALSE)</f>
        <v>0</v>
      </c>
      <c r="AE88" s="21" t="str">
        <f t="shared" si="53"/>
        <v/>
      </c>
      <c r="AF88" s="21" t="b">
        <f>IF(LEN(B88)&gt;Admin!$D$17,TRUE,FALSE)</f>
        <v>0</v>
      </c>
      <c r="AG88" s="21" t="str">
        <f t="shared" si="54"/>
        <v/>
      </c>
      <c r="AH88" s="21" t="str">
        <f t="shared" si="55"/>
        <v/>
      </c>
      <c r="AI88" s="21" t="b">
        <f t="shared" si="56"/>
        <v>0</v>
      </c>
      <c r="AJ88" s="21" t="str">
        <f t="shared" si="57"/>
        <v/>
      </c>
      <c r="AK88" s="21" t="b">
        <f>IF(AND(COUNTA(B88:I88)&gt;0,'Börja här'!KOMMUN="",NOT(L88),NOT(N88),NOT(P88),NOT(R88),NOT(T88),NOT(V88),NOT(X88),NOT(Z88),NOT(AB88),NOT(AD88),NOT(AF88)),TRUE,FALSE)</f>
        <v>0</v>
      </c>
      <c r="AL88" s="21" t="str">
        <f t="shared" si="58"/>
        <v/>
      </c>
      <c r="AM88" s="97">
        <f t="shared" si="62"/>
        <v>0</v>
      </c>
      <c r="AN88" s="97" t="str">
        <f t="shared" si="59"/>
        <v>Nej</v>
      </c>
      <c r="AO88" s="21" t="b">
        <f t="shared" si="33"/>
        <v>0</v>
      </c>
      <c r="AP88" s="21" t="str">
        <f t="shared" si="60"/>
        <v/>
      </c>
      <c r="AQ88" s="97" t="str">
        <f t="shared" si="61"/>
        <v>Nej</v>
      </c>
    </row>
    <row r="89" spans="1:43" s="13" customFormat="1" x14ac:dyDescent="0.35">
      <c r="A89" s="53">
        <v>81</v>
      </c>
      <c r="B89" s="10"/>
      <c r="C89" s="23"/>
      <c r="D89" s="41"/>
      <c r="E89" s="74"/>
      <c r="F89" s="82"/>
      <c r="G89" s="74"/>
      <c r="H89" s="75"/>
      <c r="I89" s="23"/>
      <c r="J89" s="50" t="str">
        <f t="shared" si="34"/>
        <v/>
      </c>
      <c r="K89" s="56" t="str">
        <f t="shared" si="35"/>
        <v/>
      </c>
      <c r="L89" s="6" t="b">
        <f t="shared" si="36"/>
        <v>0</v>
      </c>
      <c r="M89" s="21" t="str">
        <f t="shared" si="37"/>
        <v/>
      </c>
      <c r="N89" s="21" t="b">
        <f t="shared" si="38"/>
        <v>0</v>
      </c>
      <c r="O89" s="21" t="str">
        <f t="shared" si="39"/>
        <v/>
      </c>
      <c r="P89" s="21" t="b">
        <f t="shared" si="40"/>
        <v>0</v>
      </c>
      <c r="Q89" s="21" t="str">
        <f t="shared" si="41"/>
        <v/>
      </c>
      <c r="R89" s="21" t="b">
        <f t="shared" si="42"/>
        <v>0</v>
      </c>
      <c r="S89" s="21" t="str">
        <f t="shared" si="43"/>
        <v/>
      </c>
      <c r="T89" s="21" t="b">
        <f t="shared" si="44"/>
        <v>0</v>
      </c>
      <c r="U89" s="21" t="str">
        <f t="shared" si="45"/>
        <v/>
      </c>
      <c r="V89" s="6" t="b">
        <f t="shared" si="46"/>
        <v>0</v>
      </c>
      <c r="W89" s="21" t="str">
        <f t="shared" si="47"/>
        <v/>
      </c>
      <c r="X89" s="21" t="b">
        <f t="shared" si="48"/>
        <v>0</v>
      </c>
      <c r="Y89" s="21" t="str">
        <f t="shared" si="49"/>
        <v/>
      </c>
      <c r="Z89" s="21" t="b">
        <f t="shared" si="50"/>
        <v>0</v>
      </c>
      <c r="AA89" s="21" t="str">
        <f t="shared" si="51"/>
        <v/>
      </c>
      <c r="AB89" s="21" t="b">
        <f>IF(AND(LEN(B89)&gt;0,NOT(AF89),COUNTIF($AH$9:AH588,AH89)&gt;1),TRUE,FALSE)</f>
        <v>0</v>
      </c>
      <c r="AC89" s="21" t="str">
        <f t="shared" si="52"/>
        <v/>
      </c>
      <c r="AD89" s="21" t="b">
        <f>IF(AND(LEN(B89)&gt;0,NOT(AF89),NOT(AB89),COUNTIF(Uttransporter!$B$9:'Uttransporter'!B588,B89)&gt;0),TRUE,FALSE)</f>
        <v>0</v>
      </c>
      <c r="AE89" s="21" t="str">
        <f t="shared" si="53"/>
        <v/>
      </c>
      <c r="AF89" s="21" t="b">
        <f>IF(LEN(B89)&gt;Admin!$D$17,TRUE,FALSE)</f>
        <v>0</v>
      </c>
      <c r="AG89" s="21" t="str">
        <f t="shared" si="54"/>
        <v/>
      </c>
      <c r="AH89" s="21" t="str">
        <f t="shared" si="55"/>
        <v/>
      </c>
      <c r="AI89" s="21" t="b">
        <f t="shared" si="56"/>
        <v>0</v>
      </c>
      <c r="AJ89" s="21" t="str">
        <f t="shared" si="57"/>
        <v/>
      </c>
      <c r="AK89" s="21" t="b">
        <f>IF(AND(COUNTA(B89:I89)&gt;0,'Börja här'!KOMMUN="",NOT(L89),NOT(N89),NOT(P89),NOT(R89),NOT(T89),NOT(V89),NOT(X89),NOT(Z89),NOT(AB89),NOT(AD89),NOT(AF89)),TRUE,FALSE)</f>
        <v>0</v>
      </c>
      <c r="AL89" s="21" t="str">
        <f t="shared" si="58"/>
        <v/>
      </c>
      <c r="AM89" s="97">
        <f t="shared" si="62"/>
        <v>0</v>
      </c>
      <c r="AN89" s="97" t="str">
        <f t="shared" si="59"/>
        <v>Nej</v>
      </c>
      <c r="AO89" s="21" t="b">
        <f t="shared" si="33"/>
        <v>0</v>
      </c>
      <c r="AP89" s="21" t="str">
        <f t="shared" si="60"/>
        <v/>
      </c>
      <c r="AQ89" s="97" t="str">
        <f t="shared" si="61"/>
        <v>Nej</v>
      </c>
    </row>
    <row r="90" spans="1:43" s="13" customFormat="1" x14ac:dyDescent="0.35">
      <c r="A90" s="53">
        <v>82</v>
      </c>
      <c r="B90" s="10"/>
      <c r="C90" s="23"/>
      <c r="D90" s="41"/>
      <c r="E90" s="74"/>
      <c r="F90" s="82"/>
      <c r="G90" s="74"/>
      <c r="H90" s="75"/>
      <c r="I90" s="23"/>
      <c r="J90" s="50" t="str">
        <f t="shared" si="34"/>
        <v/>
      </c>
      <c r="K90" s="56" t="str">
        <f t="shared" si="35"/>
        <v/>
      </c>
      <c r="L90" s="6" t="b">
        <f t="shared" si="36"/>
        <v>0</v>
      </c>
      <c r="M90" s="21" t="str">
        <f t="shared" si="37"/>
        <v/>
      </c>
      <c r="N90" s="21" t="b">
        <f t="shared" si="38"/>
        <v>0</v>
      </c>
      <c r="O90" s="21" t="str">
        <f t="shared" si="39"/>
        <v/>
      </c>
      <c r="P90" s="21" t="b">
        <f t="shared" si="40"/>
        <v>0</v>
      </c>
      <c r="Q90" s="21" t="str">
        <f t="shared" si="41"/>
        <v/>
      </c>
      <c r="R90" s="21" t="b">
        <f t="shared" si="42"/>
        <v>0</v>
      </c>
      <c r="S90" s="21" t="str">
        <f t="shared" si="43"/>
        <v/>
      </c>
      <c r="T90" s="21" t="b">
        <f t="shared" si="44"/>
        <v>0</v>
      </c>
      <c r="U90" s="21" t="str">
        <f t="shared" si="45"/>
        <v/>
      </c>
      <c r="V90" s="6" t="b">
        <f t="shared" si="46"/>
        <v>0</v>
      </c>
      <c r="W90" s="21" t="str">
        <f t="shared" si="47"/>
        <v/>
      </c>
      <c r="X90" s="21" t="b">
        <f t="shared" si="48"/>
        <v>0</v>
      </c>
      <c r="Y90" s="21" t="str">
        <f t="shared" si="49"/>
        <v/>
      </c>
      <c r="Z90" s="21" t="b">
        <f t="shared" si="50"/>
        <v>0</v>
      </c>
      <c r="AA90" s="21" t="str">
        <f t="shared" si="51"/>
        <v/>
      </c>
      <c r="AB90" s="21" t="b">
        <f>IF(AND(LEN(B90)&gt;0,NOT(AF90),COUNTIF($AH$9:AH589,AH90)&gt;1),TRUE,FALSE)</f>
        <v>0</v>
      </c>
      <c r="AC90" s="21" t="str">
        <f t="shared" si="52"/>
        <v/>
      </c>
      <c r="AD90" s="21" t="b">
        <f>IF(AND(LEN(B90)&gt;0,NOT(AF90),NOT(AB90),COUNTIF(Uttransporter!$B$9:'Uttransporter'!B589,B90)&gt;0),TRUE,FALSE)</f>
        <v>0</v>
      </c>
      <c r="AE90" s="21" t="str">
        <f t="shared" si="53"/>
        <v/>
      </c>
      <c r="AF90" s="21" t="b">
        <f>IF(LEN(B90)&gt;Admin!$D$17,TRUE,FALSE)</f>
        <v>0</v>
      </c>
      <c r="AG90" s="21" t="str">
        <f t="shared" si="54"/>
        <v/>
      </c>
      <c r="AH90" s="21" t="str">
        <f t="shared" si="55"/>
        <v/>
      </c>
      <c r="AI90" s="21" t="b">
        <f t="shared" si="56"/>
        <v>0</v>
      </c>
      <c r="AJ90" s="21" t="str">
        <f t="shared" si="57"/>
        <v/>
      </c>
      <c r="AK90" s="21" t="b">
        <f>IF(AND(COUNTA(B90:I90)&gt;0,'Börja här'!KOMMUN="",NOT(L90),NOT(N90),NOT(P90),NOT(R90),NOT(T90),NOT(V90),NOT(X90),NOT(Z90),NOT(AB90),NOT(AD90),NOT(AF90)),TRUE,FALSE)</f>
        <v>0</v>
      </c>
      <c r="AL90" s="21" t="str">
        <f t="shared" si="58"/>
        <v/>
      </c>
      <c r="AM90" s="97">
        <f t="shared" si="62"/>
        <v>0</v>
      </c>
      <c r="AN90" s="97" t="str">
        <f t="shared" si="59"/>
        <v>Nej</v>
      </c>
      <c r="AO90" s="21" t="b">
        <f t="shared" si="33"/>
        <v>0</v>
      </c>
      <c r="AP90" s="21" t="str">
        <f t="shared" si="60"/>
        <v/>
      </c>
      <c r="AQ90" s="97" t="str">
        <f t="shared" si="61"/>
        <v>Nej</v>
      </c>
    </row>
    <row r="91" spans="1:43" s="13" customFormat="1" x14ac:dyDescent="0.35">
      <c r="A91" s="53">
        <v>83</v>
      </c>
      <c r="B91" s="10"/>
      <c r="C91" s="23"/>
      <c r="D91" s="41"/>
      <c r="E91" s="74"/>
      <c r="F91" s="82"/>
      <c r="G91" s="74"/>
      <c r="H91" s="75"/>
      <c r="I91" s="23"/>
      <c r="J91" s="50" t="str">
        <f t="shared" si="34"/>
        <v/>
      </c>
      <c r="K91" s="56" t="str">
        <f t="shared" si="35"/>
        <v/>
      </c>
      <c r="L91" s="6" t="b">
        <f t="shared" si="36"/>
        <v>0</v>
      </c>
      <c r="M91" s="21" t="str">
        <f t="shared" si="37"/>
        <v/>
      </c>
      <c r="N91" s="21" t="b">
        <f t="shared" si="38"/>
        <v>0</v>
      </c>
      <c r="O91" s="21" t="str">
        <f t="shared" si="39"/>
        <v/>
      </c>
      <c r="P91" s="21" t="b">
        <f t="shared" si="40"/>
        <v>0</v>
      </c>
      <c r="Q91" s="21" t="str">
        <f t="shared" si="41"/>
        <v/>
      </c>
      <c r="R91" s="21" t="b">
        <f t="shared" si="42"/>
        <v>0</v>
      </c>
      <c r="S91" s="21" t="str">
        <f t="shared" si="43"/>
        <v/>
      </c>
      <c r="T91" s="21" t="b">
        <f t="shared" si="44"/>
        <v>0</v>
      </c>
      <c r="U91" s="21" t="str">
        <f t="shared" si="45"/>
        <v/>
      </c>
      <c r="V91" s="6" t="b">
        <f t="shared" si="46"/>
        <v>0</v>
      </c>
      <c r="W91" s="21" t="str">
        <f t="shared" si="47"/>
        <v/>
      </c>
      <c r="X91" s="21" t="b">
        <f t="shared" si="48"/>
        <v>0</v>
      </c>
      <c r="Y91" s="21" t="str">
        <f t="shared" si="49"/>
        <v/>
      </c>
      <c r="Z91" s="21" t="b">
        <f t="shared" si="50"/>
        <v>0</v>
      </c>
      <c r="AA91" s="21" t="str">
        <f t="shared" si="51"/>
        <v/>
      </c>
      <c r="AB91" s="21" t="b">
        <f>IF(AND(LEN(B91)&gt;0,NOT(AF91),COUNTIF($AH$9:AH590,AH91)&gt;1),TRUE,FALSE)</f>
        <v>0</v>
      </c>
      <c r="AC91" s="21" t="str">
        <f t="shared" si="52"/>
        <v/>
      </c>
      <c r="AD91" s="21" t="b">
        <f>IF(AND(LEN(B91)&gt;0,NOT(AF91),NOT(AB91),COUNTIF(Uttransporter!$B$9:'Uttransporter'!B590,B91)&gt;0),TRUE,FALSE)</f>
        <v>0</v>
      </c>
      <c r="AE91" s="21" t="str">
        <f t="shared" si="53"/>
        <v/>
      </c>
      <c r="AF91" s="21" t="b">
        <f>IF(LEN(B91)&gt;Admin!$D$17,TRUE,FALSE)</f>
        <v>0</v>
      </c>
      <c r="AG91" s="21" t="str">
        <f t="shared" si="54"/>
        <v/>
      </c>
      <c r="AH91" s="21" t="str">
        <f t="shared" si="55"/>
        <v/>
      </c>
      <c r="AI91" s="21" t="b">
        <f t="shared" si="56"/>
        <v>0</v>
      </c>
      <c r="AJ91" s="21" t="str">
        <f t="shared" si="57"/>
        <v/>
      </c>
      <c r="AK91" s="21" t="b">
        <f>IF(AND(COUNTA(B91:I91)&gt;0,'Börja här'!KOMMUN="",NOT(L91),NOT(N91),NOT(P91),NOT(R91),NOT(T91),NOT(V91),NOT(X91),NOT(Z91),NOT(AB91),NOT(AD91),NOT(AF91)),TRUE,FALSE)</f>
        <v>0</v>
      </c>
      <c r="AL91" s="21" t="str">
        <f t="shared" si="58"/>
        <v/>
      </c>
      <c r="AM91" s="97">
        <f t="shared" si="62"/>
        <v>0</v>
      </c>
      <c r="AN91" s="97" t="str">
        <f t="shared" si="59"/>
        <v>Nej</v>
      </c>
      <c r="AO91" s="21" t="b">
        <f t="shared" si="33"/>
        <v>0</v>
      </c>
      <c r="AP91" s="21" t="str">
        <f t="shared" si="60"/>
        <v/>
      </c>
      <c r="AQ91" s="97" t="str">
        <f t="shared" si="61"/>
        <v>Nej</v>
      </c>
    </row>
    <row r="92" spans="1:43" s="13" customFormat="1" x14ac:dyDescent="0.35">
      <c r="A92" s="53">
        <v>84</v>
      </c>
      <c r="B92" s="10"/>
      <c r="C92" s="23"/>
      <c r="D92" s="41"/>
      <c r="E92" s="74"/>
      <c r="F92" s="82"/>
      <c r="G92" s="74"/>
      <c r="H92" s="75"/>
      <c r="I92" s="23"/>
      <c r="J92" s="50" t="str">
        <f t="shared" si="34"/>
        <v/>
      </c>
      <c r="K92" s="56" t="str">
        <f t="shared" si="35"/>
        <v/>
      </c>
      <c r="L92" s="6" t="b">
        <f t="shared" si="36"/>
        <v>0</v>
      </c>
      <c r="M92" s="21" t="str">
        <f t="shared" si="37"/>
        <v/>
      </c>
      <c r="N92" s="21" t="b">
        <f t="shared" si="38"/>
        <v>0</v>
      </c>
      <c r="O92" s="21" t="str">
        <f t="shared" si="39"/>
        <v/>
      </c>
      <c r="P92" s="21" t="b">
        <f t="shared" si="40"/>
        <v>0</v>
      </c>
      <c r="Q92" s="21" t="str">
        <f t="shared" si="41"/>
        <v/>
      </c>
      <c r="R92" s="21" t="b">
        <f t="shared" si="42"/>
        <v>0</v>
      </c>
      <c r="S92" s="21" t="str">
        <f t="shared" si="43"/>
        <v/>
      </c>
      <c r="T92" s="21" t="b">
        <f t="shared" si="44"/>
        <v>0</v>
      </c>
      <c r="U92" s="21" t="str">
        <f t="shared" si="45"/>
        <v/>
      </c>
      <c r="V92" s="6" t="b">
        <f t="shared" si="46"/>
        <v>0</v>
      </c>
      <c r="W92" s="21" t="str">
        <f t="shared" si="47"/>
        <v/>
      </c>
      <c r="X92" s="21" t="b">
        <f t="shared" si="48"/>
        <v>0</v>
      </c>
      <c r="Y92" s="21" t="str">
        <f t="shared" si="49"/>
        <v/>
      </c>
      <c r="Z92" s="21" t="b">
        <f t="shared" si="50"/>
        <v>0</v>
      </c>
      <c r="AA92" s="21" t="str">
        <f t="shared" si="51"/>
        <v/>
      </c>
      <c r="AB92" s="21" t="b">
        <f>IF(AND(LEN(B92)&gt;0,NOT(AF92),COUNTIF($AH$9:AH591,AH92)&gt;1),TRUE,FALSE)</f>
        <v>0</v>
      </c>
      <c r="AC92" s="21" t="str">
        <f t="shared" si="52"/>
        <v/>
      </c>
      <c r="AD92" s="21" t="b">
        <f>IF(AND(LEN(B92)&gt;0,NOT(AF92),NOT(AB92),COUNTIF(Uttransporter!$B$9:'Uttransporter'!B591,B92)&gt;0),TRUE,FALSE)</f>
        <v>0</v>
      </c>
      <c r="AE92" s="21" t="str">
        <f t="shared" si="53"/>
        <v/>
      </c>
      <c r="AF92" s="21" t="b">
        <f>IF(LEN(B92)&gt;Admin!$D$17,TRUE,FALSE)</f>
        <v>0</v>
      </c>
      <c r="AG92" s="21" t="str">
        <f t="shared" si="54"/>
        <v/>
      </c>
      <c r="AH92" s="21" t="str">
        <f t="shared" si="55"/>
        <v/>
      </c>
      <c r="AI92" s="21" t="b">
        <f t="shared" si="56"/>
        <v>0</v>
      </c>
      <c r="AJ92" s="21" t="str">
        <f t="shared" si="57"/>
        <v/>
      </c>
      <c r="AK92" s="21" t="b">
        <f>IF(AND(COUNTA(B92:I92)&gt;0,'Börja här'!KOMMUN="",NOT(L92),NOT(N92),NOT(P92),NOT(R92),NOT(T92),NOT(V92),NOT(X92),NOT(Z92),NOT(AB92),NOT(AD92),NOT(AF92)),TRUE,FALSE)</f>
        <v>0</v>
      </c>
      <c r="AL92" s="21" t="str">
        <f t="shared" si="58"/>
        <v/>
      </c>
      <c r="AM92" s="97">
        <f t="shared" si="62"/>
        <v>0</v>
      </c>
      <c r="AN92" s="97" t="str">
        <f t="shared" si="59"/>
        <v>Nej</v>
      </c>
      <c r="AO92" s="21" t="b">
        <f t="shared" si="33"/>
        <v>0</v>
      </c>
      <c r="AP92" s="21" t="str">
        <f t="shared" si="60"/>
        <v/>
      </c>
      <c r="AQ92" s="97" t="str">
        <f t="shared" si="61"/>
        <v>Nej</v>
      </c>
    </row>
    <row r="93" spans="1:43" s="13" customFormat="1" x14ac:dyDescent="0.35">
      <c r="A93" s="53">
        <v>85</v>
      </c>
      <c r="B93" s="10"/>
      <c r="C93" s="23"/>
      <c r="D93" s="41"/>
      <c r="E93" s="74"/>
      <c r="F93" s="82"/>
      <c r="G93" s="74"/>
      <c r="H93" s="75"/>
      <c r="I93" s="23"/>
      <c r="J93" s="50" t="str">
        <f t="shared" si="34"/>
        <v/>
      </c>
      <c r="K93" s="56" t="str">
        <f t="shared" si="35"/>
        <v/>
      </c>
      <c r="L93" s="6" t="b">
        <f t="shared" si="36"/>
        <v>0</v>
      </c>
      <c r="M93" s="21" t="str">
        <f t="shared" si="37"/>
        <v/>
      </c>
      <c r="N93" s="21" t="b">
        <f t="shared" si="38"/>
        <v>0</v>
      </c>
      <c r="O93" s="21" t="str">
        <f t="shared" si="39"/>
        <v/>
      </c>
      <c r="P93" s="21" t="b">
        <f t="shared" si="40"/>
        <v>0</v>
      </c>
      <c r="Q93" s="21" t="str">
        <f t="shared" si="41"/>
        <v/>
      </c>
      <c r="R93" s="21" t="b">
        <f t="shared" si="42"/>
        <v>0</v>
      </c>
      <c r="S93" s="21" t="str">
        <f t="shared" si="43"/>
        <v/>
      </c>
      <c r="T93" s="21" t="b">
        <f t="shared" si="44"/>
        <v>0</v>
      </c>
      <c r="U93" s="21" t="str">
        <f t="shared" si="45"/>
        <v/>
      </c>
      <c r="V93" s="6" t="b">
        <f t="shared" si="46"/>
        <v>0</v>
      </c>
      <c r="W93" s="21" t="str">
        <f t="shared" si="47"/>
        <v/>
      </c>
      <c r="X93" s="21" t="b">
        <f t="shared" si="48"/>
        <v>0</v>
      </c>
      <c r="Y93" s="21" t="str">
        <f t="shared" si="49"/>
        <v/>
      </c>
      <c r="Z93" s="21" t="b">
        <f t="shared" si="50"/>
        <v>0</v>
      </c>
      <c r="AA93" s="21" t="str">
        <f t="shared" si="51"/>
        <v/>
      </c>
      <c r="AB93" s="21" t="b">
        <f>IF(AND(LEN(B93)&gt;0,NOT(AF93),COUNTIF($AH$9:AH592,AH93)&gt;1),TRUE,FALSE)</f>
        <v>0</v>
      </c>
      <c r="AC93" s="21" t="str">
        <f t="shared" si="52"/>
        <v/>
      </c>
      <c r="AD93" s="21" t="b">
        <f>IF(AND(LEN(B93)&gt;0,NOT(AF93),NOT(AB93),COUNTIF(Uttransporter!$B$9:'Uttransporter'!B592,B93)&gt;0),TRUE,FALSE)</f>
        <v>0</v>
      </c>
      <c r="AE93" s="21" t="str">
        <f t="shared" si="53"/>
        <v/>
      </c>
      <c r="AF93" s="21" t="b">
        <f>IF(LEN(B93)&gt;Admin!$D$17,TRUE,FALSE)</f>
        <v>0</v>
      </c>
      <c r="AG93" s="21" t="str">
        <f t="shared" si="54"/>
        <v/>
      </c>
      <c r="AH93" s="21" t="str">
        <f t="shared" si="55"/>
        <v/>
      </c>
      <c r="AI93" s="21" t="b">
        <f t="shared" si="56"/>
        <v>0</v>
      </c>
      <c r="AJ93" s="21" t="str">
        <f t="shared" si="57"/>
        <v/>
      </c>
      <c r="AK93" s="21" t="b">
        <f>IF(AND(COUNTA(B93:I93)&gt;0,'Börja här'!KOMMUN="",NOT(L93),NOT(N93),NOT(P93),NOT(R93),NOT(T93),NOT(V93),NOT(X93),NOT(Z93),NOT(AB93),NOT(AD93),NOT(AF93)),TRUE,FALSE)</f>
        <v>0</v>
      </c>
      <c r="AL93" s="21" t="str">
        <f t="shared" si="58"/>
        <v/>
      </c>
      <c r="AM93" s="97">
        <f t="shared" si="62"/>
        <v>0</v>
      </c>
      <c r="AN93" s="97" t="str">
        <f t="shared" si="59"/>
        <v>Nej</v>
      </c>
      <c r="AO93" s="21" t="b">
        <f t="shared" si="33"/>
        <v>0</v>
      </c>
      <c r="AP93" s="21" t="str">
        <f t="shared" si="60"/>
        <v/>
      </c>
      <c r="AQ93" s="97" t="str">
        <f t="shared" si="61"/>
        <v>Nej</v>
      </c>
    </row>
    <row r="94" spans="1:43" s="13" customFormat="1" x14ac:dyDescent="0.35">
      <c r="A94" s="53">
        <v>86</v>
      </c>
      <c r="B94" s="10"/>
      <c r="C94" s="23"/>
      <c r="D94" s="41"/>
      <c r="E94" s="74"/>
      <c r="F94" s="82"/>
      <c r="G94" s="74"/>
      <c r="H94" s="75"/>
      <c r="I94" s="23"/>
      <c r="J94" s="50" t="str">
        <f t="shared" si="34"/>
        <v/>
      </c>
      <c r="K94" s="56" t="str">
        <f t="shared" si="35"/>
        <v/>
      </c>
      <c r="L94" s="6" t="b">
        <f t="shared" si="36"/>
        <v>0</v>
      </c>
      <c r="M94" s="21" t="str">
        <f t="shared" si="37"/>
        <v/>
      </c>
      <c r="N94" s="21" t="b">
        <f t="shared" si="38"/>
        <v>0</v>
      </c>
      <c r="O94" s="21" t="str">
        <f t="shared" si="39"/>
        <v/>
      </c>
      <c r="P94" s="21" t="b">
        <f t="shared" si="40"/>
        <v>0</v>
      </c>
      <c r="Q94" s="21" t="str">
        <f t="shared" si="41"/>
        <v/>
      </c>
      <c r="R94" s="21" t="b">
        <f t="shared" si="42"/>
        <v>0</v>
      </c>
      <c r="S94" s="21" t="str">
        <f t="shared" si="43"/>
        <v/>
      </c>
      <c r="T94" s="21" t="b">
        <f t="shared" si="44"/>
        <v>0</v>
      </c>
      <c r="U94" s="21" t="str">
        <f t="shared" si="45"/>
        <v/>
      </c>
      <c r="V94" s="6" t="b">
        <f t="shared" si="46"/>
        <v>0</v>
      </c>
      <c r="W94" s="21" t="str">
        <f t="shared" si="47"/>
        <v/>
      </c>
      <c r="X94" s="21" t="b">
        <f t="shared" si="48"/>
        <v>0</v>
      </c>
      <c r="Y94" s="21" t="str">
        <f t="shared" si="49"/>
        <v/>
      </c>
      <c r="Z94" s="21" t="b">
        <f t="shared" si="50"/>
        <v>0</v>
      </c>
      <c r="AA94" s="21" t="str">
        <f t="shared" si="51"/>
        <v/>
      </c>
      <c r="AB94" s="21" t="b">
        <f>IF(AND(LEN(B94)&gt;0,NOT(AF94),COUNTIF($AH$9:AH593,AH94)&gt;1),TRUE,FALSE)</f>
        <v>0</v>
      </c>
      <c r="AC94" s="21" t="str">
        <f t="shared" si="52"/>
        <v/>
      </c>
      <c r="AD94" s="21" t="b">
        <f>IF(AND(LEN(B94)&gt;0,NOT(AF94),NOT(AB94),COUNTIF(Uttransporter!$B$9:'Uttransporter'!B593,B94)&gt;0),TRUE,FALSE)</f>
        <v>0</v>
      </c>
      <c r="AE94" s="21" t="str">
        <f t="shared" si="53"/>
        <v/>
      </c>
      <c r="AF94" s="21" t="b">
        <f>IF(LEN(B94)&gt;Admin!$D$17,TRUE,FALSE)</f>
        <v>0</v>
      </c>
      <c r="AG94" s="21" t="str">
        <f t="shared" si="54"/>
        <v/>
      </c>
      <c r="AH94" s="21" t="str">
        <f t="shared" si="55"/>
        <v/>
      </c>
      <c r="AI94" s="21" t="b">
        <f t="shared" si="56"/>
        <v>0</v>
      </c>
      <c r="AJ94" s="21" t="str">
        <f t="shared" si="57"/>
        <v/>
      </c>
      <c r="AK94" s="21" t="b">
        <f>IF(AND(COUNTA(B94:I94)&gt;0,'Börja här'!KOMMUN="",NOT(L94),NOT(N94),NOT(P94),NOT(R94),NOT(T94),NOT(V94),NOT(X94),NOT(Z94),NOT(AB94),NOT(AD94),NOT(AF94)),TRUE,FALSE)</f>
        <v>0</v>
      </c>
      <c r="AL94" s="21" t="str">
        <f t="shared" si="58"/>
        <v/>
      </c>
      <c r="AM94" s="97">
        <f t="shared" si="62"/>
        <v>0</v>
      </c>
      <c r="AN94" s="97" t="str">
        <f t="shared" si="59"/>
        <v>Nej</v>
      </c>
      <c r="AO94" s="21" t="b">
        <f t="shared" si="33"/>
        <v>0</v>
      </c>
      <c r="AP94" s="21" t="str">
        <f t="shared" si="60"/>
        <v/>
      </c>
      <c r="AQ94" s="97" t="str">
        <f t="shared" si="61"/>
        <v>Nej</v>
      </c>
    </row>
    <row r="95" spans="1:43" s="13" customFormat="1" x14ac:dyDescent="0.35">
      <c r="A95" s="53">
        <v>87</v>
      </c>
      <c r="B95" s="10"/>
      <c r="C95" s="23"/>
      <c r="D95" s="41"/>
      <c r="E95" s="74"/>
      <c r="F95" s="82"/>
      <c r="G95" s="74"/>
      <c r="H95" s="75"/>
      <c r="I95" s="23"/>
      <c r="J95" s="50" t="str">
        <f t="shared" si="34"/>
        <v/>
      </c>
      <c r="K95" s="56" t="str">
        <f t="shared" si="35"/>
        <v/>
      </c>
      <c r="L95" s="6" t="b">
        <f t="shared" si="36"/>
        <v>0</v>
      </c>
      <c r="M95" s="21" t="str">
        <f t="shared" si="37"/>
        <v/>
      </c>
      <c r="N95" s="21" t="b">
        <f t="shared" si="38"/>
        <v>0</v>
      </c>
      <c r="O95" s="21" t="str">
        <f t="shared" si="39"/>
        <v/>
      </c>
      <c r="P95" s="21" t="b">
        <f t="shared" si="40"/>
        <v>0</v>
      </c>
      <c r="Q95" s="21" t="str">
        <f t="shared" si="41"/>
        <v/>
      </c>
      <c r="R95" s="21" t="b">
        <f t="shared" si="42"/>
        <v>0</v>
      </c>
      <c r="S95" s="21" t="str">
        <f t="shared" si="43"/>
        <v/>
      </c>
      <c r="T95" s="21" t="b">
        <f t="shared" si="44"/>
        <v>0</v>
      </c>
      <c r="U95" s="21" t="str">
        <f t="shared" si="45"/>
        <v/>
      </c>
      <c r="V95" s="6" t="b">
        <f t="shared" si="46"/>
        <v>0</v>
      </c>
      <c r="W95" s="21" t="str">
        <f t="shared" si="47"/>
        <v/>
      </c>
      <c r="X95" s="21" t="b">
        <f t="shared" si="48"/>
        <v>0</v>
      </c>
      <c r="Y95" s="21" t="str">
        <f t="shared" si="49"/>
        <v/>
      </c>
      <c r="Z95" s="21" t="b">
        <f t="shared" si="50"/>
        <v>0</v>
      </c>
      <c r="AA95" s="21" t="str">
        <f t="shared" si="51"/>
        <v/>
      </c>
      <c r="AB95" s="21" t="b">
        <f>IF(AND(LEN(B95)&gt;0,NOT(AF95),COUNTIF($AH$9:AH594,AH95)&gt;1),TRUE,FALSE)</f>
        <v>0</v>
      </c>
      <c r="AC95" s="21" t="str">
        <f t="shared" si="52"/>
        <v/>
      </c>
      <c r="AD95" s="21" t="b">
        <f>IF(AND(LEN(B95)&gt;0,NOT(AF95),NOT(AB95),COUNTIF(Uttransporter!$B$9:'Uttransporter'!B594,B95)&gt;0),TRUE,FALSE)</f>
        <v>0</v>
      </c>
      <c r="AE95" s="21" t="str">
        <f t="shared" si="53"/>
        <v/>
      </c>
      <c r="AF95" s="21" t="b">
        <f>IF(LEN(B95)&gt;Admin!$D$17,TRUE,FALSE)</f>
        <v>0</v>
      </c>
      <c r="AG95" s="21" t="str">
        <f t="shared" si="54"/>
        <v/>
      </c>
      <c r="AH95" s="21" t="str">
        <f t="shared" si="55"/>
        <v/>
      </c>
      <c r="AI95" s="21" t="b">
        <f t="shared" si="56"/>
        <v>0</v>
      </c>
      <c r="AJ95" s="21" t="str">
        <f t="shared" si="57"/>
        <v/>
      </c>
      <c r="AK95" s="21" t="b">
        <f>IF(AND(COUNTA(B95:I95)&gt;0,'Börja här'!KOMMUN="",NOT(L95),NOT(N95),NOT(P95),NOT(R95),NOT(T95),NOT(V95),NOT(X95),NOT(Z95),NOT(AB95),NOT(AD95),NOT(AF95)),TRUE,FALSE)</f>
        <v>0</v>
      </c>
      <c r="AL95" s="21" t="str">
        <f t="shared" si="58"/>
        <v/>
      </c>
      <c r="AM95" s="97">
        <f t="shared" si="62"/>
        <v>0</v>
      </c>
      <c r="AN95" s="97" t="str">
        <f t="shared" si="59"/>
        <v>Nej</v>
      </c>
      <c r="AO95" s="21" t="b">
        <f t="shared" si="33"/>
        <v>0</v>
      </c>
      <c r="AP95" s="21" t="str">
        <f t="shared" si="60"/>
        <v/>
      </c>
      <c r="AQ95" s="97" t="str">
        <f t="shared" si="61"/>
        <v>Nej</v>
      </c>
    </row>
    <row r="96" spans="1:43" s="13" customFormat="1" x14ac:dyDescent="0.35">
      <c r="A96" s="53">
        <v>88</v>
      </c>
      <c r="B96" s="10"/>
      <c r="C96" s="23"/>
      <c r="D96" s="41"/>
      <c r="E96" s="74"/>
      <c r="F96" s="82"/>
      <c r="G96" s="74"/>
      <c r="H96" s="75"/>
      <c r="I96" s="23"/>
      <c r="J96" s="50" t="str">
        <f t="shared" si="34"/>
        <v/>
      </c>
      <c r="K96" s="56" t="str">
        <f t="shared" si="35"/>
        <v/>
      </c>
      <c r="L96" s="6" t="b">
        <f t="shared" si="36"/>
        <v>0</v>
      </c>
      <c r="M96" s="21" t="str">
        <f t="shared" si="37"/>
        <v/>
      </c>
      <c r="N96" s="21" t="b">
        <f t="shared" si="38"/>
        <v>0</v>
      </c>
      <c r="O96" s="21" t="str">
        <f t="shared" si="39"/>
        <v/>
      </c>
      <c r="P96" s="21" t="b">
        <f t="shared" si="40"/>
        <v>0</v>
      </c>
      <c r="Q96" s="21" t="str">
        <f t="shared" si="41"/>
        <v/>
      </c>
      <c r="R96" s="21" t="b">
        <f t="shared" si="42"/>
        <v>0</v>
      </c>
      <c r="S96" s="21" t="str">
        <f t="shared" si="43"/>
        <v/>
      </c>
      <c r="T96" s="21" t="b">
        <f t="shared" si="44"/>
        <v>0</v>
      </c>
      <c r="U96" s="21" t="str">
        <f t="shared" si="45"/>
        <v/>
      </c>
      <c r="V96" s="6" t="b">
        <f t="shared" si="46"/>
        <v>0</v>
      </c>
      <c r="W96" s="21" t="str">
        <f t="shared" si="47"/>
        <v/>
      </c>
      <c r="X96" s="21" t="b">
        <f t="shared" si="48"/>
        <v>0</v>
      </c>
      <c r="Y96" s="21" t="str">
        <f t="shared" si="49"/>
        <v/>
      </c>
      <c r="Z96" s="21" t="b">
        <f t="shared" si="50"/>
        <v>0</v>
      </c>
      <c r="AA96" s="21" t="str">
        <f t="shared" si="51"/>
        <v/>
      </c>
      <c r="AB96" s="21" t="b">
        <f>IF(AND(LEN(B96)&gt;0,NOT(AF96),COUNTIF($AH$9:AH595,AH96)&gt;1),TRUE,FALSE)</f>
        <v>0</v>
      </c>
      <c r="AC96" s="21" t="str">
        <f t="shared" si="52"/>
        <v/>
      </c>
      <c r="AD96" s="21" t="b">
        <f>IF(AND(LEN(B96)&gt;0,NOT(AF96),NOT(AB96),COUNTIF(Uttransporter!$B$9:'Uttransporter'!B595,B96)&gt;0),TRUE,FALSE)</f>
        <v>0</v>
      </c>
      <c r="AE96" s="21" t="str">
        <f t="shared" si="53"/>
        <v/>
      </c>
      <c r="AF96" s="21" t="b">
        <f>IF(LEN(B96)&gt;Admin!$D$17,TRUE,FALSE)</f>
        <v>0</v>
      </c>
      <c r="AG96" s="21" t="str">
        <f t="shared" si="54"/>
        <v/>
      </c>
      <c r="AH96" s="21" t="str">
        <f t="shared" si="55"/>
        <v/>
      </c>
      <c r="AI96" s="21" t="b">
        <f t="shared" si="56"/>
        <v>0</v>
      </c>
      <c r="AJ96" s="21" t="str">
        <f t="shared" si="57"/>
        <v/>
      </c>
      <c r="AK96" s="21" t="b">
        <f>IF(AND(COUNTA(B96:I96)&gt;0,'Börja här'!KOMMUN="",NOT(L96),NOT(N96),NOT(P96),NOT(R96),NOT(T96),NOT(V96),NOT(X96),NOT(Z96),NOT(AB96),NOT(AD96),NOT(AF96)),TRUE,FALSE)</f>
        <v>0</v>
      </c>
      <c r="AL96" s="21" t="str">
        <f t="shared" si="58"/>
        <v/>
      </c>
      <c r="AM96" s="97">
        <f t="shared" si="62"/>
        <v>0</v>
      </c>
      <c r="AN96" s="97" t="str">
        <f t="shared" si="59"/>
        <v>Nej</v>
      </c>
      <c r="AO96" s="21" t="b">
        <f t="shared" si="33"/>
        <v>0</v>
      </c>
      <c r="AP96" s="21" t="str">
        <f t="shared" si="60"/>
        <v/>
      </c>
      <c r="AQ96" s="97" t="str">
        <f t="shared" si="61"/>
        <v>Nej</v>
      </c>
    </row>
    <row r="97" spans="1:43" s="13" customFormat="1" x14ac:dyDescent="0.35">
      <c r="A97" s="53">
        <v>89</v>
      </c>
      <c r="B97" s="10"/>
      <c r="C97" s="23"/>
      <c r="D97" s="41"/>
      <c r="E97" s="74"/>
      <c r="F97" s="82"/>
      <c r="G97" s="74"/>
      <c r="H97" s="75"/>
      <c r="I97" s="23"/>
      <c r="J97" s="50" t="str">
        <f t="shared" si="34"/>
        <v/>
      </c>
      <c r="K97" s="56" t="str">
        <f t="shared" si="35"/>
        <v/>
      </c>
      <c r="L97" s="6" t="b">
        <f t="shared" si="36"/>
        <v>0</v>
      </c>
      <c r="M97" s="21" t="str">
        <f t="shared" si="37"/>
        <v/>
      </c>
      <c r="N97" s="21" t="b">
        <f t="shared" si="38"/>
        <v>0</v>
      </c>
      <c r="O97" s="21" t="str">
        <f t="shared" si="39"/>
        <v/>
      </c>
      <c r="P97" s="21" t="b">
        <f t="shared" si="40"/>
        <v>0</v>
      </c>
      <c r="Q97" s="21" t="str">
        <f t="shared" si="41"/>
        <v/>
      </c>
      <c r="R97" s="21" t="b">
        <f t="shared" si="42"/>
        <v>0</v>
      </c>
      <c r="S97" s="21" t="str">
        <f t="shared" si="43"/>
        <v/>
      </c>
      <c r="T97" s="21" t="b">
        <f t="shared" si="44"/>
        <v>0</v>
      </c>
      <c r="U97" s="21" t="str">
        <f t="shared" si="45"/>
        <v/>
      </c>
      <c r="V97" s="6" t="b">
        <f t="shared" si="46"/>
        <v>0</v>
      </c>
      <c r="W97" s="21" t="str">
        <f t="shared" si="47"/>
        <v/>
      </c>
      <c r="X97" s="21" t="b">
        <f t="shared" si="48"/>
        <v>0</v>
      </c>
      <c r="Y97" s="21" t="str">
        <f t="shared" si="49"/>
        <v/>
      </c>
      <c r="Z97" s="21" t="b">
        <f t="shared" si="50"/>
        <v>0</v>
      </c>
      <c r="AA97" s="21" t="str">
        <f t="shared" si="51"/>
        <v/>
      </c>
      <c r="AB97" s="21" t="b">
        <f>IF(AND(LEN(B97)&gt;0,NOT(AF97),COUNTIF($AH$9:AH596,AH97)&gt;1),TRUE,FALSE)</f>
        <v>0</v>
      </c>
      <c r="AC97" s="21" t="str">
        <f t="shared" si="52"/>
        <v/>
      </c>
      <c r="AD97" s="21" t="b">
        <f>IF(AND(LEN(B97)&gt;0,NOT(AF97),NOT(AB97),COUNTIF(Uttransporter!$B$9:'Uttransporter'!B596,B97)&gt;0),TRUE,FALSE)</f>
        <v>0</v>
      </c>
      <c r="AE97" s="21" t="str">
        <f t="shared" si="53"/>
        <v/>
      </c>
      <c r="AF97" s="21" t="b">
        <f>IF(LEN(B97)&gt;Admin!$D$17,TRUE,FALSE)</f>
        <v>0</v>
      </c>
      <c r="AG97" s="21" t="str">
        <f t="shared" si="54"/>
        <v/>
      </c>
      <c r="AH97" s="21" t="str">
        <f t="shared" si="55"/>
        <v/>
      </c>
      <c r="AI97" s="21" t="b">
        <f t="shared" si="56"/>
        <v>0</v>
      </c>
      <c r="AJ97" s="21" t="str">
        <f t="shared" si="57"/>
        <v/>
      </c>
      <c r="AK97" s="21" t="b">
        <f>IF(AND(COUNTA(B97:I97)&gt;0,'Börja här'!KOMMUN="",NOT(L97),NOT(N97),NOT(P97),NOT(R97),NOT(T97),NOT(V97),NOT(X97),NOT(Z97),NOT(AB97),NOT(AD97),NOT(AF97)),TRUE,FALSE)</f>
        <v>0</v>
      </c>
      <c r="AL97" s="21" t="str">
        <f t="shared" si="58"/>
        <v/>
      </c>
      <c r="AM97" s="97">
        <f t="shared" si="62"/>
        <v>0</v>
      </c>
      <c r="AN97" s="97" t="str">
        <f t="shared" si="59"/>
        <v>Nej</v>
      </c>
      <c r="AO97" s="21" t="b">
        <f t="shared" si="33"/>
        <v>0</v>
      </c>
      <c r="AP97" s="21" t="str">
        <f t="shared" si="60"/>
        <v/>
      </c>
      <c r="AQ97" s="97" t="str">
        <f t="shared" si="61"/>
        <v>Nej</v>
      </c>
    </row>
    <row r="98" spans="1:43" s="13" customFormat="1" x14ac:dyDescent="0.35">
      <c r="A98" s="53">
        <v>90</v>
      </c>
      <c r="B98" s="10"/>
      <c r="C98" s="23"/>
      <c r="D98" s="41"/>
      <c r="E98" s="74"/>
      <c r="F98" s="82"/>
      <c r="G98" s="74"/>
      <c r="H98" s="75"/>
      <c r="I98" s="23"/>
      <c r="J98" s="50" t="str">
        <f t="shared" si="34"/>
        <v/>
      </c>
      <c r="K98" s="56" t="str">
        <f t="shared" si="35"/>
        <v/>
      </c>
      <c r="L98" s="6" t="b">
        <f t="shared" si="36"/>
        <v>0</v>
      </c>
      <c r="M98" s="21" t="str">
        <f t="shared" si="37"/>
        <v/>
      </c>
      <c r="N98" s="21" t="b">
        <f t="shared" si="38"/>
        <v>0</v>
      </c>
      <c r="O98" s="21" t="str">
        <f t="shared" si="39"/>
        <v/>
      </c>
      <c r="P98" s="21" t="b">
        <f t="shared" si="40"/>
        <v>0</v>
      </c>
      <c r="Q98" s="21" t="str">
        <f t="shared" si="41"/>
        <v/>
      </c>
      <c r="R98" s="21" t="b">
        <f t="shared" si="42"/>
        <v>0</v>
      </c>
      <c r="S98" s="21" t="str">
        <f t="shared" si="43"/>
        <v/>
      </c>
      <c r="T98" s="21" t="b">
        <f t="shared" si="44"/>
        <v>0</v>
      </c>
      <c r="U98" s="21" t="str">
        <f t="shared" si="45"/>
        <v/>
      </c>
      <c r="V98" s="6" t="b">
        <f t="shared" si="46"/>
        <v>0</v>
      </c>
      <c r="W98" s="21" t="str">
        <f t="shared" si="47"/>
        <v/>
      </c>
      <c r="X98" s="21" t="b">
        <f t="shared" si="48"/>
        <v>0</v>
      </c>
      <c r="Y98" s="21" t="str">
        <f t="shared" si="49"/>
        <v/>
      </c>
      <c r="Z98" s="21" t="b">
        <f t="shared" si="50"/>
        <v>0</v>
      </c>
      <c r="AA98" s="21" t="str">
        <f t="shared" si="51"/>
        <v/>
      </c>
      <c r="AB98" s="21" t="b">
        <f>IF(AND(LEN(B98)&gt;0,NOT(AF98),COUNTIF($AH$9:AH597,AH98)&gt;1),TRUE,FALSE)</f>
        <v>0</v>
      </c>
      <c r="AC98" s="21" t="str">
        <f t="shared" si="52"/>
        <v/>
      </c>
      <c r="AD98" s="21" t="b">
        <f>IF(AND(LEN(B98)&gt;0,NOT(AF98),NOT(AB98),COUNTIF(Uttransporter!$B$9:'Uttransporter'!B597,B98)&gt;0),TRUE,FALSE)</f>
        <v>0</v>
      </c>
      <c r="AE98" s="21" t="str">
        <f t="shared" si="53"/>
        <v/>
      </c>
      <c r="AF98" s="21" t="b">
        <f>IF(LEN(B98)&gt;Admin!$D$17,TRUE,FALSE)</f>
        <v>0</v>
      </c>
      <c r="AG98" s="21" t="str">
        <f t="shared" si="54"/>
        <v/>
      </c>
      <c r="AH98" s="21" t="str">
        <f t="shared" si="55"/>
        <v/>
      </c>
      <c r="AI98" s="21" t="b">
        <f t="shared" si="56"/>
        <v>0</v>
      </c>
      <c r="AJ98" s="21" t="str">
        <f t="shared" si="57"/>
        <v/>
      </c>
      <c r="AK98" s="21" t="b">
        <f>IF(AND(COUNTA(B98:I98)&gt;0,'Börja här'!KOMMUN="",NOT(L98),NOT(N98),NOT(P98),NOT(R98),NOT(T98),NOT(V98),NOT(X98),NOT(Z98),NOT(AB98),NOT(AD98),NOT(AF98)),TRUE,FALSE)</f>
        <v>0</v>
      </c>
      <c r="AL98" s="21" t="str">
        <f t="shared" si="58"/>
        <v/>
      </c>
      <c r="AM98" s="97">
        <f t="shared" si="62"/>
        <v>0</v>
      </c>
      <c r="AN98" s="97" t="str">
        <f t="shared" si="59"/>
        <v>Nej</v>
      </c>
      <c r="AO98" s="21" t="b">
        <f t="shared" si="33"/>
        <v>0</v>
      </c>
      <c r="AP98" s="21" t="str">
        <f t="shared" si="60"/>
        <v/>
      </c>
      <c r="AQ98" s="97" t="str">
        <f t="shared" si="61"/>
        <v>Nej</v>
      </c>
    </row>
    <row r="99" spans="1:43" s="13" customFormat="1" x14ac:dyDescent="0.35">
      <c r="A99" s="53">
        <v>91</v>
      </c>
      <c r="B99" s="10"/>
      <c r="C99" s="23"/>
      <c r="D99" s="41"/>
      <c r="E99" s="74"/>
      <c r="F99" s="82"/>
      <c r="G99" s="74"/>
      <c r="H99" s="75"/>
      <c r="I99" s="23"/>
      <c r="J99" s="50" t="str">
        <f t="shared" si="34"/>
        <v/>
      </c>
      <c r="K99" s="56" t="str">
        <f t="shared" si="35"/>
        <v/>
      </c>
      <c r="L99" s="6" t="b">
        <f t="shared" si="36"/>
        <v>0</v>
      </c>
      <c r="M99" s="21" t="str">
        <f t="shared" si="37"/>
        <v/>
      </c>
      <c r="N99" s="21" t="b">
        <f t="shared" si="38"/>
        <v>0</v>
      </c>
      <c r="O99" s="21" t="str">
        <f t="shared" si="39"/>
        <v/>
      </c>
      <c r="P99" s="21" t="b">
        <f t="shared" si="40"/>
        <v>0</v>
      </c>
      <c r="Q99" s="21" t="str">
        <f t="shared" si="41"/>
        <v/>
      </c>
      <c r="R99" s="21" t="b">
        <f t="shared" si="42"/>
        <v>0</v>
      </c>
      <c r="S99" s="21" t="str">
        <f t="shared" si="43"/>
        <v/>
      </c>
      <c r="T99" s="21" t="b">
        <f t="shared" si="44"/>
        <v>0</v>
      </c>
      <c r="U99" s="21" t="str">
        <f t="shared" si="45"/>
        <v/>
      </c>
      <c r="V99" s="6" t="b">
        <f t="shared" si="46"/>
        <v>0</v>
      </c>
      <c r="W99" s="21" t="str">
        <f t="shared" si="47"/>
        <v/>
      </c>
      <c r="X99" s="21" t="b">
        <f t="shared" si="48"/>
        <v>0</v>
      </c>
      <c r="Y99" s="21" t="str">
        <f t="shared" si="49"/>
        <v/>
      </c>
      <c r="Z99" s="21" t="b">
        <f t="shared" si="50"/>
        <v>0</v>
      </c>
      <c r="AA99" s="21" t="str">
        <f t="shared" si="51"/>
        <v/>
      </c>
      <c r="AB99" s="21" t="b">
        <f>IF(AND(LEN(B99)&gt;0,NOT(AF99),COUNTIF($AH$9:AH598,AH99)&gt;1),TRUE,FALSE)</f>
        <v>0</v>
      </c>
      <c r="AC99" s="21" t="str">
        <f t="shared" si="52"/>
        <v/>
      </c>
      <c r="AD99" s="21" t="b">
        <f>IF(AND(LEN(B99)&gt;0,NOT(AF99),NOT(AB99),COUNTIF(Uttransporter!$B$9:'Uttransporter'!B598,B99)&gt;0),TRUE,FALSE)</f>
        <v>0</v>
      </c>
      <c r="AE99" s="21" t="str">
        <f t="shared" si="53"/>
        <v/>
      </c>
      <c r="AF99" s="21" t="b">
        <f>IF(LEN(B99)&gt;Admin!$D$17,TRUE,FALSE)</f>
        <v>0</v>
      </c>
      <c r="AG99" s="21" t="str">
        <f t="shared" si="54"/>
        <v/>
      </c>
      <c r="AH99" s="21" t="str">
        <f t="shared" si="55"/>
        <v/>
      </c>
      <c r="AI99" s="21" t="b">
        <f t="shared" si="56"/>
        <v>0</v>
      </c>
      <c r="AJ99" s="21" t="str">
        <f t="shared" si="57"/>
        <v/>
      </c>
      <c r="AK99" s="21" t="b">
        <f>IF(AND(COUNTA(B99:I99)&gt;0,'Börja här'!KOMMUN="",NOT(L99),NOT(N99),NOT(P99),NOT(R99),NOT(T99),NOT(V99),NOT(X99),NOT(Z99),NOT(AB99),NOT(AD99),NOT(AF99)),TRUE,FALSE)</f>
        <v>0</v>
      </c>
      <c r="AL99" s="21" t="str">
        <f t="shared" si="58"/>
        <v/>
      </c>
      <c r="AM99" s="97">
        <f t="shared" si="62"/>
        <v>0</v>
      </c>
      <c r="AN99" s="97" t="str">
        <f t="shared" si="59"/>
        <v>Nej</v>
      </c>
      <c r="AO99" s="21" t="b">
        <f t="shared" si="33"/>
        <v>0</v>
      </c>
      <c r="AP99" s="21" t="str">
        <f t="shared" si="60"/>
        <v/>
      </c>
      <c r="AQ99" s="97" t="str">
        <f t="shared" si="61"/>
        <v>Nej</v>
      </c>
    </row>
    <row r="100" spans="1:43" s="13" customFormat="1" x14ac:dyDescent="0.35">
      <c r="A100" s="53">
        <v>92</v>
      </c>
      <c r="B100" s="10"/>
      <c r="C100" s="23"/>
      <c r="D100" s="41"/>
      <c r="E100" s="74"/>
      <c r="F100" s="82"/>
      <c r="G100" s="74"/>
      <c r="H100" s="75"/>
      <c r="I100" s="23"/>
      <c r="J100" s="50" t="str">
        <f t="shared" si="34"/>
        <v/>
      </c>
      <c r="K100" s="56" t="str">
        <f t="shared" si="35"/>
        <v/>
      </c>
      <c r="L100" s="6" t="b">
        <f t="shared" si="36"/>
        <v>0</v>
      </c>
      <c r="M100" s="21" t="str">
        <f t="shared" si="37"/>
        <v/>
      </c>
      <c r="N100" s="21" t="b">
        <f t="shared" si="38"/>
        <v>0</v>
      </c>
      <c r="O100" s="21" t="str">
        <f t="shared" si="39"/>
        <v/>
      </c>
      <c r="P100" s="21" t="b">
        <f t="shared" si="40"/>
        <v>0</v>
      </c>
      <c r="Q100" s="21" t="str">
        <f t="shared" si="41"/>
        <v/>
      </c>
      <c r="R100" s="21" t="b">
        <f t="shared" si="42"/>
        <v>0</v>
      </c>
      <c r="S100" s="21" t="str">
        <f t="shared" si="43"/>
        <v/>
      </c>
      <c r="T100" s="21" t="b">
        <f t="shared" si="44"/>
        <v>0</v>
      </c>
      <c r="U100" s="21" t="str">
        <f t="shared" si="45"/>
        <v/>
      </c>
      <c r="V100" s="6" t="b">
        <f t="shared" si="46"/>
        <v>0</v>
      </c>
      <c r="W100" s="21" t="str">
        <f t="shared" si="47"/>
        <v/>
      </c>
      <c r="X100" s="21" t="b">
        <f t="shared" si="48"/>
        <v>0</v>
      </c>
      <c r="Y100" s="21" t="str">
        <f t="shared" si="49"/>
        <v/>
      </c>
      <c r="Z100" s="21" t="b">
        <f t="shared" si="50"/>
        <v>0</v>
      </c>
      <c r="AA100" s="21" t="str">
        <f t="shared" si="51"/>
        <v/>
      </c>
      <c r="AB100" s="21" t="b">
        <f>IF(AND(LEN(B100)&gt;0,NOT(AF100),COUNTIF($AH$9:AH599,AH100)&gt;1),TRUE,FALSE)</f>
        <v>0</v>
      </c>
      <c r="AC100" s="21" t="str">
        <f t="shared" si="52"/>
        <v/>
      </c>
      <c r="AD100" s="21" t="b">
        <f>IF(AND(LEN(B100)&gt;0,NOT(AF100),NOT(AB100),COUNTIF(Uttransporter!$B$9:'Uttransporter'!B599,B100)&gt;0),TRUE,FALSE)</f>
        <v>0</v>
      </c>
      <c r="AE100" s="21" t="str">
        <f t="shared" si="53"/>
        <v/>
      </c>
      <c r="AF100" s="21" t="b">
        <f>IF(LEN(B100)&gt;Admin!$D$17,TRUE,FALSE)</f>
        <v>0</v>
      </c>
      <c r="AG100" s="21" t="str">
        <f t="shared" si="54"/>
        <v/>
      </c>
      <c r="AH100" s="21" t="str">
        <f t="shared" si="55"/>
        <v/>
      </c>
      <c r="AI100" s="21" t="b">
        <f t="shared" si="56"/>
        <v>0</v>
      </c>
      <c r="AJ100" s="21" t="str">
        <f t="shared" si="57"/>
        <v/>
      </c>
      <c r="AK100" s="21" t="b">
        <f>IF(AND(COUNTA(B100:I100)&gt;0,'Börja här'!KOMMUN="",NOT(L100),NOT(N100),NOT(P100),NOT(R100),NOT(T100),NOT(V100),NOT(X100),NOT(Z100),NOT(AB100),NOT(AD100),NOT(AF100)),TRUE,FALSE)</f>
        <v>0</v>
      </c>
      <c r="AL100" s="21" t="str">
        <f t="shared" si="58"/>
        <v/>
      </c>
      <c r="AM100" s="97">
        <f t="shared" si="62"/>
        <v>0</v>
      </c>
      <c r="AN100" s="97" t="str">
        <f t="shared" si="59"/>
        <v>Nej</v>
      </c>
      <c r="AO100" s="21" t="b">
        <f t="shared" si="33"/>
        <v>0</v>
      </c>
      <c r="AP100" s="21" t="str">
        <f t="shared" si="60"/>
        <v/>
      </c>
      <c r="AQ100" s="97" t="str">
        <f t="shared" si="61"/>
        <v>Nej</v>
      </c>
    </row>
    <row r="101" spans="1:43" s="13" customFormat="1" x14ac:dyDescent="0.35">
      <c r="A101" s="53">
        <v>93</v>
      </c>
      <c r="B101" s="10"/>
      <c r="C101" s="23"/>
      <c r="D101" s="41"/>
      <c r="E101" s="74"/>
      <c r="F101" s="82"/>
      <c r="G101" s="74"/>
      <c r="H101" s="75"/>
      <c r="I101" s="23"/>
      <c r="J101" s="50" t="str">
        <f t="shared" si="34"/>
        <v/>
      </c>
      <c r="K101" s="56" t="str">
        <f t="shared" si="35"/>
        <v/>
      </c>
      <c r="L101" s="6" t="b">
        <f t="shared" si="36"/>
        <v>0</v>
      </c>
      <c r="M101" s="21" t="str">
        <f t="shared" si="37"/>
        <v/>
      </c>
      <c r="N101" s="21" t="b">
        <f t="shared" si="38"/>
        <v>0</v>
      </c>
      <c r="O101" s="21" t="str">
        <f t="shared" si="39"/>
        <v/>
      </c>
      <c r="P101" s="21" t="b">
        <f t="shared" si="40"/>
        <v>0</v>
      </c>
      <c r="Q101" s="21" t="str">
        <f t="shared" si="41"/>
        <v/>
      </c>
      <c r="R101" s="21" t="b">
        <f t="shared" si="42"/>
        <v>0</v>
      </c>
      <c r="S101" s="21" t="str">
        <f t="shared" si="43"/>
        <v/>
      </c>
      <c r="T101" s="21" t="b">
        <f t="shared" si="44"/>
        <v>0</v>
      </c>
      <c r="U101" s="21" t="str">
        <f t="shared" si="45"/>
        <v/>
      </c>
      <c r="V101" s="6" t="b">
        <f t="shared" si="46"/>
        <v>0</v>
      </c>
      <c r="W101" s="21" t="str">
        <f t="shared" si="47"/>
        <v/>
      </c>
      <c r="X101" s="21" t="b">
        <f t="shared" si="48"/>
        <v>0</v>
      </c>
      <c r="Y101" s="21" t="str">
        <f t="shared" si="49"/>
        <v/>
      </c>
      <c r="Z101" s="21" t="b">
        <f t="shared" si="50"/>
        <v>0</v>
      </c>
      <c r="AA101" s="21" t="str">
        <f t="shared" si="51"/>
        <v/>
      </c>
      <c r="AB101" s="21" t="b">
        <f>IF(AND(LEN(B101)&gt;0,NOT(AF101),COUNTIF($AH$9:AH600,AH101)&gt;1),TRUE,FALSE)</f>
        <v>0</v>
      </c>
      <c r="AC101" s="21" t="str">
        <f t="shared" si="52"/>
        <v/>
      </c>
      <c r="AD101" s="21" t="b">
        <f>IF(AND(LEN(B101)&gt;0,NOT(AF101),NOT(AB101),COUNTIF(Uttransporter!$B$9:'Uttransporter'!B600,B101)&gt;0),TRUE,FALSE)</f>
        <v>0</v>
      </c>
      <c r="AE101" s="21" t="str">
        <f t="shared" si="53"/>
        <v/>
      </c>
      <c r="AF101" s="21" t="b">
        <f>IF(LEN(B101)&gt;Admin!$D$17,TRUE,FALSE)</f>
        <v>0</v>
      </c>
      <c r="AG101" s="21" t="str">
        <f t="shared" si="54"/>
        <v/>
      </c>
      <c r="AH101" s="21" t="str">
        <f t="shared" si="55"/>
        <v/>
      </c>
      <c r="AI101" s="21" t="b">
        <f t="shared" si="56"/>
        <v>0</v>
      </c>
      <c r="AJ101" s="21" t="str">
        <f t="shared" si="57"/>
        <v/>
      </c>
      <c r="AK101" s="21" t="b">
        <f>IF(AND(COUNTA(B101:I101)&gt;0,'Börja här'!KOMMUN="",NOT(L101),NOT(N101),NOT(P101),NOT(R101),NOT(T101),NOT(V101),NOT(X101),NOT(Z101),NOT(AB101),NOT(AD101),NOT(AF101)),TRUE,FALSE)</f>
        <v>0</v>
      </c>
      <c r="AL101" s="21" t="str">
        <f t="shared" si="58"/>
        <v/>
      </c>
      <c r="AM101" s="97">
        <f t="shared" si="62"/>
        <v>0</v>
      </c>
      <c r="AN101" s="97" t="str">
        <f t="shared" si="59"/>
        <v>Nej</v>
      </c>
      <c r="AO101" s="21" t="b">
        <f t="shared" si="33"/>
        <v>0</v>
      </c>
      <c r="AP101" s="21" t="str">
        <f t="shared" si="60"/>
        <v/>
      </c>
      <c r="AQ101" s="97" t="str">
        <f t="shared" si="61"/>
        <v>Nej</v>
      </c>
    </row>
    <row r="102" spans="1:43" s="13" customFormat="1" x14ac:dyDescent="0.35">
      <c r="A102" s="53">
        <v>94</v>
      </c>
      <c r="B102" s="10"/>
      <c r="C102" s="23"/>
      <c r="D102" s="41"/>
      <c r="E102" s="74"/>
      <c r="F102" s="82"/>
      <c r="G102" s="74"/>
      <c r="H102" s="75"/>
      <c r="I102" s="23"/>
      <c r="J102" s="50" t="str">
        <f t="shared" si="34"/>
        <v/>
      </c>
      <c r="K102" s="56" t="str">
        <f t="shared" si="35"/>
        <v/>
      </c>
      <c r="L102" s="6" t="b">
        <f t="shared" si="36"/>
        <v>0</v>
      </c>
      <c r="M102" s="21" t="str">
        <f t="shared" si="37"/>
        <v/>
      </c>
      <c r="N102" s="21" t="b">
        <f t="shared" si="38"/>
        <v>0</v>
      </c>
      <c r="O102" s="21" t="str">
        <f t="shared" si="39"/>
        <v/>
      </c>
      <c r="P102" s="21" t="b">
        <f t="shared" si="40"/>
        <v>0</v>
      </c>
      <c r="Q102" s="21" t="str">
        <f t="shared" si="41"/>
        <v/>
      </c>
      <c r="R102" s="21" t="b">
        <f t="shared" si="42"/>
        <v>0</v>
      </c>
      <c r="S102" s="21" t="str">
        <f t="shared" si="43"/>
        <v/>
      </c>
      <c r="T102" s="21" t="b">
        <f t="shared" si="44"/>
        <v>0</v>
      </c>
      <c r="U102" s="21" t="str">
        <f t="shared" si="45"/>
        <v/>
      </c>
      <c r="V102" s="6" t="b">
        <f t="shared" si="46"/>
        <v>0</v>
      </c>
      <c r="W102" s="21" t="str">
        <f t="shared" si="47"/>
        <v/>
      </c>
      <c r="X102" s="21" t="b">
        <f t="shared" si="48"/>
        <v>0</v>
      </c>
      <c r="Y102" s="21" t="str">
        <f t="shared" si="49"/>
        <v/>
      </c>
      <c r="Z102" s="21" t="b">
        <f t="shared" si="50"/>
        <v>0</v>
      </c>
      <c r="AA102" s="21" t="str">
        <f t="shared" si="51"/>
        <v/>
      </c>
      <c r="AB102" s="21" t="b">
        <f>IF(AND(LEN(B102)&gt;0,NOT(AF102),COUNTIF($AH$9:AH601,AH102)&gt;1),TRUE,FALSE)</f>
        <v>0</v>
      </c>
      <c r="AC102" s="21" t="str">
        <f t="shared" si="52"/>
        <v/>
      </c>
      <c r="AD102" s="21" t="b">
        <f>IF(AND(LEN(B102)&gt;0,NOT(AF102),NOT(AB102),COUNTIF(Uttransporter!$B$9:'Uttransporter'!B601,B102)&gt;0),TRUE,FALSE)</f>
        <v>0</v>
      </c>
      <c r="AE102" s="21" t="str">
        <f t="shared" si="53"/>
        <v/>
      </c>
      <c r="AF102" s="21" t="b">
        <f>IF(LEN(B102)&gt;Admin!$D$17,TRUE,FALSE)</f>
        <v>0</v>
      </c>
      <c r="AG102" s="21" t="str">
        <f t="shared" si="54"/>
        <v/>
      </c>
      <c r="AH102" s="21" t="str">
        <f t="shared" si="55"/>
        <v/>
      </c>
      <c r="AI102" s="21" t="b">
        <f t="shared" si="56"/>
        <v>0</v>
      </c>
      <c r="AJ102" s="21" t="str">
        <f t="shared" si="57"/>
        <v/>
      </c>
      <c r="AK102" s="21" t="b">
        <f>IF(AND(COUNTA(B102:I102)&gt;0,'Börja här'!KOMMUN="",NOT(L102),NOT(N102),NOT(P102),NOT(R102),NOT(T102),NOT(V102),NOT(X102),NOT(Z102),NOT(AB102),NOT(AD102),NOT(AF102)),TRUE,FALSE)</f>
        <v>0</v>
      </c>
      <c r="AL102" s="21" t="str">
        <f t="shared" si="58"/>
        <v/>
      </c>
      <c r="AM102" s="97">
        <f t="shared" si="62"/>
        <v>0</v>
      </c>
      <c r="AN102" s="97" t="str">
        <f t="shared" si="59"/>
        <v>Nej</v>
      </c>
      <c r="AO102" s="21" t="b">
        <f t="shared" si="33"/>
        <v>0</v>
      </c>
      <c r="AP102" s="21" t="str">
        <f t="shared" si="60"/>
        <v/>
      </c>
      <c r="AQ102" s="97" t="str">
        <f t="shared" si="61"/>
        <v>Nej</v>
      </c>
    </row>
    <row r="103" spans="1:43" s="13" customFormat="1" x14ac:dyDescent="0.35">
      <c r="A103" s="53">
        <v>95</v>
      </c>
      <c r="B103" s="10"/>
      <c r="C103" s="23"/>
      <c r="D103" s="41"/>
      <c r="E103" s="74"/>
      <c r="F103" s="82"/>
      <c r="G103" s="74"/>
      <c r="H103" s="75"/>
      <c r="I103" s="23"/>
      <c r="J103" s="50" t="str">
        <f t="shared" si="34"/>
        <v/>
      </c>
      <c r="K103" s="56" t="str">
        <f t="shared" si="35"/>
        <v/>
      </c>
      <c r="L103" s="6" t="b">
        <f t="shared" si="36"/>
        <v>0</v>
      </c>
      <c r="M103" s="21" t="str">
        <f t="shared" si="37"/>
        <v/>
      </c>
      <c r="N103" s="21" t="b">
        <f t="shared" si="38"/>
        <v>0</v>
      </c>
      <c r="O103" s="21" t="str">
        <f t="shared" si="39"/>
        <v/>
      </c>
      <c r="P103" s="21" t="b">
        <f t="shared" si="40"/>
        <v>0</v>
      </c>
      <c r="Q103" s="21" t="str">
        <f t="shared" si="41"/>
        <v/>
      </c>
      <c r="R103" s="21" t="b">
        <f t="shared" si="42"/>
        <v>0</v>
      </c>
      <c r="S103" s="21" t="str">
        <f t="shared" si="43"/>
        <v/>
      </c>
      <c r="T103" s="21" t="b">
        <f t="shared" si="44"/>
        <v>0</v>
      </c>
      <c r="U103" s="21" t="str">
        <f t="shared" si="45"/>
        <v/>
      </c>
      <c r="V103" s="6" t="b">
        <f t="shared" si="46"/>
        <v>0</v>
      </c>
      <c r="W103" s="21" t="str">
        <f t="shared" si="47"/>
        <v/>
      </c>
      <c r="X103" s="21" t="b">
        <f t="shared" si="48"/>
        <v>0</v>
      </c>
      <c r="Y103" s="21" t="str">
        <f t="shared" si="49"/>
        <v/>
      </c>
      <c r="Z103" s="21" t="b">
        <f t="shared" si="50"/>
        <v>0</v>
      </c>
      <c r="AA103" s="21" t="str">
        <f t="shared" si="51"/>
        <v/>
      </c>
      <c r="AB103" s="21" t="b">
        <f>IF(AND(LEN(B103)&gt;0,NOT(AF103),COUNTIF($AH$9:AH602,AH103)&gt;1),TRUE,FALSE)</f>
        <v>0</v>
      </c>
      <c r="AC103" s="21" t="str">
        <f t="shared" si="52"/>
        <v/>
      </c>
      <c r="AD103" s="21" t="b">
        <f>IF(AND(LEN(B103)&gt;0,NOT(AF103),NOT(AB103),COUNTIF(Uttransporter!$B$9:'Uttransporter'!B602,B103)&gt;0),TRUE,FALSE)</f>
        <v>0</v>
      </c>
      <c r="AE103" s="21" t="str">
        <f t="shared" si="53"/>
        <v/>
      </c>
      <c r="AF103" s="21" t="b">
        <f>IF(LEN(B103)&gt;Admin!$D$17,TRUE,FALSE)</f>
        <v>0</v>
      </c>
      <c r="AG103" s="21" t="str">
        <f t="shared" si="54"/>
        <v/>
      </c>
      <c r="AH103" s="21" t="str">
        <f t="shared" si="55"/>
        <v/>
      </c>
      <c r="AI103" s="21" t="b">
        <f t="shared" si="56"/>
        <v>0</v>
      </c>
      <c r="AJ103" s="21" t="str">
        <f t="shared" si="57"/>
        <v/>
      </c>
      <c r="AK103" s="21" t="b">
        <f>IF(AND(COUNTA(B103:I103)&gt;0,'Börja här'!KOMMUN="",NOT(L103),NOT(N103),NOT(P103),NOT(R103),NOT(T103),NOT(V103),NOT(X103),NOT(Z103),NOT(AB103),NOT(AD103),NOT(AF103)),TRUE,FALSE)</f>
        <v>0</v>
      </c>
      <c r="AL103" s="21" t="str">
        <f t="shared" si="58"/>
        <v/>
      </c>
      <c r="AM103" s="97">
        <f t="shared" si="62"/>
        <v>0</v>
      </c>
      <c r="AN103" s="97" t="str">
        <f t="shared" si="59"/>
        <v>Nej</v>
      </c>
      <c r="AO103" s="21" t="b">
        <f t="shared" si="33"/>
        <v>0</v>
      </c>
      <c r="AP103" s="21" t="str">
        <f t="shared" si="60"/>
        <v/>
      </c>
      <c r="AQ103" s="97" t="str">
        <f t="shared" si="61"/>
        <v>Nej</v>
      </c>
    </row>
    <row r="104" spans="1:43" s="13" customFormat="1" x14ac:dyDescent="0.35">
      <c r="A104" s="53">
        <v>96</v>
      </c>
      <c r="B104" s="10"/>
      <c r="C104" s="23"/>
      <c r="D104" s="41"/>
      <c r="E104" s="74"/>
      <c r="F104" s="82"/>
      <c r="G104" s="74"/>
      <c r="H104" s="75"/>
      <c r="I104" s="23"/>
      <c r="J104" s="50" t="str">
        <f t="shared" si="34"/>
        <v/>
      </c>
      <c r="K104" s="56" t="str">
        <f t="shared" si="35"/>
        <v/>
      </c>
      <c r="L104" s="6" t="b">
        <f t="shared" si="36"/>
        <v>0</v>
      </c>
      <c r="M104" s="21" t="str">
        <f t="shared" si="37"/>
        <v/>
      </c>
      <c r="N104" s="21" t="b">
        <f t="shared" si="38"/>
        <v>0</v>
      </c>
      <c r="O104" s="21" t="str">
        <f t="shared" si="39"/>
        <v/>
      </c>
      <c r="P104" s="21" t="b">
        <f t="shared" si="40"/>
        <v>0</v>
      </c>
      <c r="Q104" s="21" t="str">
        <f t="shared" si="41"/>
        <v/>
      </c>
      <c r="R104" s="21" t="b">
        <f t="shared" si="42"/>
        <v>0</v>
      </c>
      <c r="S104" s="21" t="str">
        <f t="shared" si="43"/>
        <v/>
      </c>
      <c r="T104" s="21" t="b">
        <f t="shared" si="44"/>
        <v>0</v>
      </c>
      <c r="U104" s="21" t="str">
        <f t="shared" si="45"/>
        <v/>
      </c>
      <c r="V104" s="6" t="b">
        <f t="shared" si="46"/>
        <v>0</v>
      </c>
      <c r="W104" s="21" t="str">
        <f t="shared" si="47"/>
        <v/>
      </c>
      <c r="X104" s="21" t="b">
        <f t="shared" si="48"/>
        <v>0</v>
      </c>
      <c r="Y104" s="21" t="str">
        <f t="shared" si="49"/>
        <v/>
      </c>
      <c r="Z104" s="21" t="b">
        <f t="shared" si="50"/>
        <v>0</v>
      </c>
      <c r="AA104" s="21" t="str">
        <f t="shared" si="51"/>
        <v/>
      </c>
      <c r="AB104" s="21" t="b">
        <f>IF(AND(LEN(B104)&gt;0,NOT(AF104),COUNTIF($AH$9:AH603,AH104)&gt;1),TRUE,FALSE)</f>
        <v>0</v>
      </c>
      <c r="AC104" s="21" t="str">
        <f t="shared" si="52"/>
        <v/>
      </c>
      <c r="AD104" s="21" t="b">
        <f>IF(AND(LEN(B104)&gt;0,NOT(AF104),NOT(AB104),COUNTIF(Uttransporter!$B$9:'Uttransporter'!B603,B104)&gt;0),TRUE,FALSE)</f>
        <v>0</v>
      </c>
      <c r="AE104" s="21" t="str">
        <f t="shared" si="53"/>
        <v/>
      </c>
      <c r="AF104" s="21" t="b">
        <f>IF(LEN(B104)&gt;Admin!$D$17,TRUE,FALSE)</f>
        <v>0</v>
      </c>
      <c r="AG104" s="21" t="str">
        <f t="shared" si="54"/>
        <v/>
      </c>
      <c r="AH104" s="21" t="str">
        <f t="shared" si="55"/>
        <v/>
      </c>
      <c r="AI104" s="21" t="b">
        <f t="shared" si="56"/>
        <v>0</v>
      </c>
      <c r="AJ104" s="21" t="str">
        <f t="shared" si="57"/>
        <v/>
      </c>
      <c r="AK104" s="21" t="b">
        <f>IF(AND(COUNTA(B104:I104)&gt;0,'Börja här'!KOMMUN="",NOT(L104),NOT(N104),NOT(P104),NOT(R104),NOT(T104),NOT(V104),NOT(X104),NOT(Z104),NOT(AB104),NOT(AD104),NOT(AF104)),TRUE,FALSE)</f>
        <v>0</v>
      </c>
      <c r="AL104" s="21" t="str">
        <f t="shared" si="58"/>
        <v/>
      </c>
      <c r="AM104" s="97">
        <f t="shared" si="62"/>
        <v>0</v>
      </c>
      <c r="AN104" s="97" t="str">
        <f t="shared" si="59"/>
        <v>Nej</v>
      </c>
      <c r="AO104" s="21" t="b">
        <f t="shared" si="33"/>
        <v>0</v>
      </c>
      <c r="AP104" s="21" t="str">
        <f t="shared" si="60"/>
        <v/>
      </c>
      <c r="AQ104" s="97" t="str">
        <f t="shared" si="61"/>
        <v>Nej</v>
      </c>
    </row>
    <row r="105" spans="1:43" s="13" customFormat="1" x14ac:dyDescent="0.35">
      <c r="A105" s="53">
        <v>97</v>
      </c>
      <c r="B105" s="10"/>
      <c r="C105" s="23"/>
      <c r="D105" s="41"/>
      <c r="E105" s="74"/>
      <c r="F105" s="82"/>
      <c r="G105" s="74"/>
      <c r="H105" s="75"/>
      <c r="I105" s="23"/>
      <c r="J105" s="50" t="str">
        <f t="shared" si="34"/>
        <v/>
      </c>
      <c r="K105" s="56" t="str">
        <f t="shared" si="35"/>
        <v/>
      </c>
      <c r="L105" s="6" t="b">
        <f t="shared" si="36"/>
        <v>0</v>
      </c>
      <c r="M105" s="21" t="str">
        <f t="shared" si="37"/>
        <v/>
      </c>
      <c r="N105" s="21" t="b">
        <f t="shared" si="38"/>
        <v>0</v>
      </c>
      <c r="O105" s="21" t="str">
        <f t="shared" si="39"/>
        <v/>
      </c>
      <c r="P105" s="21" t="b">
        <f t="shared" si="40"/>
        <v>0</v>
      </c>
      <c r="Q105" s="21" t="str">
        <f t="shared" si="41"/>
        <v/>
      </c>
      <c r="R105" s="21" t="b">
        <f t="shared" si="42"/>
        <v>0</v>
      </c>
      <c r="S105" s="21" t="str">
        <f t="shared" si="43"/>
        <v/>
      </c>
      <c r="T105" s="21" t="b">
        <f t="shared" si="44"/>
        <v>0</v>
      </c>
      <c r="U105" s="21" t="str">
        <f t="shared" si="45"/>
        <v/>
      </c>
      <c r="V105" s="6" t="b">
        <f t="shared" si="46"/>
        <v>0</v>
      </c>
      <c r="W105" s="21" t="str">
        <f t="shared" si="47"/>
        <v/>
      </c>
      <c r="X105" s="21" t="b">
        <f t="shared" si="48"/>
        <v>0</v>
      </c>
      <c r="Y105" s="21" t="str">
        <f t="shared" si="49"/>
        <v/>
      </c>
      <c r="Z105" s="21" t="b">
        <f t="shared" si="50"/>
        <v>0</v>
      </c>
      <c r="AA105" s="21" t="str">
        <f t="shared" si="51"/>
        <v/>
      </c>
      <c r="AB105" s="21" t="b">
        <f>IF(AND(LEN(B105)&gt;0,NOT(AF105),COUNTIF($AH$9:AH604,AH105)&gt;1),TRUE,FALSE)</f>
        <v>0</v>
      </c>
      <c r="AC105" s="21" t="str">
        <f t="shared" si="52"/>
        <v/>
      </c>
      <c r="AD105" s="21" t="b">
        <f>IF(AND(LEN(B105)&gt;0,NOT(AF105),NOT(AB105),COUNTIF(Uttransporter!$B$9:'Uttransporter'!B604,B105)&gt;0),TRUE,FALSE)</f>
        <v>0</v>
      </c>
      <c r="AE105" s="21" t="str">
        <f t="shared" si="53"/>
        <v/>
      </c>
      <c r="AF105" s="21" t="b">
        <f>IF(LEN(B105)&gt;Admin!$D$17,TRUE,FALSE)</f>
        <v>0</v>
      </c>
      <c r="AG105" s="21" t="str">
        <f t="shared" si="54"/>
        <v/>
      </c>
      <c r="AH105" s="21" t="str">
        <f t="shared" si="55"/>
        <v/>
      </c>
      <c r="AI105" s="21" t="b">
        <f t="shared" si="56"/>
        <v>0</v>
      </c>
      <c r="AJ105" s="21" t="str">
        <f t="shared" si="57"/>
        <v/>
      </c>
      <c r="AK105" s="21" t="b">
        <f>IF(AND(COUNTA(B105:I105)&gt;0,'Börja här'!KOMMUN="",NOT(L105),NOT(N105),NOT(P105),NOT(R105),NOT(T105),NOT(V105),NOT(X105),NOT(Z105),NOT(AB105),NOT(AD105),NOT(AF105)),TRUE,FALSE)</f>
        <v>0</v>
      </c>
      <c r="AL105" s="21" t="str">
        <f t="shared" si="58"/>
        <v/>
      </c>
      <c r="AM105" s="97">
        <f t="shared" si="62"/>
        <v>0</v>
      </c>
      <c r="AN105" s="97" t="str">
        <f t="shared" si="59"/>
        <v>Nej</v>
      </c>
      <c r="AO105" s="21" t="b">
        <f t="shared" si="33"/>
        <v>0</v>
      </c>
      <c r="AP105" s="21" t="str">
        <f t="shared" si="60"/>
        <v/>
      </c>
      <c r="AQ105" s="97" t="str">
        <f t="shared" si="61"/>
        <v>Nej</v>
      </c>
    </row>
    <row r="106" spans="1:43" s="13" customFormat="1" x14ac:dyDescent="0.35">
      <c r="A106" s="53">
        <v>98</v>
      </c>
      <c r="B106" s="10"/>
      <c r="C106" s="23"/>
      <c r="D106" s="41"/>
      <c r="E106" s="74"/>
      <c r="F106" s="82"/>
      <c r="G106" s="74"/>
      <c r="H106" s="75"/>
      <c r="I106" s="23"/>
      <c r="J106" s="50" t="str">
        <f t="shared" si="34"/>
        <v/>
      </c>
      <c r="K106" s="56" t="str">
        <f t="shared" si="35"/>
        <v/>
      </c>
      <c r="L106" s="6" t="b">
        <f t="shared" si="36"/>
        <v>0</v>
      </c>
      <c r="M106" s="21" t="str">
        <f t="shared" si="37"/>
        <v/>
      </c>
      <c r="N106" s="21" t="b">
        <f t="shared" si="38"/>
        <v>0</v>
      </c>
      <c r="O106" s="21" t="str">
        <f t="shared" si="39"/>
        <v/>
      </c>
      <c r="P106" s="21" t="b">
        <f t="shared" si="40"/>
        <v>0</v>
      </c>
      <c r="Q106" s="21" t="str">
        <f t="shared" si="41"/>
        <v/>
      </c>
      <c r="R106" s="21" t="b">
        <f t="shared" si="42"/>
        <v>0</v>
      </c>
      <c r="S106" s="21" t="str">
        <f t="shared" si="43"/>
        <v/>
      </c>
      <c r="T106" s="21" t="b">
        <f t="shared" si="44"/>
        <v>0</v>
      </c>
      <c r="U106" s="21" t="str">
        <f t="shared" si="45"/>
        <v/>
      </c>
      <c r="V106" s="6" t="b">
        <f t="shared" si="46"/>
        <v>0</v>
      </c>
      <c r="W106" s="21" t="str">
        <f t="shared" si="47"/>
        <v/>
      </c>
      <c r="X106" s="21" t="b">
        <f t="shared" si="48"/>
        <v>0</v>
      </c>
      <c r="Y106" s="21" t="str">
        <f t="shared" si="49"/>
        <v/>
      </c>
      <c r="Z106" s="21" t="b">
        <f t="shared" si="50"/>
        <v>0</v>
      </c>
      <c r="AA106" s="21" t="str">
        <f t="shared" si="51"/>
        <v/>
      </c>
      <c r="AB106" s="21" t="b">
        <f>IF(AND(LEN(B106)&gt;0,NOT(AF106),COUNTIF($AH$9:AH605,AH106)&gt;1),TRUE,FALSE)</f>
        <v>0</v>
      </c>
      <c r="AC106" s="21" t="str">
        <f t="shared" si="52"/>
        <v/>
      </c>
      <c r="AD106" s="21" t="b">
        <f>IF(AND(LEN(B106)&gt;0,NOT(AF106),NOT(AB106),COUNTIF(Uttransporter!$B$9:'Uttransporter'!B605,B106)&gt;0),TRUE,FALSE)</f>
        <v>0</v>
      </c>
      <c r="AE106" s="21" t="str">
        <f t="shared" si="53"/>
        <v/>
      </c>
      <c r="AF106" s="21" t="b">
        <f>IF(LEN(B106)&gt;Admin!$D$17,TRUE,FALSE)</f>
        <v>0</v>
      </c>
      <c r="AG106" s="21" t="str">
        <f t="shared" si="54"/>
        <v/>
      </c>
      <c r="AH106" s="21" t="str">
        <f t="shared" si="55"/>
        <v/>
      </c>
      <c r="AI106" s="21" t="b">
        <f t="shared" si="56"/>
        <v>0</v>
      </c>
      <c r="AJ106" s="21" t="str">
        <f t="shared" si="57"/>
        <v/>
      </c>
      <c r="AK106" s="21" t="b">
        <f>IF(AND(COUNTA(B106:I106)&gt;0,'Börja här'!KOMMUN="",NOT(L106),NOT(N106),NOT(P106),NOT(R106),NOT(T106),NOT(V106),NOT(X106),NOT(Z106),NOT(AB106),NOT(AD106),NOT(AF106)),TRUE,FALSE)</f>
        <v>0</v>
      </c>
      <c r="AL106" s="21" t="str">
        <f t="shared" si="58"/>
        <v/>
      </c>
      <c r="AM106" s="97">
        <f t="shared" si="62"/>
        <v>0</v>
      </c>
      <c r="AN106" s="97" t="str">
        <f t="shared" si="59"/>
        <v>Nej</v>
      </c>
      <c r="AO106" s="21" t="b">
        <f t="shared" si="33"/>
        <v>0</v>
      </c>
      <c r="AP106" s="21" t="str">
        <f t="shared" si="60"/>
        <v/>
      </c>
      <c r="AQ106" s="97" t="str">
        <f t="shared" si="61"/>
        <v>Nej</v>
      </c>
    </row>
    <row r="107" spans="1:43" s="13" customFormat="1" x14ac:dyDescent="0.35">
      <c r="A107" s="53">
        <v>99</v>
      </c>
      <c r="B107" s="10"/>
      <c r="C107" s="23"/>
      <c r="D107" s="41"/>
      <c r="E107" s="74"/>
      <c r="F107" s="82"/>
      <c r="G107" s="74"/>
      <c r="H107" s="75"/>
      <c r="I107" s="23"/>
      <c r="J107" s="50" t="str">
        <f t="shared" si="34"/>
        <v/>
      </c>
      <c r="K107" s="56" t="str">
        <f t="shared" si="35"/>
        <v/>
      </c>
      <c r="L107" s="6" t="b">
        <f t="shared" si="36"/>
        <v>0</v>
      </c>
      <c r="M107" s="21" t="str">
        <f t="shared" si="37"/>
        <v/>
      </c>
      <c r="N107" s="21" t="b">
        <f t="shared" si="38"/>
        <v>0</v>
      </c>
      <c r="O107" s="21" t="str">
        <f t="shared" si="39"/>
        <v/>
      </c>
      <c r="P107" s="21" t="b">
        <f t="shared" si="40"/>
        <v>0</v>
      </c>
      <c r="Q107" s="21" t="str">
        <f t="shared" si="41"/>
        <v/>
      </c>
      <c r="R107" s="21" t="b">
        <f t="shared" si="42"/>
        <v>0</v>
      </c>
      <c r="S107" s="21" t="str">
        <f t="shared" si="43"/>
        <v/>
      </c>
      <c r="T107" s="21" t="b">
        <f t="shared" si="44"/>
        <v>0</v>
      </c>
      <c r="U107" s="21" t="str">
        <f t="shared" si="45"/>
        <v/>
      </c>
      <c r="V107" s="6" t="b">
        <f t="shared" si="46"/>
        <v>0</v>
      </c>
      <c r="W107" s="21" t="str">
        <f t="shared" si="47"/>
        <v/>
      </c>
      <c r="X107" s="21" t="b">
        <f t="shared" si="48"/>
        <v>0</v>
      </c>
      <c r="Y107" s="21" t="str">
        <f t="shared" si="49"/>
        <v/>
      </c>
      <c r="Z107" s="21" t="b">
        <f t="shared" si="50"/>
        <v>0</v>
      </c>
      <c r="AA107" s="21" t="str">
        <f t="shared" si="51"/>
        <v/>
      </c>
      <c r="AB107" s="21" t="b">
        <f>IF(AND(LEN(B107)&gt;0,NOT(AF107),COUNTIF($AH$9:AH606,AH107)&gt;1),TRUE,FALSE)</f>
        <v>0</v>
      </c>
      <c r="AC107" s="21" t="str">
        <f t="shared" si="52"/>
        <v/>
      </c>
      <c r="AD107" s="21" t="b">
        <f>IF(AND(LEN(B107)&gt;0,NOT(AF107),NOT(AB107),COUNTIF(Uttransporter!$B$9:'Uttransporter'!B606,B107)&gt;0),TRUE,FALSE)</f>
        <v>0</v>
      </c>
      <c r="AE107" s="21" t="str">
        <f t="shared" si="53"/>
        <v/>
      </c>
      <c r="AF107" s="21" t="b">
        <f>IF(LEN(B107)&gt;Admin!$D$17,TRUE,FALSE)</f>
        <v>0</v>
      </c>
      <c r="AG107" s="21" t="str">
        <f t="shared" si="54"/>
        <v/>
      </c>
      <c r="AH107" s="21" t="str">
        <f t="shared" si="55"/>
        <v/>
      </c>
      <c r="AI107" s="21" t="b">
        <f t="shared" si="56"/>
        <v>0</v>
      </c>
      <c r="AJ107" s="21" t="str">
        <f t="shared" si="57"/>
        <v/>
      </c>
      <c r="AK107" s="21" t="b">
        <f>IF(AND(COUNTA(B107:I107)&gt;0,'Börja här'!KOMMUN="",NOT(L107),NOT(N107),NOT(P107),NOT(R107),NOT(T107),NOT(V107),NOT(X107),NOT(Z107),NOT(AB107),NOT(AD107),NOT(AF107)),TRUE,FALSE)</f>
        <v>0</v>
      </c>
      <c r="AL107" s="21" t="str">
        <f t="shared" si="58"/>
        <v/>
      </c>
      <c r="AM107" s="97">
        <f t="shared" si="62"/>
        <v>0</v>
      </c>
      <c r="AN107" s="97" t="str">
        <f t="shared" si="59"/>
        <v>Nej</v>
      </c>
      <c r="AO107" s="21" t="b">
        <f t="shared" si="33"/>
        <v>0</v>
      </c>
      <c r="AP107" s="21" t="str">
        <f t="shared" si="60"/>
        <v/>
      </c>
      <c r="AQ107" s="97" t="str">
        <f t="shared" si="61"/>
        <v>Nej</v>
      </c>
    </row>
    <row r="108" spans="1:43" s="13" customFormat="1" x14ac:dyDescent="0.35">
      <c r="A108" s="53">
        <v>100</v>
      </c>
      <c r="B108" s="10"/>
      <c r="C108" s="23"/>
      <c r="D108" s="41"/>
      <c r="E108" s="74"/>
      <c r="F108" s="82"/>
      <c r="G108" s="74"/>
      <c r="H108" s="75"/>
      <c r="I108" s="23"/>
      <c r="J108" s="50" t="str">
        <f t="shared" si="34"/>
        <v/>
      </c>
      <c r="K108" s="56" t="str">
        <f t="shared" si="35"/>
        <v/>
      </c>
      <c r="L108" s="6" t="b">
        <f t="shared" si="36"/>
        <v>0</v>
      </c>
      <c r="M108" s="21" t="str">
        <f t="shared" si="37"/>
        <v/>
      </c>
      <c r="N108" s="21" t="b">
        <f t="shared" si="38"/>
        <v>0</v>
      </c>
      <c r="O108" s="21" t="str">
        <f t="shared" si="39"/>
        <v/>
      </c>
      <c r="P108" s="21" t="b">
        <f t="shared" si="40"/>
        <v>0</v>
      </c>
      <c r="Q108" s="21" t="str">
        <f t="shared" si="41"/>
        <v/>
      </c>
      <c r="R108" s="21" t="b">
        <f t="shared" si="42"/>
        <v>0</v>
      </c>
      <c r="S108" s="21" t="str">
        <f t="shared" si="43"/>
        <v/>
      </c>
      <c r="T108" s="21" t="b">
        <f t="shared" si="44"/>
        <v>0</v>
      </c>
      <c r="U108" s="21" t="str">
        <f t="shared" si="45"/>
        <v/>
      </c>
      <c r="V108" s="6" t="b">
        <f t="shared" si="46"/>
        <v>0</v>
      </c>
      <c r="W108" s="21" t="str">
        <f t="shared" si="47"/>
        <v/>
      </c>
      <c r="X108" s="21" t="b">
        <f t="shared" si="48"/>
        <v>0</v>
      </c>
      <c r="Y108" s="21" t="str">
        <f t="shared" si="49"/>
        <v/>
      </c>
      <c r="Z108" s="21" t="b">
        <f t="shared" si="50"/>
        <v>0</v>
      </c>
      <c r="AA108" s="21" t="str">
        <f t="shared" si="51"/>
        <v/>
      </c>
      <c r="AB108" s="21" t="b">
        <f>IF(AND(LEN(B108)&gt;0,NOT(AF108),COUNTIF($AH$9:AH607,AH108)&gt;1),TRUE,FALSE)</f>
        <v>0</v>
      </c>
      <c r="AC108" s="21" t="str">
        <f t="shared" si="52"/>
        <v/>
      </c>
      <c r="AD108" s="21" t="b">
        <f>IF(AND(LEN(B108)&gt;0,NOT(AF108),NOT(AB108),COUNTIF(Uttransporter!$B$9:'Uttransporter'!B607,B108)&gt;0),TRUE,FALSE)</f>
        <v>0</v>
      </c>
      <c r="AE108" s="21" t="str">
        <f t="shared" si="53"/>
        <v/>
      </c>
      <c r="AF108" s="21" t="b">
        <f>IF(LEN(B108)&gt;Admin!$D$17,TRUE,FALSE)</f>
        <v>0</v>
      </c>
      <c r="AG108" s="21" t="str">
        <f t="shared" si="54"/>
        <v/>
      </c>
      <c r="AH108" s="21" t="str">
        <f t="shared" si="55"/>
        <v/>
      </c>
      <c r="AI108" s="21" t="b">
        <f t="shared" si="56"/>
        <v>0</v>
      </c>
      <c r="AJ108" s="21" t="str">
        <f t="shared" si="57"/>
        <v/>
      </c>
      <c r="AK108" s="21" t="b">
        <f>IF(AND(COUNTA(B108:I108)&gt;0,'Börja här'!KOMMUN="",NOT(L108),NOT(N108),NOT(P108),NOT(R108),NOT(T108),NOT(V108),NOT(X108),NOT(Z108),NOT(AB108),NOT(AD108),NOT(AF108)),TRUE,FALSE)</f>
        <v>0</v>
      </c>
      <c r="AL108" s="21" t="str">
        <f t="shared" si="58"/>
        <v/>
      </c>
      <c r="AM108" s="97">
        <f t="shared" si="62"/>
        <v>0</v>
      </c>
      <c r="AN108" s="97" t="str">
        <f t="shared" si="59"/>
        <v>Nej</v>
      </c>
      <c r="AO108" s="21" t="b">
        <f t="shared" si="33"/>
        <v>0</v>
      </c>
      <c r="AP108" s="21" t="str">
        <f t="shared" si="60"/>
        <v/>
      </c>
      <c r="AQ108" s="97" t="str">
        <f t="shared" si="61"/>
        <v>Nej</v>
      </c>
    </row>
    <row r="109" spans="1:43" s="13" customFormat="1" x14ac:dyDescent="0.35">
      <c r="A109" s="53">
        <v>101</v>
      </c>
      <c r="B109" s="10"/>
      <c r="C109" s="23"/>
      <c r="D109" s="41"/>
      <c r="E109" s="74"/>
      <c r="F109" s="82"/>
      <c r="G109" s="74"/>
      <c r="H109" s="75"/>
      <c r="I109" s="23"/>
      <c r="J109" s="50" t="str">
        <f t="shared" si="34"/>
        <v/>
      </c>
      <c r="K109" s="56" t="str">
        <f t="shared" si="35"/>
        <v/>
      </c>
      <c r="L109" s="6" t="b">
        <f t="shared" si="36"/>
        <v>0</v>
      </c>
      <c r="M109" s="21" t="str">
        <f t="shared" si="37"/>
        <v/>
      </c>
      <c r="N109" s="21" t="b">
        <f t="shared" si="38"/>
        <v>0</v>
      </c>
      <c r="O109" s="21" t="str">
        <f t="shared" si="39"/>
        <v/>
      </c>
      <c r="P109" s="21" t="b">
        <f t="shared" si="40"/>
        <v>0</v>
      </c>
      <c r="Q109" s="21" t="str">
        <f t="shared" si="41"/>
        <v/>
      </c>
      <c r="R109" s="21" t="b">
        <f t="shared" si="42"/>
        <v>0</v>
      </c>
      <c r="S109" s="21" t="str">
        <f t="shared" si="43"/>
        <v/>
      </c>
      <c r="T109" s="21" t="b">
        <f t="shared" si="44"/>
        <v>0</v>
      </c>
      <c r="U109" s="21" t="str">
        <f t="shared" si="45"/>
        <v/>
      </c>
      <c r="V109" s="6" t="b">
        <f t="shared" si="46"/>
        <v>0</v>
      </c>
      <c r="W109" s="21" t="str">
        <f t="shared" si="47"/>
        <v/>
      </c>
      <c r="X109" s="21" t="b">
        <f t="shared" si="48"/>
        <v>0</v>
      </c>
      <c r="Y109" s="21" t="str">
        <f t="shared" si="49"/>
        <v/>
      </c>
      <c r="Z109" s="21" t="b">
        <f t="shared" si="50"/>
        <v>0</v>
      </c>
      <c r="AA109" s="21" t="str">
        <f t="shared" si="51"/>
        <v/>
      </c>
      <c r="AB109" s="21" t="b">
        <f>IF(AND(LEN(B109)&gt;0,NOT(AF109),COUNTIF($AH$9:AH608,AH109)&gt;1),TRUE,FALSE)</f>
        <v>0</v>
      </c>
      <c r="AC109" s="21" t="str">
        <f t="shared" si="52"/>
        <v/>
      </c>
      <c r="AD109" s="21" t="b">
        <f>IF(AND(LEN(B109)&gt;0,NOT(AF109),NOT(AB109),COUNTIF(Uttransporter!$B$9:'Uttransporter'!B608,B109)&gt;0),TRUE,FALSE)</f>
        <v>0</v>
      </c>
      <c r="AE109" s="21" t="str">
        <f t="shared" si="53"/>
        <v/>
      </c>
      <c r="AF109" s="21" t="b">
        <f>IF(LEN(B109)&gt;Admin!$D$17,TRUE,FALSE)</f>
        <v>0</v>
      </c>
      <c r="AG109" s="21" t="str">
        <f t="shared" si="54"/>
        <v/>
      </c>
      <c r="AH109" s="21" t="str">
        <f t="shared" si="55"/>
        <v/>
      </c>
      <c r="AI109" s="21" t="b">
        <f t="shared" si="56"/>
        <v>0</v>
      </c>
      <c r="AJ109" s="21" t="str">
        <f t="shared" si="57"/>
        <v/>
      </c>
      <c r="AK109" s="21" t="b">
        <f>IF(AND(COUNTA(B109:I109)&gt;0,'Börja här'!KOMMUN="",NOT(L109),NOT(N109),NOT(P109),NOT(R109),NOT(T109),NOT(V109),NOT(X109),NOT(Z109),NOT(AB109),NOT(AD109),NOT(AF109)),TRUE,FALSE)</f>
        <v>0</v>
      </c>
      <c r="AL109" s="21" t="str">
        <f t="shared" si="58"/>
        <v/>
      </c>
      <c r="AM109" s="97">
        <f t="shared" si="62"/>
        <v>0</v>
      </c>
      <c r="AN109" s="97" t="str">
        <f t="shared" si="59"/>
        <v>Nej</v>
      </c>
      <c r="AO109" s="21" t="b">
        <f t="shared" si="33"/>
        <v>0</v>
      </c>
      <c r="AP109" s="21" t="str">
        <f t="shared" si="60"/>
        <v/>
      </c>
      <c r="AQ109" s="97" t="str">
        <f t="shared" si="61"/>
        <v>Nej</v>
      </c>
    </row>
    <row r="110" spans="1:43" s="13" customFormat="1" x14ac:dyDescent="0.35">
      <c r="A110" s="53">
        <v>102</v>
      </c>
      <c r="B110" s="10"/>
      <c r="C110" s="23"/>
      <c r="D110" s="41"/>
      <c r="E110" s="74"/>
      <c r="F110" s="82"/>
      <c r="G110" s="74"/>
      <c r="H110" s="75"/>
      <c r="I110" s="23"/>
      <c r="J110" s="50" t="str">
        <f t="shared" si="34"/>
        <v/>
      </c>
      <c r="K110" s="56" t="str">
        <f t="shared" si="35"/>
        <v/>
      </c>
      <c r="L110" s="6" t="b">
        <f t="shared" si="36"/>
        <v>0</v>
      </c>
      <c r="M110" s="21" t="str">
        <f t="shared" si="37"/>
        <v/>
      </c>
      <c r="N110" s="21" t="b">
        <f t="shared" si="38"/>
        <v>0</v>
      </c>
      <c r="O110" s="21" t="str">
        <f t="shared" si="39"/>
        <v/>
      </c>
      <c r="P110" s="21" t="b">
        <f t="shared" si="40"/>
        <v>0</v>
      </c>
      <c r="Q110" s="21" t="str">
        <f t="shared" si="41"/>
        <v/>
      </c>
      <c r="R110" s="21" t="b">
        <f t="shared" si="42"/>
        <v>0</v>
      </c>
      <c r="S110" s="21" t="str">
        <f t="shared" si="43"/>
        <v/>
      </c>
      <c r="T110" s="21" t="b">
        <f t="shared" si="44"/>
        <v>0</v>
      </c>
      <c r="U110" s="21" t="str">
        <f t="shared" si="45"/>
        <v/>
      </c>
      <c r="V110" s="6" t="b">
        <f t="shared" si="46"/>
        <v>0</v>
      </c>
      <c r="W110" s="21" t="str">
        <f t="shared" si="47"/>
        <v/>
      </c>
      <c r="X110" s="21" t="b">
        <f t="shared" si="48"/>
        <v>0</v>
      </c>
      <c r="Y110" s="21" t="str">
        <f t="shared" si="49"/>
        <v/>
      </c>
      <c r="Z110" s="21" t="b">
        <f t="shared" si="50"/>
        <v>0</v>
      </c>
      <c r="AA110" s="21" t="str">
        <f t="shared" si="51"/>
        <v/>
      </c>
      <c r="AB110" s="21" t="b">
        <f>IF(AND(LEN(B110)&gt;0,NOT(AF110),COUNTIF($AH$9:AH609,AH110)&gt;1),TRUE,FALSE)</f>
        <v>0</v>
      </c>
      <c r="AC110" s="21" t="str">
        <f t="shared" si="52"/>
        <v/>
      </c>
      <c r="AD110" s="21" t="b">
        <f>IF(AND(LEN(B110)&gt;0,NOT(AF110),NOT(AB110),COUNTIF(Uttransporter!$B$9:'Uttransporter'!B609,B110)&gt;0),TRUE,FALSE)</f>
        <v>0</v>
      </c>
      <c r="AE110" s="21" t="str">
        <f t="shared" si="53"/>
        <v/>
      </c>
      <c r="AF110" s="21" t="b">
        <f>IF(LEN(B110)&gt;Admin!$D$17,TRUE,FALSE)</f>
        <v>0</v>
      </c>
      <c r="AG110" s="21" t="str">
        <f t="shared" si="54"/>
        <v/>
      </c>
      <c r="AH110" s="21" t="str">
        <f t="shared" si="55"/>
        <v/>
      </c>
      <c r="AI110" s="21" t="b">
        <f t="shared" si="56"/>
        <v>0</v>
      </c>
      <c r="AJ110" s="21" t="str">
        <f t="shared" si="57"/>
        <v/>
      </c>
      <c r="AK110" s="21" t="b">
        <f>IF(AND(COUNTA(B110:I110)&gt;0,'Börja här'!KOMMUN="",NOT(L110),NOT(N110),NOT(P110),NOT(R110),NOT(T110),NOT(V110),NOT(X110),NOT(Z110),NOT(AB110),NOT(AD110),NOT(AF110)),TRUE,FALSE)</f>
        <v>0</v>
      </c>
      <c r="AL110" s="21" t="str">
        <f t="shared" si="58"/>
        <v/>
      </c>
      <c r="AM110" s="97">
        <f t="shared" si="62"/>
        <v>0</v>
      </c>
      <c r="AN110" s="97" t="str">
        <f t="shared" si="59"/>
        <v>Nej</v>
      </c>
      <c r="AO110" s="21" t="b">
        <f t="shared" si="33"/>
        <v>0</v>
      </c>
      <c r="AP110" s="21" t="str">
        <f t="shared" si="60"/>
        <v/>
      </c>
      <c r="AQ110" s="97" t="str">
        <f t="shared" si="61"/>
        <v>Nej</v>
      </c>
    </row>
    <row r="111" spans="1:43" s="13" customFormat="1" x14ac:dyDescent="0.35">
      <c r="A111" s="53">
        <v>103</v>
      </c>
      <c r="B111" s="10"/>
      <c r="C111" s="23"/>
      <c r="D111" s="41"/>
      <c r="E111" s="74"/>
      <c r="F111" s="82"/>
      <c r="G111" s="74"/>
      <c r="H111" s="75"/>
      <c r="I111" s="23"/>
      <c r="J111" s="50" t="str">
        <f t="shared" si="34"/>
        <v/>
      </c>
      <c r="K111" s="56" t="str">
        <f t="shared" si="35"/>
        <v/>
      </c>
      <c r="L111" s="6" t="b">
        <f t="shared" si="36"/>
        <v>0</v>
      </c>
      <c r="M111" s="21" t="str">
        <f t="shared" si="37"/>
        <v/>
      </c>
      <c r="N111" s="21" t="b">
        <f t="shared" si="38"/>
        <v>0</v>
      </c>
      <c r="O111" s="21" t="str">
        <f t="shared" si="39"/>
        <v/>
      </c>
      <c r="P111" s="21" t="b">
        <f t="shared" si="40"/>
        <v>0</v>
      </c>
      <c r="Q111" s="21" t="str">
        <f t="shared" si="41"/>
        <v/>
      </c>
      <c r="R111" s="21" t="b">
        <f t="shared" si="42"/>
        <v>0</v>
      </c>
      <c r="S111" s="21" t="str">
        <f t="shared" si="43"/>
        <v/>
      </c>
      <c r="T111" s="21" t="b">
        <f t="shared" si="44"/>
        <v>0</v>
      </c>
      <c r="U111" s="21" t="str">
        <f t="shared" si="45"/>
        <v/>
      </c>
      <c r="V111" s="6" t="b">
        <f t="shared" si="46"/>
        <v>0</v>
      </c>
      <c r="W111" s="21" t="str">
        <f t="shared" si="47"/>
        <v/>
      </c>
      <c r="X111" s="21" t="b">
        <f t="shared" si="48"/>
        <v>0</v>
      </c>
      <c r="Y111" s="21" t="str">
        <f t="shared" si="49"/>
        <v/>
      </c>
      <c r="Z111" s="21" t="b">
        <f t="shared" si="50"/>
        <v>0</v>
      </c>
      <c r="AA111" s="21" t="str">
        <f t="shared" si="51"/>
        <v/>
      </c>
      <c r="AB111" s="21" t="b">
        <f>IF(AND(LEN(B111)&gt;0,NOT(AF111),COUNTIF($AH$9:AH610,AH111)&gt;1),TRUE,FALSE)</f>
        <v>0</v>
      </c>
      <c r="AC111" s="21" t="str">
        <f t="shared" si="52"/>
        <v/>
      </c>
      <c r="AD111" s="21" t="b">
        <f>IF(AND(LEN(B111)&gt;0,NOT(AF111),NOT(AB111),COUNTIF(Uttransporter!$B$9:'Uttransporter'!B610,B111)&gt;0),TRUE,FALSE)</f>
        <v>0</v>
      </c>
      <c r="AE111" s="21" t="str">
        <f t="shared" si="53"/>
        <v/>
      </c>
      <c r="AF111" s="21" t="b">
        <f>IF(LEN(B111)&gt;Admin!$D$17,TRUE,FALSE)</f>
        <v>0</v>
      </c>
      <c r="AG111" s="21" t="str">
        <f t="shared" si="54"/>
        <v/>
      </c>
      <c r="AH111" s="21" t="str">
        <f t="shared" si="55"/>
        <v/>
      </c>
      <c r="AI111" s="21" t="b">
        <f t="shared" si="56"/>
        <v>0</v>
      </c>
      <c r="AJ111" s="21" t="str">
        <f t="shared" si="57"/>
        <v/>
      </c>
      <c r="AK111" s="21" t="b">
        <f>IF(AND(COUNTA(B111:I111)&gt;0,'Börja här'!KOMMUN="",NOT(L111),NOT(N111),NOT(P111),NOT(R111),NOT(T111),NOT(V111),NOT(X111),NOT(Z111),NOT(AB111),NOT(AD111),NOT(AF111)),TRUE,FALSE)</f>
        <v>0</v>
      </c>
      <c r="AL111" s="21" t="str">
        <f t="shared" si="58"/>
        <v/>
      </c>
      <c r="AM111" s="97">
        <f t="shared" si="62"/>
        <v>0</v>
      </c>
      <c r="AN111" s="97" t="str">
        <f t="shared" si="59"/>
        <v>Nej</v>
      </c>
      <c r="AO111" s="21" t="b">
        <f t="shared" si="33"/>
        <v>0</v>
      </c>
      <c r="AP111" s="21" t="str">
        <f t="shared" si="60"/>
        <v/>
      </c>
      <c r="AQ111" s="97" t="str">
        <f t="shared" si="61"/>
        <v>Nej</v>
      </c>
    </row>
    <row r="112" spans="1:43" s="13" customFormat="1" x14ac:dyDescent="0.35">
      <c r="A112" s="53">
        <v>104</v>
      </c>
      <c r="B112" s="10"/>
      <c r="C112" s="23"/>
      <c r="D112" s="41"/>
      <c r="E112" s="74"/>
      <c r="F112" s="82"/>
      <c r="G112" s="74"/>
      <c r="H112" s="75"/>
      <c r="I112" s="23"/>
      <c r="J112" s="50" t="str">
        <f t="shared" si="34"/>
        <v/>
      </c>
      <c r="K112" s="56" t="str">
        <f t="shared" si="35"/>
        <v/>
      </c>
      <c r="L112" s="6" t="b">
        <f t="shared" si="36"/>
        <v>0</v>
      </c>
      <c r="M112" s="21" t="str">
        <f t="shared" si="37"/>
        <v/>
      </c>
      <c r="N112" s="21" t="b">
        <f t="shared" si="38"/>
        <v>0</v>
      </c>
      <c r="O112" s="21" t="str">
        <f t="shared" si="39"/>
        <v/>
      </c>
      <c r="P112" s="21" t="b">
        <f t="shared" si="40"/>
        <v>0</v>
      </c>
      <c r="Q112" s="21" t="str">
        <f t="shared" si="41"/>
        <v/>
      </c>
      <c r="R112" s="21" t="b">
        <f t="shared" si="42"/>
        <v>0</v>
      </c>
      <c r="S112" s="21" t="str">
        <f t="shared" si="43"/>
        <v/>
      </c>
      <c r="T112" s="21" t="b">
        <f t="shared" si="44"/>
        <v>0</v>
      </c>
      <c r="U112" s="21" t="str">
        <f t="shared" si="45"/>
        <v/>
      </c>
      <c r="V112" s="6" t="b">
        <f t="shared" si="46"/>
        <v>0</v>
      </c>
      <c r="W112" s="21" t="str">
        <f t="shared" si="47"/>
        <v/>
      </c>
      <c r="X112" s="21" t="b">
        <f t="shared" si="48"/>
        <v>0</v>
      </c>
      <c r="Y112" s="21" t="str">
        <f t="shared" si="49"/>
        <v/>
      </c>
      <c r="Z112" s="21" t="b">
        <f t="shared" si="50"/>
        <v>0</v>
      </c>
      <c r="AA112" s="21" t="str">
        <f t="shared" si="51"/>
        <v/>
      </c>
      <c r="AB112" s="21" t="b">
        <f>IF(AND(LEN(B112)&gt;0,NOT(AF112),COUNTIF($AH$9:AH611,AH112)&gt;1),TRUE,FALSE)</f>
        <v>0</v>
      </c>
      <c r="AC112" s="21" t="str">
        <f t="shared" si="52"/>
        <v/>
      </c>
      <c r="AD112" s="21" t="b">
        <f>IF(AND(LEN(B112)&gt;0,NOT(AF112),NOT(AB112),COUNTIF(Uttransporter!$B$9:'Uttransporter'!B611,B112)&gt;0),TRUE,FALSE)</f>
        <v>0</v>
      </c>
      <c r="AE112" s="21" t="str">
        <f t="shared" si="53"/>
        <v/>
      </c>
      <c r="AF112" s="21" t="b">
        <f>IF(LEN(B112)&gt;Admin!$D$17,TRUE,FALSE)</f>
        <v>0</v>
      </c>
      <c r="AG112" s="21" t="str">
        <f t="shared" si="54"/>
        <v/>
      </c>
      <c r="AH112" s="21" t="str">
        <f t="shared" si="55"/>
        <v/>
      </c>
      <c r="AI112" s="21" t="b">
        <f t="shared" si="56"/>
        <v>0</v>
      </c>
      <c r="AJ112" s="21" t="str">
        <f t="shared" si="57"/>
        <v/>
      </c>
      <c r="AK112" s="21" t="b">
        <f>IF(AND(COUNTA(B112:I112)&gt;0,'Börja här'!KOMMUN="",NOT(L112),NOT(N112),NOT(P112),NOT(R112),NOT(T112),NOT(V112),NOT(X112),NOT(Z112),NOT(AB112),NOT(AD112),NOT(AF112)),TRUE,FALSE)</f>
        <v>0</v>
      </c>
      <c r="AL112" s="21" t="str">
        <f t="shared" si="58"/>
        <v/>
      </c>
      <c r="AM112" s="97">
        <f t="shared" si="62"/>
        <v>0</v>
      </c>
      <c r="AN112" s="97" t="str">
        <f t="shared" si="59"/>
        <v>Nej</v>
      </c>
      <c r="AO112" s="21" t="b">
        <f t="shared" si="33"/>
        <v>0</v>
      </c>
      <c r="AP112" s="21" t="str">
        <f t="shared" si="60"/>
        <v/>
      </c>
      <c r="AQ112" s="97" t="str">
        <f t="shared" si="61"/>
        <v>Nej</v>
      </c>
    </row>
    <row r="113" spans="1:43" s="13" customFormat="1" x14ac:dyDescent="0.35">
      <c r="A113" s="53">
        <v>105</v>
      </c>
      <c r="B113" s="10"/>
      <c r="C113" s="23"/>
      <c r="D113" s="41"/>
      <c r="E113" s="74"/>
      <c r="F113" s="82"/>
      <c r="G113" s="74"/>
      <c r="H113" s="75"/>
      <c r="I113" s="23"/>
      <c r="J113" s="50" t="str">
        <f t="shared" si="34"/>
        <v/>
      </c>
      <c r="K113" s="56" t="str">
        <f t="shared" si="35"/>
        <v/>
      </c>
      <c r="L113" s="6" t="b">
        <f t="shared" si="36"/>
        <v>0</v>
      </c>
      <c r="M113" s="21" t="str">
        <f t="shared" si="37"/>
        <v/>
      </c>
      <c r="N113" s="21" t="b">
        <f t="shared" si="38"/>
        <v>0</v>
      </c>
      <c r="O113" s="21" t="str">
        <f t="shared" si="39"/>
        <v/>
      </c>
      <c r="P113" s="21" t="b">
        <f t="shared" si="40"/>
        <v>0</v>
      </c>
      <c r="Q113" s="21" t="str">
        <f t="shared" si="41"/>
        <v/>
      </c>
      <c r="R113" s="21" t="b">
        <f t="shared" si="42"/>
        <v>0</v>
      </c>
      <c r="S113" s="21" t="str">
        <f t="shared" si="43"/>
        <v/>
      </c>
      <c r="T113" s="21" t="b">
        <f t="shared" si="44"/>
        <v>0</v>
      </c>
      <c r="U113" s="21" t="str">
        <f t="shared" si="45"/>
        <v/>
      </c>
      <c r="V113" s="6" t="b">
        <f t="shared" si="46"/>
        <v>0</v>
      </c>
      <c r="W113" s="21" t="str">
        <f t="shared" si="47"/>
        <v/>
      </c>
      <c r="X113" s="21" t="b">
        <f t="shared" si="48"/>
        <v>0</v>
      </c>
      <c r="Y113" s="21" t="str">
        <f t="shared" si="49"/>
        <v/>
      </c>
      <c r="Z113" s="21" t="b">
        <f t="shared" si="50"/>
        <v>0</v>
      </c>
      <c r="AA113" s="21" t="str">
        <f t="shared" si="51"/>
        <v/>
      </c>
      <c r="AB113" s="21" t="b">
        <f>IF(AND(LEN(B113)&gt;0,NOT(AF113),COUNTIF($AH$9:AH612,AH113)&gt;1),TRUE,FALSE)</f>
        <v>0</v>
      </c>
      <c r="AC113" s="21" t="str">
        <f t="shared" si="52"/>
        <v/>
      </c>
      <c r="AD113" s="21" t="b">
        <f>IF(AND(LEN(B113)&gt;0,NOT(AF113),NOT(AB113),COUNTIF(Uttransporter!$B$9:'Uttransporter'!B612,B113)&gt;0),TRUE,FALSE)</f>
        <v>0</v>
      </c>
      <c r="AE113" s="21" t="str">
        <f t="shared" si="53"/>
        <v/>
      </c>
      <c r="AF113" s="21" t="b">
        <f>IF(LEN(B113)&gt;Admin!$D$17,TRUE,FALSE)</f>
        <v>0</v>
      </c>
      <c r="AG113" s="21" t="str">
        <f t="shared" si="54"/>
        <v/>
      </c>
      <c r="AH113" s="21" t="str">
        <f t="shared" si="55"/>
        <v/>
      </c>
      <c r="AI113" s="21" t="b">
        <f t="shared" si="56"/>
        <v>0</v>
      </c>
      <c r="AJ113" s="21" t="str">
        <f t="shared" si="57"/>
        <v/>
      </c>
      <c r="AK113" s="21" t="b">
        <f>IF(AND(COUNTA(B113:I113)&gt;0,'Börja här'!KOMMUN="",NOT(L113),NOT(N113),NOT(P113),NOT(R113),NOT(T113),NOT(V113),NOT(X113),NOT(Z113),NOT(AB113),NOT(AD113),NOT(AF113)),TRUE,FALSE)</f>
        <v>0</v>
      </c>
      <c r="AL113" s="21" t="str">
        <f t="shared" si="58"/>
        <v/>
      </c>
      <c r="AM113" s="97">
        <f t="shared" si="62"/>
        <v>0</v>
      </c>
      <c r="AN113" s="97" t="str">
        <f t="shared" si="59"/>
        <v>Nej</v>
      </c>
      <c r="AO113" s="21" t="b">
        <f t="shared" si="33"/>
        <v>0</v>
      </c>
      <c r="AP113" s="21" t="str">
        <f t="shared" si="60"/>
        <v/>
      </c>
      <c r="AQ113" s="97" t="str">
        <f t="shared" si="61"/>
        <v>Nej</v>
      </c>
    </row>
    <row r="114" spans="1:43" s="13" customFormat="1" x14ac:dyDescent="0.35">
      <c r="A114" s="53">
        <v>106</v>
      </c>
      <c r="B114" s="10"/>
      <c r="C114" s="23"/>
      <c r="D114" s="41"/>
      <c r="E114" s="74"/>
      <c r="F114" s="82"/>
      <c r="G114" s="74"/>
      <c r="H114" s="75"/>
      <c r="I114" s="23"/>
      <c r="J114" s="50" t="str">
        <f t="shared" si="34"/>
        <v/>
      </c>
      <c r="K114" s="56" t="str">
        <f t="shared" si="35"/>
        <v/>
      </c>
      <c r="L114" s="6" t="b">
        <f t="shared" si="36"/>
        <v>0</v>
      </c>
      <c r="M114" s="21" t="str">
        <f t="shared" si="37"/>
        <v/>
      </c>
      <c r="N114" s="21" t="b">
        <f t="shared" si="38"/>
        <v>0</v>
      </c>
      <c r="O114" s="21" t="str">
        <f t="shared" si="39"/>
        <v/>
      </c>
      <c r="P114" s="21" t="b">
        <f t="shared" si="40"/>
        <v>0</v>
      </c>
      <c r="Q114" s="21" t="str">
        <f t="shared" si="41"/>
        <v/>
      </c>
      <c r="R114" s="21" t="b">
        <f t="shared" si="42"/>
        <v>0</v>
      </c>
      <c r="S114" s="21" t="str">
        <f t="shared" si="43"/>
        <v/>
      </c>
      <c r="T114" s="21" t="b">
        <f t="shared" si="44"/>
        <v>0</v>
      </c>
      <c r="U114" s="21" t="str">
        <f t="shared" si="45"/>
        <v/>
      </c>
      <c r="V114" s="6" t="b">
        <f t="shared" si="46"/>
        <v>0</v>
      </c>
      <c r="W114" s="21" t="str">
        <f t="shared" si="47"/>
        <v/>
      </c>
      <c r="X114" s="21" t="b">
        <f t="shared" si="48"/>
        <v>0</v>
      </c>
      <c r="Y114" s="21" t="str">
        <f t="shared" si="49"/>
        <v/>
      </c>
      <c r="Z114" s="21" t="b">
        <f t="shared" si="50"/>
        <v>0</v>
      </c>
      <c r="AA114" s="21" t="str">
        <f t="shared" si="51"/>
        <v/>
      </c>
      <c r="AB114" s="21" t="b">
        <f>IF(AND(LEN(B114)&gt;0,NOT(AF114),COUNTIF($AH$9:AH613,AH114)&gt;1),TRUE,FALSE)</f>
        <v>0</v>
      </c>
      <c r="AC114" s="21" t="str">
        <f t="shared" si="52"/>
        <v/>
      </c>
      <c r="AD114" s="21" t="b">
        <f>IF(AND(LEN(B114)&gt;0,NOT(AF114),NOT(AB114),COUNTIF(Uttransporter!$B$9:'Uttransporter'!B613,B114)&gt;0),TRUE,FALSE)</f>
        <v>0</v>
      </c>
      <c r="AE114" s="21" t="str">
        <f t="shared" si="53"/>
        <v/>
      </c>
      <c r="AF114" s="21" t="b">
        <f>IF(LEN(B114)&gt;Admin!$D$17,TRUE,FALSE)</f>
        <v>0</v>
      </c>
      <c r="AG114" s="21" t="str">
        <f t="shared" si="54"/>
        <v/>
      </c>
      <c r="AH114" s="21" t="str">
        <f t="shared" si="55"/>
        <v/>
      </c>
      <c r="AI114" s="21" t="b">
        <f t="shared" si="56"/>
        <v>0</v>
      </c>
      <c r="AJ114" s="21" t="str">
        <f t="shared" si="57"/>
        <v/>
      </c>
      <c r="AK114" s="21" t="b">
        <f>IF(AND(COUNTA(B114:I114)&gt;0,'Börja här'!KOMMUN="",NOT(L114),NOT(N114),NOT(P114),NOT(R114),NOT(T114),NOT(V114),NOT(X114),NOT(Z114),NOT(AB114),NOT(AD114),NOT(AF114)),TRUE,FALSE)</f>
        <v>0</v>
      </c>
      <c r="AL114" s="21" t="str">
        <f t="shared" si="58"/>
        <v/>
      </c>
      <c r="AM114" s="97">
        <f t="shared" si="62"/>
        <v>0</v>
      </c>
      <c r="AN114" s="97" t="str">
        <f t="shared" si="59"/>
        <v>Nej</v>
      </c>
      <c r="AO114" s="21" t="b">
        <f t="shared" si="33"/>
        <v>0</v>
      </c>
      <c r="AP114" s="21" t="str">
        <f t="shared" si="60"/>
        <v/>
      </c>
      <c r="AQ114" s="97" t="str">
        <f t="shared" si="61"/>
        <v>Nej</v>
      </c>
    </row>
    <row r="115" spans="1:43" s="13" customFormat="1" x14ac:dyDescent="0.35">
      <c r="A115" s="53">
        <v>107</v>
      </c>
      <c r="B115" s="10"/>
      <c r="C115" s="23"/>
      <c r="D115" s="41"/>
      <c r="E115" s="74"/>
      <c r="F115" s="82"/>
      <c r="G115" s="74"/>
      <c r="H115" s="75"/>
      <c r="I115" s="23"/>
      <c r="J115" s="50" t="str">
        <f t="shared" si="34"/>
        <v/>
      </c>
      <c r="K115" s="56" t="str">
        <f t="shared" si="35"/>
        <v/>
      </c>
      <c r="L115" s="6" t="b">
        <f t="shared" si="36"/>
        <v>0</v>
      </c>
      <c r="M115" s="21" t="str">
        <f t="shared" si="37"/>
        <v/>
      </c>
      <c r="N115" s="21" t="b">
        <f t="shared" si="38"/>
        <v>0</v>
      </c>
      <c r="O115" s="21" t="str">
        <f t="shared" si="39"/>
        <v/>
      </c>
      <c r="P115" s="21" t="b">
        <f t="shared" si="40"/>
        <v>0</v>
      </c>
      <c r="Q115" s="21" t="str">
        <f t="shared" si="41"/>
        <v/>
      </c>
      <c r="R115" s="21" t="b">
        <f t="shared" si="42"/>
        <v>0</v>
      </c>
      <c r="S115" s="21" t="str">
        <f t="shared" si="43"/>
        <v/>
      </c>
      <c r="T115" s="21" t="b">
        <f t="shared" si="44"/>
        <v>0</v>
      </c>
      <c r="U115" s="21" t="str">
        <f t="shared" si="45"/>
        <v/>
      </c>
      <c r="V115" s="6" t="b">
        <f t="shared" si="46"/>
        <v>0</v>
      </c>
      <c r="W115" s="21" t="str">
        <f t="shared" si="47"/>
        <v/>
      </c>
      <c r="X115" s="21" t="b">
        <f t="shared" si="48"/>
        <v>0</v>
      </c>
      <c r="Y115" s="21" t="str">
        <f t="shared" si="49"/>
        <v/>
      </c>
      <c r="Z115" s="21" t="b">
        <f t="shared" si="50"/>
        <v>0</v>
      </c>
      <c r="AA115" s="21" t="str">
        <f t="shared" si="51"/>
        <v/>
      </c>
      <c r="AB115" s="21" t="b">
        <f>IF(AND(LEN(B115)&gt;0,NOT(AF115),COUNTIF($AH$9:AH614,AH115)&gt;1),TRUE,FALSE)</f>
        <v>0</v>
      </c>
      <c r="AC115" s="21" t="str">
        <f t="shared" si="52"/>
        <v/>
      </c>
      <c r="AD115" s="21" t="b">
        <f>IF(AND(LEN(B115)&gt;0,NOT(AF115),NOT(AB115),COUNTIF(Uttransporter!$B$9:'Uttransporter'!B614,B115)&gt;0),TRUE,FALSE)</f>
        <v>0</v>
      </c>
      <c r="AE115" s="21" t="str">
        <f t="shared" si="53"/>
        <v/>
      </c>
      <c r="AF115" s="21" t="b">
        <f>IF(LEN(B115)&gt;Admin!$D$17,TRUE,FALSE)</f>
        <v>0</v>
      </c>
      <c r="AG115" s="21" t="str">
        <f t="shared" si="54"/>
        <v/>
      </c>
      <c r="AH115" s="21" t="str">
        <f t="shared" si="55"/>
        <v/>
      </c>
      <c r="AI115" s="21" t="b">
        <f t="shared" si="56"/>
        <v>0</v>
      </c>
      <c r="AJ115" s="21" t="str">
        <f t="shared" si="57"/>
        <v/>
      </c>
      <c r="AK115" s="21" t="b">
        <f>IF(AND(COUNTA(B115:I115)&gt;0,'Börja här'!KOMMUN="",NOT(L115),NOT(N115),NOT(P115),NOT(R115),NOT(T115),NOT(V115),NOT(X115),NOT(Z115),NOT(AB115),NOT(AD115),NOT(AF115)),TRUE,FALSE)</f>
        <v>0</v>
      </c>
      <c r="AL115" s="21" t="str">
        <f t="shared" si="58"/>
        <v/>
      </c>
      <c r="AM115" s="97">
        <f t="shared" si="62"/>
        <v>0</v>
      </c>
      <c r="AN115" s="97" t="str">
        <f t="shared" si="59"/>
        <v>Nej</v>
      </c>
      <c r="AO115" s="21" t="b">
        <f t="shared" si="33"/>
        <v>0</v>
      </c>
      <c r="AP115" s="21" t="str">
        <f t="shared" si="60"/>
        <v/>
      </c>
      <c r="AQ115" s="97" t="str">
        <f t="shared" si="61"/>
        <v>Nej</v>
      </c>
    </row>
    <row r="116" spans="1:43" s="13" customFormat="1" x14ac:dyDescent="0.35">
      <c r="A116" s="53">
        <v>108</v>
      </c>
      <c r="B116" s="10"/>
      <c r="C116" s="23"/>
      <c r="D116" s="41"/>
      <c r="E116" s="74"/>
      <c r="F116" s="82"/>
      <c r="G116" s="74"/>
      <c r="H116" s="75"/>
      <c r="I116" s="23"/>
      <c r="J116" s="50" t="str">
        <f t="shared" si="34"/>
        <v/>
      </c>
      <c r="K116" s="56" t="str">
        <f t="shared" si="35"/>
        <v/>
      </c>
      <c r="L116" s="6" t="b">
        <f t="shared" si="36"/>
        <v>0</v>
      </c>
      <c r="M116" s="21" t="str">
        <f t="shared" si="37"/>
        <v/>
      </c>
      <c r="N116" s="21" t="b">
        <f t="shared" si="38"/>
        <v>0</v>
      </c>
      <c r="O116" s="21" t="str">
        <f t="shared" si="39"/>
        <v/>
      </c>
      <c r="P116" s="21" t="b">
        <f t="shared" si="40"/>
        <v>0</v>
      </c>
      <c r="Q116" s="21" t="str">
        <f t="shared" si="41"/>
        <v/>
      </c>
      <c r="R116" s="21" t="b">
        <f t="shared" si="42"/>
        <v>0</v>
      </c>
      <c r="S116" s="21" t="str">
        <f t="shared" si="43"/>
        <v/>
      </c>
      <c r="T116" s="21" t="b">
        <f t="shared" si="44"/>
        <v>0</v>
      </c>
      <c r="U116" s="21" t="str">
        <f t="shared" si="45"/>
        <v/>
      </c>
      <c r="V116" s="6" t="b">
        <f t="shared" si="46"/>
        <v>0</v>
      </c>
      <c r="W116" s="21" t="str">
        <f t="shared" si="47"/>
        <v/>
      </c>
      <c r="X116" s="21" t="b">
        <f t="shared" si="48"/>
        <v>0</v>
      </c>
      <c r="Y116" s="21" t="str">
        <f t="shared" si="49"/>
        <v/>
      </c>
      <c r="Z116" s="21" t="b">
        <f t="shared" si="50"/>
        <v>0</v>
      </c>
      <c r="AA116" s="21" t="str">
        <f t="shared" si="51"/>
        <v/>
      </c>
      <c r="AB116" s="21" t="b">
        <f>IF(AND(LEN(B116)&gt;0,NOT(AF116),COUNTIF($AH$9:AH615,AH116)&gt;1),TRUE,FALSE)</f>
        <v>0</v>
      </c>
      <c r="AC116" s="21" t="str">
        <f t="shared" si="52"/>
        <v/>
      </c>
      <c r="AD116" s="21" t="b">
        <f>IF(AND(LEN(B116)&gt;0,NOT(AF116),NOT(AB116),COUNTIF(Uttransporter!$B$9:'Uttransporter'!B615,B116)&gt;0),TRUE,FALSE)</f>
        <v>0</v>
      </c>
      <c r="AE116" s="21" t="str">
        <f t="shared" si="53"/>
        <v/>
      </c>
      <c r="AF116" s="21" t="b">
        <f>IF(LEN(B116)&gt;Admin!$D$17,TRUE,FALSE)</f>
        <v>0</v>
      </c>
      <c r="AG116" s="21" t="str">
        <f t="shared" si="54"/>
        <v/>
      </c>
      <c r="AH116" s="21" t="str">
        <f t="shared" si="55"/>
        <v/>
      </c>
      <c r="AI116" s="21" t="b">
        <f t="shared" si="56"/>
        <v>0</v>
      </c>
      <c r="AJ116" s="21" t="str">
        <f t="shared" si="57"/>
        <v/>
      </c>
      <c r="AK116" s="21" t="b">
        <f>IF(AND(COUNTA(B116:I116)&gt;0,'Börja här'!KOMMUN="",NOT(L116),NOT(N116),NOT(P116),NOT(R116),NOT(T116),NOT(V116),NOT(X116),NOT(Z116),NOT(AB116),NOT(AD116),NOT(AF116)),TRUE,FALSE)</f>
        <v>0</v>
      </c>
      <c r="AL116" s="21" t="str">
        <f t="shared" si="58"/>
        <v/>
      </c>
      <c r="AM116" s="97">
        <f t="shared" si="62"/>
        <v>0</v>
      </c>
      <c r="AN116" s="97" t="str">
        <f t="shared" si="59"/>
        <v>Nej</v>
      </c>
      <c r="AO116" s="21" t="b">
        <f t="shared" si="33"/>
        <v>0</v>
      </c>
      <c r="AP116" s="21" t="str">
        <f t="shared" si="60"/>
        <v/>
      </c>
      <c r="AQ116" s="97" t="str">
        <f t="shared" si="61"/>
        <v>Nej</v>
      </c>
    </row>
    <row r="117" spans="1:43" s="13" customFormat="1" x14ac:dyDescent="0.35">
      <c r="A117" s="53">
        <v>109</v>
      </c>
      <c r="B117" s="10"/>
      <c r="C117" s="23"/>
      <c r="D117" s="41"/>
      <c r="E117" s="74"/>
      <c r="F117" s="82"/>
      <c r="G117" s="74"/>
      <c r="H117" s="75"/>
      <c r="I117" s="23"/>
      <c r="J117" s="50" t="str">
        <f t="shared" si="34"/>
        <v/>
      </c>
      <c r="K117" s="56" t="str">
        <f t="shared" si="35"/>
        <v/>
      </c>
      <c r="L117" s="6" t="b">
        <f t="shared" si="36"/>
        <v>0</v>
      </c>
      <c r="M117" s="21" t="str">
        <f t="shared" si="37"/>
        <v/>
      </c>
      <c r="N117" s="21" t="b">
        <f t="shared" si="38"/>
        <v>0</v>
      </c>
      <c r="O117" s="21" t="str">
        <f t="shared" si="39"/>
        <v/>
      </c>
      <c r="P117" s="21" t="b">
        <f t="shared" si="40"/>
        <v>0</v>
      </c>
      <c r="Q117" s="21" t="str">
        <f t="shared" si="41"/>
        <v/>
      </c>
      <c r="R117" s="21" t="b">
        <f t="shared" si="42"/>
        <v>0</v>
      </c>
      <c r="S117" s="21" t="str">
        <f t="shared" si="43"/>
        <v/>
      </c>
      <c r="T117" s="21" t="b">
        <f t="shared" si="44"/>
        <v>0</v>
      </c>
      <c r="U117" s="21" t="str">
        <f t="shared" si="45"/>
        <v/>
      </c>
      <c r="V117" s="6" t="b">
        <f t="shared" si="46"/>
        <v>0</v>
      </c>
      <c r="W117" s="21" t="str">
        <f t="shared" si="47"/>
        <v/>
      </c>
      <c r="X117" s="21" t="b">
        <f t="shared" si="48"/>
        <v>0</v>
      </c>
      <c r="Y117" s="21" t="str">
        <f t="shared" si="49"/>
        <v/>
      </c>
      <c r="Z117" s="21" t="b">
        <f t="shared" si="50"/>
        <v>0</v>
      </c>
      <c r="AA117" s="21" t="str">
        <f t="shared" si="51"/>
        <v/>
      </c>
      <c r="AB117" s="21" t="b">
        <f>IF(AND(LEN(B117)&gt;0,NOT(AF117),COUNTIF($AH$9:AH616,AH117)&gt;1),TRUE,FALSE)</f>
        <v>0</v>
      </c>
      <c r="AC117" s="21" t="str">
        <f t="shared" si="52"/>
        <v/>
      </c>
      <c r="AD117" s="21" t="b">
        <f>IF(AND(LEN(B117)&gt;0,NOT(AF117),NOT(AB117),COUNTIF(Uttransporter!$B$9:'Uttransporter'!B616,B117)&gt;0),TRUE,FALSE)</f>
        <v>0</v>
      </c>
      <c r="AE117" s="21" t="str">
        <f t="shared" si="53"/>
        <v/>
      </c>
      <c r="AF117" s="21" t="b">
        <f>IF(LEN(B117)&gt;Admin!$D$17,TRUE,FALSE)</f>
        <v>0</v>
      </c>
      <c r="AG117" s="21" t="str">
        <f t="shared" si="54"/>
        <v/>
      </c>
      <c r="AH117" s="21" t="str">
        <f t="shared" si="55"/>
        <v/>
      </c>
      <c r="AI117" s="21" t="b">
        <f t="shared" si="56"/>
        <v>0</v>
      </c>
      <c r="AJ117" s="21" t="str">
        <f t="shared" si="57"/>
        <v/>
      </c>
      <c r="AK117" s="21" t="b">
        <f>IF(AND(COUNTA(B117:I117)&gt;0,'Börja här'!KOMMUN="",NOT(L117),NOT(N117),NOT(P117),NOT(R117),NOT(T117),NOT(V117),NOT(X117),NOT(Z117),NOT(AB117),NOT(AD117),NOT(AF117)),TRUE,FALSE)</f>
        <v>0</v>
      </c>
      <c r="AL117" s="21" t="str">
        <f t="shared" si="58"/>
        <v/>
      </c>
      <c r="AM117" s="97">
        <f t="shared" si="62"/>
        <v>0</v>
      </c>
      <c r="AN117" s="97" t="str">
        <f t="shared" si="59"/>
        <v>Nej</v>
      </c>
      <c r="AO117" s="21" t="b">
        <f t="shared" si="33"/>
        <v>0</v>
      </c>
      <c r="AP117" s="21" t="str">
        <f t="shared" si="60"/>
        <v/>
      </c>
      <c r="AQ117" s="97" t="str">
        <f t="shared" si="61"/>
        <v>Nej</v>
      </c>
    </row>
    <row r="118" spans="1:43" s="13" customFormat="1" x14ac:dyDescent="0.35">
      <c r="A118" s="53">
        <v>110</v>
      </c>
      <c r="B118" s="10"/>
      <c r="C118" s="23"/>
      <c r="D118" s="41"/>
      <c r="E118" s="74"/>
      <c r="F118" s="82"/>
      <c r="G118" s="74"/>
      <c r="H118" s="75"/>
      <c r="I118" s="23"/>
      <c r="J118" s="50" t="str">
        <f t="shared" si="34"/>
        <v/>
      </c>
      <c r="K118" s="56" t="str">
        <f t="shared" si="35"/>
        <v/>
      </c>
      <c r="L118" s="6" t="b">
        <f t="shared" si="36"/>
        <v>0</v>
      </c>
      <c r="M118" s="21" t="str">
        <f t="shared" si="37"/>
        <v/>
      </c>
      <c r="N118" s="21" t="b">
        <f t="shared" si="38"/>
        <v>0</v>
      </c>
      <c r="O118" s="21" t="str">
        <f t="shared" si="39"/>
        <v/>
      </c>
      <c r="P118" s="21" t="b">
        <f t="shared" si="40"/>
        <v>0</v>
      </c>
      <c r="Q118" s="21" t="str">
        <f t="shared" si="41"/>
        <v/>
      </c>
      <c r="R118" s="21" t="b">
        <f t="shared" si="42"/>
        <v>0</v>
      </c>
      <c r="S118" s="21" t="str">
        <f t="shared" si="43"/>
        <v/>
      </c>
      <c r="T118" s="21" t="b">
        <f t="shared" si="44"/>
        <v>0</v>
      </c>
      <c r="U118" s="21" t="str">
        <f t="shared" si="45"/>
        <v/>
      </c>
      <c r="V118" s="6" t="b">
        <f t="shared" si="46"/>
        <v>0</v>
      </c>
      <c r="W118" s="21" t="str">
        <f t="shared" si="47"/>
        <v/>
      </c>
      <c r="X118" s="21" t="b">
        <f t="shared" si="48"/>
        <v>0</v>
      </c>
      <c r="Y118" s="21" t="str">
        <f t="shared" si="49"/>
        <v/>
      </c>
      <c r="Z118" s="21" t="b">
        <f t="shared" si="50"/>
        <v>0</v>
      </c>
      <c r="AA118" s="21" t="str">
        <f t="shared" si="51"/>
        <v/>
      </c>
      <c r="AB118" s="21" t="b">
        <f>IF(AND(LEN(B118)&gt;0,NOT(AF118),COUNTIF($AH$9:AH617,AH118)&gt;1),TRUE,FALSE)</f>
        <v>0</v>
      </c>
      <c r="AC118" s="21" t="str">
        <f t="shared" si="52"/>
        <v/>
      </c>
      <c r="AD118" s="21" t="b">
        <f>IF(AND(LEN(B118)&gt;0,NOT(AF118),NOT(AB118),COUNTIF(Uttransporter!$B$9:'Uttransporter'!B617,B118)&gt;0),TRUE,FALSE)</f>
        <v>0</v>
      </c>
      <c r="AE118" s="21" t="str">
        <f t="shared" si="53"/>
        <v/>
      </c>
      <c r="AF118" s="21" t="b">
        <f>IF(LEN(B118)&gt;Admin!$D$17,TRUE,FALSE)</f>
        <v>0</v>
      </c>
      <c r="AG118" s="21" t="str">
        <f t="shared" si="54"/>
        <v/>
      </c>
      <c r="AH118" s="21" t="str">
        <f t="shared" si="55"/>
        <v/>
      </c>
      <c r="AI118" s="21" t="b">
        <f t="shared" si="56"/>
        <v>0</v>
      </c>
      <c r="AJ118" s="21" t="str">
        <f t="shared" si="57"/>
        <v/>
      </c>
      <c r="AK118" s="21" t="b">
        <f>IF(AND(COUNTA(B118:I118)&gt;0,'Börja här'!KOMMUN="",NOT(L118),NOT(N118),NOT(P118),NOT(R118),NOT(T118),NOT(V118),NOT(X118),NOT(Z118),NOT(AB118),NOT(AD118),NOT(AF118)),TRUE,FALSE)</f>
        <v>0</v>
      </c>
      <c r="AL118" s="21" t="str">
        <f t="shared" si="58"/>
        <v/>
      </c>
      <c r="AM118" s="97">
        <f t="shared" si="62"/>
        <v>0</v>
      </c>
      <c r="AN118" s="97" t="str">
        <f t="shared" si="59"/>
        <v>Nej</v>
      </c>
      <c r="AO118" s="21" t="b">
        <f t="shared" si="33"/>
        <v>0</v>
      </c>
      <c r="AP118" s="21" t="str">
        <f t="shared" si="60"/>
        <v/>
      </c>
      <c r="AQ118" s="97" t="str">
        <f t="shared" si="61"/>
        <v>Nej</v>
      </c>
    </row>
    <row r="119" spans="1:43" s="13" customFormat="1" x14ac:dyDescent="0.35">
      <c r="A119" s="53">
        <v>111</v>
      </c>
      <c r="B119" s="10"/>
      <c r="C119" s="23"/>
      <c r="D119" s="41"/>
      <c r="E119" s="74"/>
      <c r="F119" s="82"/>
      <c r="G119" s="74"/>
      <c r="H119" s="75"/>
      <c r="I119" s="23"/>
      <c r="J119" s="50" t="str">
        <f t="shared" si="34"/>
        <v/>
      </c>
      <c r="K119" s="56" t="str">
        <f t="shared" si="35"/>
        <v/>
      </c>
      <c r="L119" s="6" t="b">
        <f t="shared" si="36"/>
        <v>0</v>
      </c>
      <c r="M119" s="21" t="str">
        <f t="shared" si="37"/>
        <v/>
      </c>
      <c r="N119" s="21" t="b">
        <f t="shared" si="38"/>
        <v>0</v>
      </c>
      <c r="O119" s="21" t="str">
        <f t="shared" si="39"/>
        <v/>
      </c>
      <c r="P119" s="21" t="b">
        <f t="shared" si="40"/>
        <v>0</v>
      </c>
      <c r="Q119" s="21" t="str">
        <f t="shared" si="41"/>
        <v/>
      </c>
      <c r="R119" s="21" t="b">
        <f t="shared" si="42"/>
        <v>0</v>
      </c>
      <c r="S119" s="21" t="str">
        <f t="shared" si="43"/>
        <v/>
      </c>
      <c r="T119" s="21" t="b">
        <f t="shared" si="44"/>
        <v>0</v>
      </c>
      <c r="U119" s="21" t="str">
        <f t="shared" si="45"/>
        <v/>
      </c>
      <c r="V119" s="6" t="b">
        <f t="shared" si="46"/>
        <v>0</v>
      </c>
      <c r="W119" s="21" t="str">
        <f t="shared" si="47"/>
        <v/>
      </c>
      <c r="X119" s="21" t="b">
        <f t="shared" si="48"/>
        <v>0</v>
      </c>
      <c r="Y119" s="21" t="str">
        <f t="shared" si="49"/>
        <v/>
      </c>
      <c r="Z119" s="21" t="b">
        <f t="shared" si="50"/>
        <v>0</v>
      </c>
      <c r="AA119" s="21" t="str">
        <f t="shared" si="51"/>
        <v/>
      </c>
      <c r="AB119" s="21" t="b">
        <f>IF(AND(LEN(B119)&gt;0,NOT(AF119),COUNTIF($AH$9:AH618,AH119)&gt;1),TRUE,FALSE)</f>
        <v>0</v>
      </c>
      <c r="AC119" s="21" t="str">
        <f t="shared" si="52"/>
        <v/>
      </c>
      <c r="AD119" s="21" t="b">
        <f>IF(AND(LEN(B119)&gt;0,NOT(AF119),NOT(AB119),COUNTIF(Uttransporter!$B$9:'Uttransporter'!B618,B119)&gt;0),TRUE,FALSE)</f>
        <v>0</v>
      </c>
      <c r="AE119" s="21" t="str">
        <f t="shared" si="53"/>
        <v/>
      </c>
      <c r="AF119" s="21" t="b">
        <f>IF(LEN(B119)&gt;Admin!$D$17,TRUE,FALSE)</f>
        <v>0</v>
      </c>
      <c r="AG119" s="21" t="str">
        <f t="shared" si="54"/>
        <v/>
      </c>
      <c r="AH119" s="21" t="str">
        <f t="shared" si="55"/>
        <v/>
      </c>
      <c r="AI119" s="21" t="b">
        <f t="shared" si="56"/>
        <v>0</v>
      </c>
      <c r="AJ119" s="21" t="str">
        <f t="shared" si="57"/>
        <v/>
      </c>
      <c r="AK119" s="21" t="b">
        <f>IF(AND(COUNTA(B119:I119)&gt;0,'Börja här'!KOMMUN="",NOT(L119),NOT(N119),NOT(P119),NOT(R119),NOT(T119),NOT(V119),NOT(X119),NOT(Z119),NOT(AB119),NOT(AD119),NOT(AF119)),TRUE,FALSE)</f>
        <v>0</v>
      </c>
      <c r="AL119" s="21" t="str">
        <f t="shared" si="58"/>
        <v/>
      </c>
      <c r="AM119" s="97">
        <f t="shared" si="62"/>
        <v>0</v>
      </c>
      <c r="AN119" s="97" t="str">
        <f t="shared" si="59"/>
        <v>Nej</v>
      </c>
      <c r="AO119" s="21" t="b">
        <f t="shared" si="33"/>
        <v>0</v>
      </c>
      <c r="AP119" s="21" t="str">
        <f t="shared" si="60"/>
        <v/>
      </c>
      <c r="AQ119" s="97" t="str">
        <f t="shared" si="61"/>
        <v>Nej</v>
      </c>
    </row>
    <row r="120" spans="1:43" s="13" customFormat="1" x14ac:dyDescent="0.35">
      <c r="A120" s="53">
        <v>112</v>
      </c>
      <c r="B120" s="10"/>
      <c r="C120" s="23"/>
      <c r="D120" s="41"/>
      <c r="E120" s="74"/>
      <c r="F120" s="82"/>
      <c r="G120" s="74"/>
      <c r="H120" s="75"/>
      <c r="I120" s="23"/>
      <c r="J120" s="50" t="str">
        <f t="shared" si="34"/>
        <v/>
      </c>
      <c r="K120" s="56" t="str">
        <f t="shared" si="35"/>
        <v/>
      </c>
      <c r="L120" s="6" t="b">
        <f t="shared" si="36"/>
        <v>0</v>
      </c>
      <c r="M120" s="21" t="str">
        <f t="shared" si="37"/>
        <v/>
      </c>
      <c r="N120" s="21" t="b">
        <f t="shared" si="38"/>
        <v>0</v>
      </c>
      <c r="O120" s="21" t="str">
        <f t="shared" si="39"/>
        <v/>
      </c>
      <c r="P120" s="21" t="b">
        <f t="shared" si="40"/>
        <v>0</v>
      </c>
      <c r="Q120" s="21" t="str">
        <f t="shared" si="41"/>
        <v/>
      </c>
      <c r="R120" s="21" t="b">
        <f t="shared" si="42"/>
        <v>0</v>
      </c>
      <c r="S120" s="21" t="str">
        <f t="shared" si="43"/>
        <v/>
      </c>
      <c r="T120" s="21" t="b">
        <f t="shared" si="44"/>
        <v>0</v>
      </c>
      <c r="U120" s="21" t="str">
        <f t="shared" si="45"/>
        <v/>
      </c>
      <c r="V120" s="6" t="b">
        <f t="shared" si="46"/>
        <v>0</v>
      </c>
      <c r="W120" s="21" t="str">
        <f t="shared" si="47"/>
        <v/>
      </c>
      <c r="X120" s="21" t="b">
        <f t="shared" si="48"/>
        <v>0</v>
      </c>
      <c r="Y120" s="21" t="str">
        <f t="shared" si="49"/>
        <v/>
      </c>
      <c r="Z120" s="21" t="b">
        <f t="shared" si="50"/>
        <v>0</v>
      </c>
      <c r="AA120" s="21" t="str">
        <f t="shared" si="51"/>
        <v/>
      </c>
      <c r="AB120" s="21" t="b">
        <f>IF(AND(LEN(B120)&gt;0,NOT(AF120),COUNTIF($AH$9:AH619,AH120)&gt;1),TRUE,FALSE)</f>
        <v>0</v>
      </c>
      <c r="AC120" s="21" t="str">
        <f t="shared" si="52"/>
        <v/>
      </c>
      <c r="AD120" s="21" t="b">
        <f>IF(AND(LEN(B120)&gt;0,NOT(AF120),NOT(AB120),COUNTIF(Uttransporter!$B$9:'Uttransporter'!B619,B120)&gt;0),TRUE,FALSE)</f>
        <v>0</v>
      </c>
      <c r="AE120" s="21" t="str">
        <f t="shared" si="53"/>
        <v/>
      </c>
      <c r="AF120" s="21" t="b">
        <f>IF(LEN(B120)&gt;Admin!$D$17,TRUE,FALSE)</f>
        <v>0</v>
      </c>
      <c r="AG120" s="21" t="str">
        <f t="shared" si="54"/>
        <v/>
      </c>
      <c r="AH120" s="21" t="str">
        <f t="shared" si="55"/>
        <v/>
      </c>
      <c r="AI120" s="21" t="b">
        <f t="shared" si="56"/>
        <v>0</v>
      </c>
      <c r="AJ120" s="21" t="str">
        <f t="shared" si="57"/>
        <v/>
      </c>
      <c r="AK120" s="21" t="b">
        <f>IF(AND(COUNTA(B120:I120)&gt;0,'Börja här'!KOMMUN="",NOT(L120),NOT(N120),NOT(P120),NOT(R120),NOT(T120),NOT(V120),NOT(X120),NOT(Z120),NOT(AB120),NOT(AD120),NOT(AF120)),TRUE,FALSE)</f>
        <v>0</v>
      </c>
      <c r="AL120" s="21" t="str">
        <f t="shared" si="58"/>
        <v/>
      </c>
      <c r="AM120" s="97">
        <f t="shared" si="62"/>
        <v>0</v>
      </c>
      <c r="AN120" s="97" t="str">
        <f t="shared" si="59"/>
        <v>Nej</v>
      </c>
      <c r="AO120" s="21" t="b">
        <f t="shared" si="33"/>
        <v>0</v>
      </c>
      <c r="AP120" s="21" t="str">
        <f t="shared" si="60"/>
        <v/>
      </c>
      <c r="AQ120" s="97" t="str">
        <f t="shared" si="61"/>
        <v>Nej</v>
      </c>
    </row>
    <row r="121" spans="1:43" s="13" customFormat="1" x14ac:dyDescent="0.35">
      <c r="A121" s="53">
        <v>113</v>
      </c>
      <c r="B121" s="10"/>
      <c r="C121" s="23"/>
      <c r="D121" s="41"/>
      <c r="E121" s="74"/>
      <c r="F121" s="82"/>
      <c r="G121" s="74"/>
      <c r="H121" s="75"/>
      <c r="I121" s="23"/>
      <c r="J121" s="50" t="str">
        <f t="shared" si="34"/>
        <v/>
      </c>
      <c r="K121" s="56" t="str">
        <f t="shared" si="35"/>
        <v/>
      </c>
      <c r="L121" s="6" t="b">
        <f t="shared" si="36"/>
        <v>0</v>
      </c>
      <c r="M121" s="21" t="str">
        <f t="shared" si="37"/>
        <v/>
      </c>
      <c r="N121" s="21" t="b">
        <f t="shared" si="38"/>
        <v>0</v>
      </c>
      <c r="O121" s="21" t="str">
        <f t="shared" si="39"/>
        <v/>
      </c>
      <c r="P121" s="21" t="b">
        <f t="shared" si="40"/>
        <v>0</v>
      </c>
      <c r="Q121" s="21" t="str">
        <f t="shared" si="41"/>
        <v/>
      </c>
      <c r="R121" s="21" t="b">
        <f t="shared" si="42"/>
        <v>0</v>
      </c>
      <c r="S121" s="21" t="str">
        <f t="shared" si="43"/>
        <v/>
      </c>
      <c r="T121" s="21" t="b">
        <f t="shared" si="44"/>
        <v>0</v>
      </c>
      <c r="U121" s="21" t="str">
        <f t="shared" si="45"/>
        <v/>
      </c>
      <c r="V121" s="6" t="b">
        <f t="shared" si="46"/>
        <v>0</v>
      </c>
      <c r="W121" s="21" t="str">
        <f t="shared" si="47"/>
        <v/>
      </c>
      <c r="X121" s="21" t="b">
        <f t="shared" si="48"/>
        <v>0</v>
      </c>
      <c r="Y121" s="21" t="str">
        <f t="shared" si="49"/>
        <v/>
      </c>
      <c r="Z121" s="21" t="b">
        <f t="shared" si="50"/>
        <v>0</v>
      </c>
      <c r="AA121" s="21" t="str">
        <f t="shared" si="51"/>
        <v/>
      </c>
      <c r="AB121" s="21" t="b">
        <f>IF(AND(LEN(B121)&gt;0,NOT(AF121),COUNTIF($AH$9:AH620,AH121)&gt;1),TRUE,FALSE)</f>
        <v>0</v>
      </c>
      <c r="AC121" s="21" t="str">
        <f t="shared" si="52"/>
        <v/>
      </c>
      <c r="AD121" s="21" t="b">
        <f>IF(AND(LEN(B121)&gt;0,NOT(AF121),NOT(AB121),COUNTIF(Uttransporter!$B$9:'Uttransporter'!B620,B121)&gt;0),TRUE,FALSE)</f>
        <v>0</v>
      </c>
      <c r="AE121" s="21" t="str">
        <f t="shared" si="53"/>
        <v/>
      </c>
      <c r="AF121" s="21" t="b">
        <f>IF(LEN(B121)&gt;Admin!$D$17,TRUE,FALSE)</f>
        <v>0</v>
      </c>
      <c r="AG121" s="21" t="str">
        <f t="shared" si="54"/>
        <v/>
      </c>
      <c r="AH121" s="21" t="str">
        <f t="shared" si="55"/>
        <v/>
      </c>
      <c r="AI121" s="21" t="b">
        <f t="shared" si="56"/>
        <v>0</v>
      </c>
      <c r="AJ121" s="21" t="str">
        <f t="shared" si="57"/>
        <v/>
      </c>
      <c r="AK121" s="21" t="b">
        <f>IF(AND(COUNTA(B121:I121)&gt;0,'Börja här'!KOMMUN="",NOT(L121),NOT(N121),NOT(P121),NOT(R121),NOT(T121),NOT(V121),NOT(X121),NOT(Z121),NOT(AB121),NOT(AD121),NOT(AF121)),TRUE,FALSE)</f>
        <v>0</v>
      </c>
      <c r="AL121" s="21" t="str">
        <f t="shared" si="58"/>
        <v/>
      </c>
      <c r="AM121" s="97">
        <f t="shared" si="62"/>
        <v>0</v>
      </c>
      <c r="AN121" s="97" t="str">
        <f t="shared" si="59"/>
        <v>Nej</v>
      </c>
      <c r="AO121" s="21" t="b">
        <f t="shared" si="33"/>
        <v>0</v>
      </c>
      <c r="AP121" s="21" t="str">
        <f t="shared" si="60"/>
        <v/>
      </c>
      <c r="AQ121" s="97" t="str">
        <f t="shared" si="61"/>
        <v>Nej</v>
      </c>
    </row>
    <row r="122" spans="1:43" s="13" customFormat="1" x14ac:dyDescent="0.35">
      <c r="A122" s="53">
        <v>114</v>
      </c>
      <c r="B122" s="10"/>
      <c r="C122" s="23"/>
      <c r="D122" s="41"/>
      <c r="E122" s="74"/>
      <c r="F122" s="82"/>
      <c r="G122" s="74"/>
      <c r="H122" s="75"/>
      <c r="I122" s="23"/>
      <c r="J122" s="50" t="str">
        <f t="shared" si="34"/>
        <v/>
      </c>
      <c r="K122" s="56" t="str">
        <f t="shared" si="35"/>
        <v/>
      </c>
      <c r="L122" s="6" t="b">
        <f t="shared" si="36"/>
        <v>0</v>
      </c>
      <c r="M122" s="21" t="str">
        <f t="shared" si="37"/>
        <v/>
      </c>
      <c r="N122" s="21" t="b">
        <f t="shared" si="38"/>
        <v>0</v>
      </c>
      <c r="O122" s="21" t="str">
        <f t="shared" si="39"/>
        <v/>
      </c>
      <c r="P122" s="21" t="b">
        <f t="shared" si="40"/>
        <v>0</v>
      </c>
      <c r="Q122" s="21" t="str">
        <f t="shared" si="41"/>
        <v/>
      </c>
      <c r="R122" s="21" t="b">
        <f t="shared" si="42"/>
        <v>0</v>
      </c>
      <c r="S122" s="21" t="str">
        <f t="shared" si="43"/>
        <v/>
      </c>
      <c r="T122" s="21" t="b">
        <f t="shared" si="44"/>
        <v>0</v>
      </c>
      <c r="U122" s="21" t="str">
        <f t="shared" si="45"/>
        <v/>
      </c>
      <c r="V122" s="6" t="b">
        <f t="shared" si="46"/>
        <v>0</v>
      </c>
      <c r="W122" s="21" t="str">
        <f t="shared" si="47"/>
        <v/>
      </c>
      <c r="X122" s="21" t="b">
        <f t="shared" si="48"/>
        <v>0</v>
      </c>
      <c r="Y122" s="21" t="str">
        <f t="shared" si="49"/>
        <v/>
      </c>
      <c r="Z122" s="21" t="b">
        <f t="shared" si="50"/>
        <v>0</v>
      </c>
      <c r="AA122" s="21" t="str">
        <f t="shared" si="51"/>
        <v/>
      </c>
      <c r="AB122" s="21" t="b">
        <f>IF(AND(LEN(B122)&gt;0,NOT(AF122),COUNTIF($AH$9:AH621,AH122)&gt;1),TRUE,FALSE)</f>
        <v>0</v>
      </c>
      <c r="AC122" s="21" t="str">
        <f t="shared" si="52"/>
        <v/>
      </c>
      <c r="AD122" s="21" t="b">
        <f>IF(AND(LEN(B122)&gt;0,NOT(AF122),NOT(AB122),COUNTIF(Uttransporter!$B$9:'Uttransporter'!B621,B122)&gt;0),TRUE,FALSE)</f>
        <v>0</v>
      </c>
      <c r="AE122" s="21" t="str">
        <f t="shared" si="53"/>
        <v/>
      </c>
      <c r="AF122" s="21" t="b">
        <f>IF(LEN(B122)&gt;Admin!$D$17,TRUE,FALSE)</f>
        <v>0</v>
      </c>
      <c r="AG122" s="21" t="str">
        <f t="shared" si="54"/>
        <v/>
      </c>
      <c r="AH122" s="21" t="str">
        <f t="shared" si="55"/>
        <v/>
      </c>
      <c r="AI122" s="21" t="b">
        <f t="shared" si="56"/>
        <v>0</v>
      </c>
      <c r="AJ122" s="21" t="str">
        <f t="shared" si="57"/>
        <v/>
      </c>
      <c r="AK122" s="21" t="b">
        <f>IF(AND(COUNTA(B122:I122)&gt;0,'Börja här'!KOMMUN="",NOT(L122),NOT(N122),NOT(P122),NOT(R122),NOT(T122),NOT(V122),NOT(X122),NOT(Z122),NOT(AB122),NOT(AD122),NOT(AF122)),TRUE,FALSE)</f>
        <v>0</v>
      </c>
      <c r="AL122" s="21" t="str">
        <f t="shared" si="58"/>
        <v/>
      </c>
      <c r="AM122" s="97">
        <f t="shared" si="62"/>
        <v>0</v>
      </c>
      <c r="AN122" s="97" t="str">
        <f t="shared" si="59"/>
        <v>Nej</v>
      </c>
      <c r="AO122" s="21" t="b">
        <f t="shared" si="33"/>
        <v>0</v>
      </c>
      <c r="AP122" s="21" t="str">
        <f t="shared" si="60"/>
        <v/>
      </c>
      <c r="AQ122" s="97" t="str">
        <f t="shared" si="61"/>
        <v>Nej</v>
      </c>
    </row>
    <row r="123" spans="1:43" s="13" customFormat="1" x14ac:dyDescent="0.35">
      <c r="A123" s="53">
        <v>115</v>
      </c>
      <c r="B123" s="10"/>
      <c r="C123" s="23"/>
      <c r="D123" s="41"/>
      <c r="E123" s="74"/>
      <c r="F123" s="82"/>
      <c r="G123" s="74"/>
      <c r="H123" s="75"/>
      <c r="I123" s="23"/>
      <c r="J123" s="50" t="str">
        <f t="shared" si="34"/>
        <v/>
      </c>
      <c r="K123" s="56" t="str">
        <f t="shared" si="35"/>
        <v/>
      </c>
      <c r="L123" s="6" t="b">
        <f t="shared" si="36"/>
        <v>0</v>
      </c>
      <c r="M123" s="21" t="str">
        <f t="shared" si="37"/>
        <v/>
      </c>
      <c r="N123" s="21" t="b">
        <f t="shared" si="38"/>
        <v>0</v>
      </c>
      <c r="O123" s="21" t="str">
        <f t="shared" si="39"/>
        <v/>
      </c>
      <c r="P123" s="21" t="b">
        <f t="shared" si="40"/>
        <v>0</v>
      </c>
      <c r="Q123" s="21" t="str">
        <f t="shared" si="41"/>
        <v/>
      </c>
      <c r="R123" s="21" t="b">
        <f t="shared" si="42"/>
        <v>0</v>
      </c>
      <c r="S123" s="21" t="str">
        <f t="shared" si="43"/>
        <v/>
      </c>
      <c r="T123" s="21" t="b">
        <f t="shared" si="44"/>
        <v>0</v>
      </c>
      <c r="U123" s="21" t="str">
        <f t="shared" si="45"/>
        <v/>
      </c>
      <c r="V123" s="6" t="b">
        <f t="shared" si="46"/>
        <v>0</v>
      </c>
      <c r="W123" s="21" t="str">
        <f t="shared" si="47"/>
        <v/>
      </c>
      <c r="X123" s="21" t="b">
        <f t="shared" si="48"/>
        <v>0</v>
      </c>
      <c r="Y123" s="21" t="str">
        <f t="shared" si="49"/>
        <v/>
      </c>
      <c r="Z123" s="21" t="b">
        <f t="shared" si="50"/>
        <v>0</v>
      </c>
      <c r="AA123" s="21" t="str">
        <f t="shared" si="51"/>
        <v/>
      </c>
      <c r="AB123" s="21" t="b">
        <f>IF(AND(LEN(B123)&gt;0,NOT(AF123),COUNTIF($AH$9:AH622,AH123)&gt;1),TRUE,FALSE)</f>
        <v>0</v>
      </c>
      <c r="AC123" s="21" t="str">
        <f t="shared" si="52"/>
        <v/>
      </c>
      <c r="AD123" s="21" t="b">
        <f>IF(AND(LEN(B123)&gt;0,NOT(AF123),NOT(AB123),COUNTIF(Uttransporter!$B$9:'Uttransporter'!B622,B123)&gt;0),TRUE,FALSE)</f>
        <v>0</v>
      </c>
      <c r="AE123" s="21" t="str">
        <f t="shared" si="53"/>
        <v/>
      </c>
      <c r="AF123" s="21" t="b">
        <f>IF(LEN(B123)&gt;Admin!$D$17,TRUE,FALSE)</f>
        <v>0</v>
      </c>
      <c r="AG123" s="21" t="str">
        <f t="shared" si="54"/>
        <v/>
      </c>
      <c r="AH123" s="21" t="str">
        <f t="shared" si="55"/>
        <v/>
      </c>
      <c r="AI123" s="21" t="b">
        <f t="shared" si="56"/>
        <v>0</v>
      </c>
      <c r="AJ123" s="21" t="str">
        <f t="shared" si="57"/>
        <v/>
      </c>
      <c r="AK123" s="21" t="b">
        <f>IF(AND(COUNTA(B123:I123)&gt;0,'Börja här'!KOMMUN="",NOT(L123),NOT(N123),NOT(P123),NOT(R123),NOT(T123),NOT(V123),NOT(X123),NOT(Z123),NOT(AB123),NOT(AD123),NOT(AF123)),TRUE,FALSE)</f>
        <v>0</v>
      </c>
      <c r="AL123" s="21" t="str">
        <f t="shared" si="58"/>
        <v/>
      </c>
      <c r="AM123" s="97">
        <f t="shared" si="62"/>
        <v>0</v>
      </c>
      <c r="AN123" s="97" t="str">
        <f t="shared" si="59"/>
        <v>Nej</v>
      </c>
      <c r="AO123" s="21" t="b">
        <f t="shared" si="33"/>
        <v>0</v>
      </c>
      <c r="AP123" s="21" t="str">
        <f t="shared" si="60"/>
        <v/>
      </c>
      <c r="AQ123" s="97" t="str">
        <f t="shared" si="61"/>
        <v>Nej</v>
      </c>
    </row>
    <row r="124" spans="1:43" s="13" customFormat="1" x14ac:dyDescent="0.35">
      <c r="A124" s="53">
        <v>116</v>
      </c>
      <c r="B124" s="10"/>
      <c r="C124" s="23"/>
      <c r="D124" s="41"/>
      <c r="E124" s="74"/>
      <c r="F124" s="82"/>
      <c r="G124" s="74"/>
      <c r="H124" s="75"/>
      <c r="I124" s="23"/>
      <c r="J124" s="50" t="str">
        <f t="shared" si="34"/>
        <v/>
      </c>
      <c r="K124" s="56" t="str">
        <f t="shared" si="35"/>
        <v/>
      </c>
      <c r="L124" s="6" t="b">
        <f t="shared" si="36"/>
        <v>0</v>
      </c>
      <c r="M124" s="21" t="str">
        <f t="shared" si="37"/>
        <v/>
      </c>
      <c r="N124" s="21" t="b">
        <f t="shared" si="38"/>
        <v>0</v>
      </c>
      <c r="O124" s="21" t="str">
        <f t="shared" si="39"/>
        <v/>
      </c>
      <c r="P124" s="21" t="b">
        <f t="shared" si="40"/>
        <v>0</v>
      </c>
      <c r="Q124" s="21" t="str">
        <f t="shared" si="41"/>
        <v/>
      </c>
      <c r="R124" s="21" t="b">
        <f t="shared" si="42"/>
        <v>0</v>
      </c>
      <c r="S124" s="21" t="str">
        <f t="shared" si="43"/>
        <v/>
      </c>
      <c r="T124" s="21" t="b">
        <f t="shared" si="44"/>
        <v>0</v>
      </c>
      <c r="U124" s="21" t="str">
        <f t="shared" si="45"/>
        <v/>
      </c>
      <c r="V124" s="6" t="b">
        <f t="shared" si="46"/>
        <v>0</v>
      </c>
      <c r="W124" s="21" t="str">
        <f t="shared" si="47"/>
        <v/>
      </c>
      <c r="X124" s="21" t="b">
        <f t="shared" si="48"/>
        <v>0</v>
      </c>
      <c r="Y124" s="21" t="str">
        <f t="shared" si="49"/>
        <v/>
      </c>
      <c r="Z124" s="21" t="b">
        <f t="shared" si="50"/>
        <v>0</v>
      </c>
      <c r="AA124" s="21" t="str">
        <f t="shared" si="51"/>
        <v/>
      </c>
      <c r="AB124" s="21" t="b">
        <f>IF(AND(LEN(B124)&gt;0,NOT(AF124),COUNTIF($AH$9:AH623,AH124)&gt;1),TRUE,FALSE)</f>
        <v>0</v>
      </c>
      <c r="AC124" s="21" t="str">
        <f t="shared" si="52"/>
        <v/>
      </c>
      <c r="AD124" s="21" t="b">
        <f>IF(AND(LEN(B124)&gt;0,NOT(AF124),NOT(AB124),COUNTIF(Uttransporter!$B$9:'Uttransporter'!B623,B124)&gt;0),TRUE,FALSE)</f>
        <v>0</v>
      </c>
      <c r="AE124" s="21" t="str">
        <f t="shared" si="53"/>
        <v/>
      </c>
      <c r="AF124" s="21" t="b">
        <f>IF(LEN(B124)&gt;Admin!$D$17,TRUE,FALSE)</f>
        <v>0</v>
      </c>
      <c r="AG124" s="21" t="str">
        <f t="shared" si="54"/>
        <v/>
      </c>
      <c r="AH124" s="21" t="str">
        <f t="shared" si="55"/>
        <v/>
      </c>
      <c r="AI124" s="21" t="b">
        <f t="shared" si="56"/>
        <v>0</v>
      </c>
      <c r="AJ124" s="21" t="str">
        <f t="shared" si="57"/>
        <v/>
      </c>
      <c r="AK124" s="21" t="b">
        <f>IF(AND(COUNTA(B124:I124)&gt;0,'Börja här'!KOMMUN="",NOT(L124),NOT(N124),NOT(P124),NOT(R124),NOT(T124),NOT(V124),NOT(X124),NOT(Z124),NOT(AB124),NOT(AD124),NOT(AF124)),TRUE,FALSE)</f>
        <v>0</v>
      </c>
      <c r="AL124" s="21" t="str">
        <f t="shared" si="58"/>
        <v/>
      </c>
      <c r="AM124" s="97">
        <f t="shared" si="62"/>
        <v>0</v>
      </c>
      <c r="AN124" s="97" t="str">
        <f t="shared" si="59"/>
        <v>Nej</v>
      </c>
      <c r="AO124" s="21" t="b">
        <f t="shared" si="33"/>
        <v>0</v>
      </c>
      <c r="AP124" s="21" t="str">
        <f t="shared" si="60"/>
        <v/>
      </c>
      <c r="AQ124" s="97" t="str">
        <f t="shared" si="61"/>
        <v>Nej</v>
      </c>
    </row>
    <row r="125" spans="1:43" s="13" customFormat="1" x14ac:dyDescent="0.35">
      <c r="A125" s="53">
        <v>117</v>
      </c>
      <c r="B125" s="10"/>
      <c r="C125" s="23"/>
      <c r="D125" s="41"/>
      <c r="E125" s="74"/>
      <c r="F125" s="82"/>
      <c r="G125" s="74"/>
      <c r="H125" s="75"/>
      <c r="I125" s="23"/>
      <c r="J125" s="50" t="str">
        <f t="shared" si="34"/>
        <v/>
      </c>
      <c r="K125" s="56" t="str">
        <f t="shared" si="35"/>
        <v/>
      </c>
      <c r="L125" s="6" t="b">
        <f t="shared" si="36"/>
        <v>0</v>
      </c>
      <c r="M125" s="21" t="str">
        <f t="shared" si="37"/>
        <v/>
      </c>
      <c r="N125" s="21" t="b">
        <f t="shared" si="38"/>
        <v>0</v>
      </c>
      <c r="O125" s="21" t="str">
        <f t="shared" si="39"/>
        <v/>
      </c>
      <c r="P125" s="21" t="b">
        <f t="shared" si="40"/>
        <v>0</v>
      </c>
      <c r="Q125" s="21" t="str">
        <f t="shared" si="41"/>
        <v/>
      </c>
      <c r="R125" s="21" t="b">
        <f t="shared" si="42"/>
        <v>0</v>
      </c>
      <c r="S125" s="21" t="str">
        <f t="shared" si="43"/>
        <v/>
      </c>
      <c r="T125" s="21" t="b">
        <f t="shared" si="44"/>
        <v>0</v>
      </c>
      <c r="U125" s="21" t="str">
        <f t="shared" si="45"/>
        <v/>
      </c>
      <c r="V125" s="6" t="b">
        <f t="shared" si="46"/>
        <v>0</v>
      </c>
      <c r="W125" s="21" t="str">
        <f t="shared" si="47"/>
        <v/>
      </c>
      <c r="X125" s="21" t="b">
        <f t="shared" si="48"/>
        <v>0</v>
      </c>
      <c r="Y125" s="21" t="str">
        <f t="shared" si="49"/>
        <v/>
      </c>
      <c r="Z125" s="21" t="b">
        <f t="shared" si="50"/>
        <v>0</v>
      </c>
      <c r="AA125" s="21" t="str">
        <f t="shared" si="51"/>
        <v/>
      </c>
      <c r="AB125" s="21" t="b">
        <f>IF(AND(LEN(B125)&gt;0,NOT(AF125),COUNTIF($AH$9:AH624,AH125)&gt;1),TRUE,FALSE)</f>
        <v>0</v>
      </c>
      <c r="AC125" s="21" t="str">
        <f t="shared" si="52"/>
        <v/>
      </c>
      <c r="AD125" s="21" t="b">
        <f>IF(AND(LEN(B125)&gt;0,NOT(AF125),NOT(AB125),COUNTIF(Uttransporter!$B$9:'Uttransporter'!B624,B125)&gt;0),TRUE,FALSE)</f>
        <v>0</v>
      </c>
      <c r="AE125" s="21" t="str">
        <f t="shared" si="53"/>
        <v/>
      </c>
      <c r="AF125" s="21" t="b">
        <f>IF(LEN(B125)&gt;Admin!$D$17,TRUE,FALSE)</f>
        <v>0</v>
      </c>
      <c r="AG125" s="21" t="str">
        <f t="shared" si="54"/>
        <v/>
      </c>
      <c r="AH125" s="21" t="str">
        <f t="shared" si="55"/>
        <v/>
      </c>
      <c r="AI125" s="21" t="b">
        <f t="shared" si="56"/>
        <v>0</v>
      </c>
      <c r="AJ125" s="21" t="str">
        <f t="shared" si="57"/>
        <v/>
      </c>
      <c r="AK125" s="21" t="b">
        <f>IF(AND(COUNTA(B125:I125)&gt;0,'Börja här'!KOMMUN="",NOT(L125),NOT(N125),NOT(P125),NOT(R125),NOT(T125),NOT(V125),NOT(X125),NOT(Z125),NOT(AB125),NOT(AD125),NOT(AF125)),TRUE,FALSE)</f>
        <v>0</v>
      </c>
      <c r="AL125" s="21" t="str">
        <f t="shared" si="58"/>
        <v/>
      </c>
      <c r="AM125" s="97">
        <f t="shared" si="62"/>
        <v>0</v>
      </c>
      <c r="AN125" s="97" t="str">
        <f t="shared" si="59"/>
        <v>Nej</v>
      </c>
      <c r="AO125" s="21" t="b">
        <f t="shared" si="33"/>
        <v>0</v>
      </c>
      <c r="AP125" s="21" t="str">
        <f t="shared" si="60"/>
        <v/>
      </c>
      <c r="AQ125" s="97" t="str">
        <f t="shared" si="61"/>
        <v>Nej</v>
      </c>
    </row>
    <row r="126" spans="1:43" s="13" customFormat="1" x14ac:dyDescent="0.35">
      <c r="A126" s="53">
        <v>118</v>
      </c>
      <c r="B126" s="10"/>
      <c r="C126" s="23"/>
      <c r="D126" s="41"/>
      <c r="E126" s="74"/>
      <c r="F126" s="82"/>
      <c r="G126" s="74"/>
      <c r="H126" s="75"/>
      <c r="I126" s="23"/>
      <c r="J126" s="50" t="str">
        <f t="shared" si="34"/>
        <v/>
      </c>
      <c r="K126" s="56" t="str">
        <f t="shared" si="35"/>
        <v/>
      </c>
      <c r="L126" s="6" t="b">
        <f t="shared" si="36"/>
        <v>0</v>
      </c>
      <c r="M126" s="21" t="str">
        <f t="shared" si="37"/>
        <v/>
      </c>
      <c r="N126" s="21" t="b">
        <f t="shared" si="38"/>
        <v>0</v>
      </c>
      <c r="O126" s="21" t="str">
        <f t="shared" si="39"/>
        <v/>
      </c>
      <c r="P126" s="21" t="b">
        <f t="shared" si="40"/>
        <v>0</v>
      </c>
      <c r="Q126" s="21" t="str">
        <f t="shared" si="41"/>
        <v/>
      </c>
      <c r="R126" s="21" t="b">
        <f t="shared" si="42"/>
        <v>0</v>
      </c>
      <c r="S126" s="21" t="str">
        <f t="shared" si="43"/>
        <v/>
      </c>
      <c r="T126" s="21" t="b">
        <f t="shared" si="44"/>
        <v>0</v>
      </c>
      <c r="U126" s="21" t="str">
        <f t="shared" si="45"/>
        <v/>
      </c>
      <c r="V126" s="6" t="b">
        <f t="shared" si="46"/>
        <v>0</v>
      </c>
      <c r="W126" s="21" t="str">
        <f t="shared" si="47"/>
        <v/>
      </c>
      <c r="X126" s="21" t="b">
        <f t="shared" si="48"/>
        <v>0</v>
      </c>
      <c r="Y126" s="21" t="str">
        <f t="shared" si="49"/>
        <v/>
      </c>
      <c r="Z126" s="21" t="b">
        <f t="shared" si="50"/>
        <v>0</v>
      </c>
      <c r="AA126" s="21" t="str">
        <f t="shared" si="51"/>
        <v/>
      </c>
      <c r="AB126" s="21" t="b">
        <f>IF(AND(LEN(B126)&gt;0,NOT(AF126),COUNTIF($AH$9:AH625,AH126)&gt;1),TRUE,FALSE)</f>
        <v>0</v>
      </c>
      <c r="AC126" s="21" t="str">
        <f t="shared" si="52"/>
        <v/>
      </c>
      <c r="AD126" s="21" t="b">
        <f>IF(AND(LEN(B126)&gt;0,NOT(AF126),NOT(AB126),COUNTIF(Uttransporter!$B$9:'Uttransporter'!B625,B126)&gt;0),TRUE,FALSE)</f>
        <v>0</v>
      </c>
      <c r="AE126" s="21" t="str">
        <f t="shared" si="53"/>
        <v/>
      </c>
      <c r="AF126" s="21" t="b">
        <f>IF(LEN(B126)&gt;Admin!$D$17,TRUE,FALSE)</f>
        <v>0</v>
      </c>
      <c r="AG126" s="21" t="str">
        <f t="shared" si="54"/>
        <v/>
      </c>
      <c r="AH126" s="21" t="str">
        <f t="shared" si="55"/>
        <v/>
      </c>
      <c r="AI126" s="21" t="b">
        <f t="shared" si="56"/>
        <v>0</v>
      </c>
      <c r="AJ126" s="21" t="str">
        <f t="shared" si="57"/>
        <v/>
      </c>
      <c r="AK126" s="21" t="b">
        <f>IF(AND(COUNTA(B126:I126)&gt;0,'Börja här'!KOMMUN="",NOT(L126),NOT(N126),NOT(P126),NOT(R126),NOT(T126),NOT(V126),NOT(X126),NOT(Z126),NOT(AB126),NOT(AD126),NOT(AF126)),TRUE,FALSE)</f>
        <v>0</v>
      </c>
      <c r="AL126" s="21" t="str">
        <f t="shared" si="58"/>
        <v/>
      </c>
      <c r="AM126" s="97">
        <f t="shared" si="62"/>
        <v>0</v>
      </c>
      <c r="AN126" s="97" t="str">
        <f t="shared" si="59"/>
        <v>Nej</v>
      </c>
      <c r="AO126" s="21" t="b">
        <f t="shared" si="33"/>
        <v>0</v>
      </c>
      <c r="AP126" s="21" t="str">
        <f t="shared" si="60"/>
        <v/>
      </c>
      <c r="AQ126" s="97" t="str">
        <f t="shared" si="61"/>
        <v>Nej</v>
      </c>
    </row>
    <row r="127" spans="1:43" s="13" customFormat="1" x14ac:dyDescent="0.35">
      <c r="A127" s="53">
        <v>119</v>
      </c>
      <c r="B127" s="10"/>
      <c r="C127" s="23"/>
      <c r="D127" s="41"/>
      <c r="E127" s="74"/>
      <c r="F127" s="82"/>
      <c r="G127" s="74"/>
      <c r="H127" s="75"/>
      <c r="I127" s="23"/>
      <c r="J127" s="50" t="str">
        <f t="shared" si="34"/>
        <v/>
      </c>
      <c r="K127" s="56" t="str">
        <f t="shared" si="35"/>
        <v/>
      </c>
      <c r="L127" s="6" t="b">
        <f t="shared" si="36"/>
        <v>0</v>
      </c>
      <c r="M127" s="21" t="str">
        <f t="shared" si="37"/>
        <v/>
      </c>
      <c r="N127" s="21" t="b">
        <f t="shared" si="38"/>
        <v>0</v>
      </c>
      <c r="O127" s="21" t="str">
        <f t="shared" si="39"/>
        <v/>
      </c>
      <c r="P127" s="21" t="b">
        <f t="shared" si="40"/>
        <v>0</v>
      </c>
      <c r="Q127" s="21" t="str">
        <f t="shared" si="41"/>
        <v/>
      </c>
      <c r="R127" s="21" t="b">
        <f t="shared" si="42"/>
        <v>0</v>
      </c>
      <c r="S127" s="21" t="str">
        <f t="shared" si="43"/>
        <v/>
      </c>
      <c r="T127" s="21" t="b">
        <f t="shared" si="44"/>
        <v>0</v>
      </c>
      <c r="U127" s="21" t="str">
        <f t="shared" si="45"/>
        <v/>
      </c>
      <c r="V127" s="6" t="b">
        <f t="shared" si="46"/>
        <v>0</v>
      </c>
      <c r="W127" s="21" t="str">
        <f t="shared" si="47"/>
        <v/>
      </c>
      <c r="X127" s="21" t="b">
        <f t="shared" si="48"/>
        <v>0</v>
      </c>
      <c r="Y127" s="21" t="str">
        <f t="shared" si="49"/>
        <v/>
      </c>
      <c r="Z127" s="21" t="b">
        <f t="shared" si="50"/>
        <v>0</v>
      </c>
      <c r="AA127" s="21" t="str">
        <f t="shared" si="51"/>
        <v/>
      </c>
      <c r="AB127" s="21" t="b">
        <f>IF(AND(LEN(B127)&gt;0,NOT(AF127),COUNTIF($AH$9:AH626,AH127)&gt;1),TRUE,FALSE)</f>
        <v>0</v>
      </c>
      <c r="AC127" s="21" t="str">
        <f t="shared" si="52"/>
        <v/>
      </c>
      <c r="AD127" s="21" t="b">
        <f>IF(AND(LEN(B127)&gt;0,NOT(AF127),NOT(AB127),COUNTIF(Uttransporter!$B$9:'Uttransporter'!B626,B127)&gt;0),TRUE,FALSE)</f>
        <v>0</v>
      </c>
      <c r="AE127" s="21" t="str">
        <f t="shared" si="53"/>
        <v/>
      </c>
      <c r="AF127" s="21" t="b">
        <f>IF(LEN(B127)&gt;Admin!$D$17,TRUE,FALSE)</f>
        <v>0</v>
      </c>
      <c r="AG127" s="21" t="str">
        <f t="shared" si="54"/>
        <v/>
      </c>
      <c r="AH127" s="21" t="str">
        <f t="shared" si="55"/>
        <v/>
      </c>
      <c r="AI127" s="21" t="b">
        <f t="shared" si="56"/>
        <v>0</v>
      </c>
      <c r="AJ127" s="21" t="str">
        <f t="shared" si="57"/>
        <v/>
      </c>
      <c r="AK127" s="21" t="b">
        <f>IF(AND(COUNTA(B127:I127)&gt;0,'Börja här'!KOMMUN="",NOT(L127),NOT(N127),NOT(P127),NOT(R127),NOT(T127),NOT(V127),NOT(X127),NOT(Z127),NOT(AB127),NOT(AD127),NOT(AF127)),TRUE,FALSE)</f>
        <v>0</v>
      </c>
      <c r="AL127" s="21" t="str">
        <f t="shared" si="58"/>
        <v/>
      </c>
      <c r="AM127" s="97">
        <f t="shared" si="62"/>
        <v>0</v>
      </c>
      <c r="AN127" s="97" t="str">
        <f t="shared" si="59"/>
        <v>Nej</v>
      </c>
      <c r="AO127" s="21" t="b">
        <f t="shared" si="33"/>
        <v>0</v>
      </c>
      <c r="AP127" s="21" t="str">
        <f t="shared" si="60"/>
        <v/>
      </c>
      <c r="AQ127" s="97" t="str">
        <f t="shared" si="61"/>
        <v>Nej</v>
      </c>
    </row>
    <row r="128" spans="1:43" s="13" customFormat="1" x14ac:dyDescent="0.35">
      <c r="A128" s="53">
        <v>120</v>
      </c>
      <c r="B128" s="10"/>
      <c r="C128" s="23"/>
      <c r="D128" s="41"/>
      <c r="E128" s="74"/>
      <c r="F128" s="82"/>
      <c r="G128" s="74"/>
      <c r="H128" s="75"/>
      <c r="I128" s="23"/>
      <c r="J128" s="50" t="str">
        <f t="shared" si="34"/>
        <v/>
      </c>
      <c r="K128" s="56" t="str">
        <f t="shared" si="35"/>
        <v/>
      </c>
      <c r="L128" s="6" t="b">
        <f t="shared" si="36"/>
        <v>0</v>
      </c>
      <c r="M128" s="21" t="str">
        <f t="shared" si="37"/>
        <v/>
      </c>
      <c r="N128" s="21" t="b">
        <f t="shared" si="38"/>
        <v>0</v>
      </c>
      <c r="O128" s="21" t="str">
        <f t="shared" si="39"/>
        <v/>
      </c>
      <c r="P128" s="21" t="b">
        <f t="shared" si="40"/>
        <v>0</v>
      </c>
      <c r="Q128" s="21" t="str">
        <f t="shared" si="41"/>
        <v/>
      </c>
      <c r="R128" s="21" t="b">
        <f t="shared" si="42"/>
        <v>0</v>
      </c>
      <c r="S128" s="21" t="str">
        <f t="shared" si="43"/>
        <v/>
      </c>
      <c r="T128" s="21" t="b">
        <f t="shared" si="44"/>
        <v>0</v>
      </c>
      <c r="U128" s="21" t="str">
        <f t="shared" si="45"/>
        <v/>
      </c>
      <c r="V128" s="6" t="b">
        <f t="shared" si="46"/>
        <v>0</v>
      </c>
      <c r="W128" s="21" t="str">
        <f t="shared" si="47"/>
        <v/>
      </c>
      <c r="X128" s="21" t="b">
        <f t="shared" si="48"/>
        <v>0</v>
      </c>
      <c r="Y128" s="21" t="str">
        <f t="shared" si="49"/>
        <v/>
      </c>
      <c r="Z128" s="21" t="b">
        <f t="shared" si="50"/>
        <v>0</v>
      </c>
      <c r="AA128" s="21" t="str">
        <f t="shared" si="51"/>
        <v/>
      </c>
      <c r="AB128" s="21" t="b">
        <f>IF(AND(LEN(B128)&gt;0,NOT(AF128),COUNTIF($AH$9:AH627,AH128)&gt;1),TRUE,FALSE)</f>
        <v>0</v>
      </c>
      <c r="AC128" s="21" t="str">
        <f t="shared" si="52"/>
        <v/>
      </c>
      <c r="AD128" s="21" t="b">
        <f>IF(AND(LEN(B128)&gt;0,NOT(AF128),NOT(AB128),COUNTIF(Uttransporter!$B$9:'Uttransporter'!B627,B128)&gt;0),TRUE,FALSE)</f>
        <v>0</v>
      </c>
      <c r="AE128" s="21" t="str">
        <f t="shared" si="53"/>
        <v/>
      </c>
      <c r="AF128" s="21" t="b">
        <f>IF(LEN(B128)&gt;Admin!$D$17,TRUE,FALSE)</f>
        <v>0</v>
      </c>
      <c r="AG128" s="21" t="str">
        <f t="shared" si="54"/>
        <v/>
      </c>
      <c r="AH128" s="21" t="str">
        <f t="shared" si="55"/>
        <v/>
      </c>
      <c r="AI128" s="21" t="b">
        <f t="shared" si="56"/>
        <v>0</v>
      </c>
      <c r="AJ128" s="21" t="str">
        <f t="shared" si="57"/>
        <v/>
      </c>
      <c r="AK128" s="21" t="b">
        <f>IF(AND(COUNTA(B128:I128)&gt;0,'Börja här'!KOMMUN="",NOT(L128),NOT(N128),NOT(P128),NOT(R128),NOT(T128),NOT(V128),NOT(X128),NOT(Z128),NOT(AB128),NOT(AD128),NOT(AF128)),TRUE,FALSE)</f>
        <v>0</v>
      </c>
      <c r="AL128" s="21" t="str">
        <f t="shared" si="58"/>
        <v/>
      </c>
      <c r="AM128" s="97">
        <f t="shared" si="62"/>
        <v>0</v>
      </c>
      <c r="AN128" s="97" t="str">
        <f t="shared" si="59"/>
        <v>Nej</v>
      </c>
      <c r="AO128" s="21" t="b">
        <f t="shared" si="33"/>
        <v>0</v>
      </c>
      <c r="AP128" s="21" t="str">
        <f t="shared" si="60"/>
        <v/>
      </c>
      <c r="AQ128" s="97" t="str">
        <f t="shared" si="61"/>
        <v>Nej</v>
      </c>
    </row>
    <row r="129" spans="1:43" s="13" customFormat="1" x14ac:dyDescent="0.35">
      <c r="A129" s="53">
        <v>121</v>
      </c>
      <c r="B129" s="10"/>
      <c r="C129" s="23"/>
      <c r="D129" s="41"/>
      <c r="E129" s="74"/>
      <c r="F129" s="82"/>
      <c r="G129" s="74"/>
      <c r="H129" s="75"/>
      <c r="I129" s="23"/>
      <c r="J129" s="50" t="str">
        <f t="shared" si="34"/>
        <v/>
      </c>
      <c r="K129" s="56" t="str">
        <f t="shared" si="35"/>
        <v/>
      </c>
      <c r="L129" s="6" t="b">
        <f t="shared" si="36"/>
        <v>0</v>
      </c>
      <c r="M129" s="21" t="str">
        <f t="shared" si="37"/>
        <v/>
      </c>
      <c r="N129" s="21" t="b">
        <f t="shared" si="38"/>
        <v>0</v>
      </c>
      <c r="O129" s="21" t="str">
        <f t="shared" si="39"/>
        <v/>
      </c>
      <c r="P129" s="21" t="b">
        <f t="shared" si="40"/>
        <v>0</v>
      </c>
      <c r="Q129" s="21" t="str">
        <f t="shared" si="41"/>
        <v/>
      </c>
      <c r="R129" s="21" t="b">
        <f t="shared" si="42"/>
        <v>0</v>
      </c>
      <c r="S129" s="21" t="str">
        <f t="shared" si="43"/>
        <v/>
      </c>
      <c r="T129" s="21" t="b">
        <f t="shared" si="44"/>
        <v>0</v>
      </c>
      <c r="U129" s="21" t="str">
        <f t="shared" si="45"/>
        <v/>
      </c>
      <c r="V129" s="6" t="b">
        <f t="shared" si="46"/>
        <v>0</v>
      </c>
      <c r="W129" s="21" t="str">
        <f t="shared" si="47"/>
        <v/>
      </c>
      <c r="X129" s="21" t="b">
        <f t="shared" si="48"/>
        <v>0</v>
      </c>
      <c r="Y129" s="21" t="str">
        <f t="shared" si="49"/>
        <v/>
      </c>
      <c r="Z129" s="21" t="b">
        <f t="shared" si="50"/>
        <v>0</v>
      </c>
      <c r="AA129" s="21" t="str">
        <f t="shared" si="51"/>
        <v/>
      </c>
      <c r="AB129" s="21" t="b">
        <f>IF(AND(LEN(B129)&gt;0,NOT(AF129),COUNTIF($AH$9:AH628,AH129)&gt;1),TRUE,FALSE)</f>
        <v>0</v>
      </c>
      <c r="AC129" s="21" t="str">
        <f t="shared" si="52"/>
        <v/>
      </c>
      <c r="AD129" s="21" t="b">
        <f>IF(AND(LEN(B129)&gt;0,NOT(AF129),NOT(AB129),COUNTIF(Uttransporter!$B$9:'Uttransporter'!B628,B129)&gt;0),TRUE,FALSE)</f>
        <v>0</v>
      </c>
      <c r="AE129" s="21" t="str">
        <f t="shared" si="53"/>
        <v/>
      </c>
      <c r="AF129" s="21" t="b">
        <f>IF(LEN(B129)&gt;Admin!$D$17,TRUE,FALSE)</f>
        <v>0</v>
      </c>
      <c r="AG129" s="21" t="str">
        <f t="shared" si="54"/>
        <v/>
      </c>
      <c r="AH129" s="21" t="str">
        <f t="shared" si="55"/>
        <v/>
      </c>
      <c r="AI129" s="21" t="b">
        <f t="shared" si="56"/>
        <v>0</v>
      </c>
      <c r="AJ129" s="21" t="str">
        <f t="shared" si="57"/>
        <v/>
      </c>
      <c r="AK129" s="21" t="b">
        <f>IF(AND(COUNTA(B129:I129)&gt;0,'Börja här'!KOMMUN="",NOT(L129),NOT(N129),NOT(P129),NOT(R129),NOT(T129),NOT(V129),NOT(X129),NOT(Z129),NOT(AB129),NOT(AD129),NOT(AF129)),TRUE,FALSE)</f>
        <v>0</v>
      </c>
      <c r="AL129" s="21" t="str">
        <f t="shared" si="58"/>
        <v/>
      </c>
      <c r="AM129" s="97">
        <f t="shared" si="62"/>
        <v>0</v>
      </c>
      <c r="AN129" s="97" t="str">
        <f t="shared" si="59"/>
        <v>Nej</v>
      </c>
      <c r="AO129" s="21" t="b">
        <f t="shared" si="33"/>
        <v>0</v>
      </c>
      <c r="AP129" s="21" t="str">
        <f t="shared" si="60"/>
        <v/>
      </c>
      <c r="AQ129" s="97" t="str">
        <f t="shared" si="61"/>
        <v>Nej</v>
      </c>
    </row>
    <row r="130" spans="1:43" s="13" customFormat="1" x14ac:dyDescent="0.35">
      <c r="A130" s="53">
        <v>122</v>
      </c>
      <c r="B130" s="10"/>
      <c r="C130" s="23"/>
      <c r="D130" s="41"/>
      <c r="E130" s="74"/>
      <c r="F130" s="82"/>
      <c r="G130" s="74"/>
      <c r="H130" s="75"/>
      <c r="I130" s="23"/>
      <c r="J130" s="50" t="str">
        <f t="shared" si="34"/>
        <v/>
      </c>
      <c r="K130" s="56" t="str">
        <f t="shared" si="35"/>
        <v/>
      </c>
      <c r="L130" s="6" t="b">
        <f t="shared" si="36"/>
        <v>0</v>
      </c>
      <c r="M130" s="21" t="str">
        <f t="shared" si="37"/>
        <v/>
      </c>
      <c r="N130" s="21" t="b">
        <f t="shared" si="38"/>
        <v>0</v>
      </c>
      <c r="O130" s="21" t="str">
        <f t="shared" si="39"/>
        <v/>
      </c>
      <c r="P130" s="21" t="b">
        <f t="shared" si="40"/>
        <v>0</v>
      </c>
      <c r="Q130" s="21" t="str">
        <f t="shared" si="41"/>
        <v/>
      </c>
      <c r="R130" s="21" t="b">
        <f t="shared" si="42"/>
        <v>0</v>
      </c>
      <c r="S130" s="21" t="str">
        <f t="shared" si="43"/>
        <v/>
      </c>
      <c r="T130" s="21" t="b">
        <f t="shared" si="44"/>
        <v>0</v>
      </c>
      <c r="U130" s="21" t="str">
        <f t="shared" si="45"/>
        <v/>
      </c>
      <c r="V130" s="6" t="b">
        <f t="shared" si="46"/>
        <v>0</v>
      </c>
      <c r="W130" s="21" t="str">
        <f t="shared" si="47"/>
        <v/>
      </c>
      <c r="X130" s="21" t="b">
        <f t="shared" si="48"/>
        <v>0</v>
      </c>
      <c r="Y130" s="21" t="str">
        <f t="shared" si="49"/>
        <v/>
      </c>
      <c r="Z130" s="21" t="b">
        <f t="shared" si="50"/>
        <v>0</v>
      </c>
      <c r="AA130" s="21" t="str">
        <f t="shared" si="51"/>
        <v/>
      </c>
      <c r="AB130" s="21" t="b">
        <f>IF(AND(LEN(B130)&gt;0,NOT(AF130),COUNTIF($AH$9:AH629,AH130)&gt;1),TRUE,FALSE)</f>
        <v>0</v>
      </c>
      <c r="AC130" s="21" t="str">
        <f t="shared" si="52"/>
        <v/>
      </c>
      <c r="AD130" s="21" t="b">
        <f>IF(AND(LEN(B130)&gt;0,NOT(AF130),NOT(AB130),COUNTIF(Uttransporter!$B$9:'Uttransporter'!B629,B130)&gt;0),TRUE,FALSE)</f>
        <v>0</v>
      </c>
      <c r="AE130" s="21" t="str">
        <f t="shared" si="53"/>
        <v/>
      </c>
      <c r="AF130" s="21" t="b">
        <f>IF(LEN(B130)&gt;Admin!$D$17,TRUE,FALSE)</f>
        <v>0</v>
      </c>
      <c r="AG130" s="21" t="str">
        <f t="shared" si="54"/>
        <v/>
      </c>
      <c r="AH130" s="21" t="str">
        <f t="shared" si="55"/>
        <v/>
      </c>
      <c r="AI130" s="21" t="b">
        <f t="shared" si="56"/>
        <v>0</v>
      </c>
      <c r="AJ130" s="21" t="str">
        <f t="shared" si="57"/>
        <v/>
      </c>
      <c r="AK130" s="21" t="b">
        <f>IF(AND(COUNTA(B130:I130)&gt;0,'Börja här'!KOMMUN="",NOT(L130),NOT(N130),NOT(P130),NOT(R130),NOT(T130),NOT(V130),NOT(X130),NOT(Z130),NOT(AB130),NOT(AD130),NOT(AF130)),TRUE,FALSE)</f>
        <v>0</v>
      </c>
      <c r="AL130" s="21" t="str">
        <f t="shared" si="58"/>
        <v/>
      </c>
      <c r="AM130" s="97">
        <f t="shared" si="62"/>
        <v>0</v>
      </c>
      <c r="AN130" s="97" t="str">
        <f t="shared" si="59"/>
        <v>Nej</v>
      </c>
      <c r="AO130" s="21" t="b">
        <f t="shared" si="33"/>
        <v>0</v>
      </c>
      <c r="AP130" s="21" t="str">
        <f t="shared" si="60"/>
        <v/>
      </c>
      <c r="AQ130" s="97" t="str">
        <f t="shared" si="61"/>
        <v>Nej</v>
      </c>
    </row>
    <row r="131" spans="1:43" s="13" customFormat="1" x14ac:dyDescent="0.35">
      <c r="A131" s="53">
        <v>123</v>
      </c>
      <c r="B131" s="10"/>
      <c r="C131" s="23"/>
      <c r="D131" s="41"/>
      <c r="E131" s="74"/>
      <c r="F131" s="82"/>
      <c r="G131" s="74"/>
      <c r="H131" s="75"/>
      <c r="I131" s="23"/>
      <c r="J131" s="50" t="str">
        <f t="shared" si="34"/>
        <v/>
      </c>
      <c r="K131" s="56" t="str">
        <f t="shared" si="35"/>
        <v/>
      </c>
      <c r="L131" s="6" t="b">
        <f t="shared" si="36"/>
        <v>0</v>
      </c>
      <c r="M131" s="21" t="str">
        <f t="shared" si="37"/>
        <v/>
      </c>
      <c r="N131" s="21" t="b">
        <f t="shared" si="38"/>
        <v>0</v>
      </c>
      <c r="O131" s="21" t="str">
        <f t="shared" si="39"/>
        <v/>
      </c>
      <c r="P131" s="21" t="b">
        <f t="shared" si="40"/>
        <v>0</v>
      </c>
      <c r="Q131" s="21" t="str">
        <f t="shared" si="41"/>
        <v/>
      </c>
      <c r="R131" s="21" t="b">
        <f t="shared" si="42"/>
        <v>0</v>
      </c>
      <c r="S131" s="21" t="str">
        <f t="shared" si="43"/>
        <v/>
      </c>
      <c r="T131" s="21" t="b">
        <f t="shared" si="44"/>
        <v>0</v>
      </c>
      <c r="U131" s="21" t="str">
        <f t="shared" si="45"/>
        <v/>
      </c>
      <c r="V131" s="6" t="b">
        <f t="shared" si="46"/>
        <v>0</v>
      </c>
      <c r="W131" s="21" t="str">
        <f t="shared" si="47"/>
        <v/>
      </c>
      <c r="X131" s="21" t="b">
        <f t="shared" si="48"/>
        <v>0</v>
      </c>
      <c r="Y131" s="21" t="str">
        <f t="shared" si="49"/>
        <v/>
      </c>
      <c r="Z131" s="21" t="b">
        <f t="shared" si="50"/>
        <v>0</v>
      </c>
      <c r="AA131" s="21" t="str">
        <f t="shared" si="51"/>
        <v/>
      </c>
      <c r="AB131" s="21" t="b">
        <f>IF(AND(LEN(B131)&gt;0,NOT(AF131),COUNTIF($AH$9:AH630,AH131)&gt;1),TRUE,FALSE)</f>
        <v>0</v>
      </c>
      <c r="AC131" s="21" t="str">
        <f t="shared" si="52"/>
        <v/>
      </c>
      <c r="AD131" s="21" t="b">
        <f>IF(AND(LEN(B131)&gt;0,NOT(AF131),NOT(AB131),COUNTIF(Uttransporter!$B$9:'Uttransporter'!B630,B131)&gt;0),TRUE,FALSE)</f>
        <v>0</v>
      </c>
      <c r="AE131" s="21" t="str">
        <f t="shared" si="53"/>
        <v/>
      </c>
      <c r="AF131" s="21" t="b">
        <f>IF(LEN(B131)&gt;Admin!$D$17,TRUE,FALSE)</f>
        <v>0</v>
      </c>
      <c r="AG131" s="21" t="str">
        <f t="shared" si="54"/>
        <v/>
      </c>
      <c r="AH131" s="21" t="str">
        <f t="shared" si="55"/>
        <v/>
      </c>
      <c r="AI131" s="21" t="b">
        <f t="shared" si="56"/>
        <v>0</v>
      </c>
      <c r="AJ131" s="21" t="str">
        <f t="shared" si="57"/>
        <v/>
      </c>
      <c r="AK131" s="21" t="b">
        <f>IF(AND(COUNTA(B131:I131)&gt;0,'Börja här'!KOMMUN="",NOT(L131),NOT(N131),NOT(P131),NOT(R131),NOT(T131),NOT(V131),NOT(X131),NOT(Z131),NOT(AB131),NOT(AD131),NOT(AF131)),TRUE,FALSE)</f>
        <v>0</v>
      </c>
      <c r="AL131" s="21" t="str">
        <f t="shared" si="58"/>
        <v/>
      </c>
      <c r="AM131" s="97">
        <f t="shared" si="62"/>
        <v>0</v>
      </c>
      <c r="AN131" s="97" t="str">
        <f t="shared" si="59"/>
        <v>Nej</v>
      </c>
      <c r="AO131" s="21" t="b">
        <f t="shared" si="33"/>
        <v>0</v>
      </c>
      <c r="AP131" s="21" t="str">
        <f t="shared" si="60"/>
        <v/>
      </c>
      <c r="AQ131" s="97" t="str">
        <f t="shared" si="61"/>
        <v>Nej</v>
      </c>
    </row>
    <row r="132" spans="1:43" s="13" customFormat="1" x14ac:dyDescent="0.35">
      <c r="A132" s="53">
        <v>124</v>
      </c>
      <c r="B132" s="10"/>
      <c r="C132" s="23"/>
      <c r="D132" s="41"/>
      <c r="E132" s="74"/>
      <c r="F132" s="82"/>
      <c r="G132" s="74"/>
      <c r="H132" s="75"/>
      <c r="I132" s="23"/>
      <c r="J132" s="50" t="str">
        <f t="shared" si="34"/>
        <v/>
      </c>
      <c r="K132" s="56" t="str">
        <f t="shared" si="35"/>
        <v/>
      </c>
      <c r="L132" s="6" t="b">
        <f t="shared" si="36"/>
        <v>0</v>
      </c>
      <c r="M132" s="21" t="str">
        <f t="shared" si="37"/>
        <v/>
      </c>
      <c r="N132" s="21" t="b">
        <f t="shared" si="38"/>
        <v>0</v>
      </c>
      <c r="O132" s="21" t="str">
        <f t="shared" si="39"/>
        <v/>
      </c>
      <c r="P132" s="21" t="b">
        <f t="shared" si="40"/>
        <v>0</v>
      </c>
      <c r="Q132" s="21" t="str">
        <f t="shared" si="41"/>
        <v/>
      </c>
      <c r="R132" s="21" t="b">
        <f t="shared" si="42"/>
        <v>0</v>
      </c>
      <c r="S132" s="21" t="str">
        <f t="shared" si="43"/>
        <v/>
      </c>
      <c r="T132" s="21" t="b">
        <f t="shared" si="44"/>
        <v>0</v>
      </c>
      <c r="U132" s="21" t="str">
        <f t="shared" si="45"/>
        <v/>
      </c>
      <c r="V132" s="6" t="b">
        <f t="shared" si="46"/>
        <v>0</v>
      </c>
      <c r="W132" s="21" t="str">
        <f t="shared" si="47"/>
        <v/>
      </c>
      <c r="X132" s="21" t="b">
        <f t="shared" si="48"/>
        <v>0</v>
      </c>
      <c r="Y132" s="21" t="str">
        <f t="shared" si="49"/>
        <v/>
      </c>
      <c r="Z132" s="21" t="b">
        <f t="shared" si="50"/>
        <v>0</v>
      </c>
      <c r="AA132" s="21" t="str">
        <f t="shared" si="51"/>
        <v/>
      </c>
      <c r="AB132" s="21" t="b">
        <f>IF(AND(LEN(B132)&gt;0,NOT(AF132),COUNTIF($AH$9:AH631,AH132)&gt;1),TRUE,FALSE)</f>
        <v>0</v>
      </c>
      <c r="AC132" s="21" t="str">
        <f t="shared" si="52"/>
        <v/>
      </c>
      <c r="AD132" s="21" t="b">
        <f>IF(AND(LEN(B132)&gt;0,NOT(AF132),NOT(AB132),COUNTIF(Uttransporter!$B$9:'Uttransporter'!B631,B132)&gt;0),TRUE,FALSE)</f>
        <v>0</v>
      </c>
      <c r="AE132" s="21" t="str">
        <f t="shared" si="53"/>
        <v/>
      </c>
      <c r="AF132" s="21" t="b">
        <f>IF(LEN(B132)&gt;Admin!$D$17,TRUE,FALSE)</f>
        <v>0</v>
      </c>
      <c r="AG132" s="21" t="str">
        <f t="shared" si="54"/>
        <v/>
      </c>
      <c r="AH132" s="21" t="str">
        <f t="shared" si="55"/>
        <v/>
      </c>
      <c r="AI132" s="21" t="b">
        <f t="shared" si="56"/>
        <v>0</v>
      </c>
      <c r="AJ132" s="21" t="str">
        <f t="shared" si="57"/>
        <v/>
      </c>
      <c r="AK132" s="21" t="b">
        <f>IF(AND(COUNTA(B132:I132)&gt;0,'Börja här'!KOMMUN="",NOT(L132),NOT(N132),NOT(P132),NOT(R132),NOT(T132),NOT(V132),NOT(X132),NOT(Z132),NOT(AB132),NOT(AD132),NOT(AF132)),TRUE,FALSE)</f>
        <v>0</v>
      </c>
      <c r="AL132" s="21" t="str">
        <f t="shared" si="58"/>
        <v/>
      </c>
      <c r="AM132" s="97">
        <f t="shared" si="62"/>
        <v>0</v>
      </c>
      <c r="AN132" s="97" t="str">
        <f t="shared" si="59"/>
        <v>Nej</v>
      </c>
      <c r="AO132" s="21" t="b">
        <f t="shared" si="33"/>
        <v>0</v>
      </c>
      <c r="AP132" s="21" t="str">
        <f t="shared" si="60"/>
        <v/>
      </c>
      <c r="AQ132" s="97" t="str">
        <f t="shared" si="61"/>
        <v>Nej</v>
      </c>
    </row>
    <row r="133" spans="1:43" s="13" customFormat="1" x14ac:dyDescent="0.35">
      <c r="A133" s="53">
        <v>125</v>
      </c>
      <c r="B133" s="10"/>
      <c r="C133" s="23"/>
      <c r="D133" s="41"/>
      <c r="E133" s="74"/>
      <c r="F133" s="82"/>
      <c r="G133" s="74"/>
      <c r="H133" s="75"/>
      <c r="I133" s="23"/>
      <c r="J133" s="50" t="str">
        <f t="shared" si="34"/>
        <v/>
      </c>
      <c r="K133" s="56" t="str">
        <f t="shared" si="35"/>
        <v/>
      </c>
      <c r="L133" s="6" t="b">
        <f t="shared" si="36"/>
        <v>0</v>
      </c>
      <c r="M133" s="21" t="str">
        <f t="shared" si="37"/>
        <v/>
      </c>
      <c r="N133" s="21" t="b">
        <f t="shared" si="38"/>
        <v>0</v>
      </c>
      <c r="O133" s="21" t="str">
        <f t="shared" si="39"/>
        <v/>
      </c>
      <c r="P133" s="21" t="b">
        <f t="shared" si="40"/>
        <v>0</v>
      </c>
      <c r="Q133" s="21" t="str">
        <f t="shared" si="41"/>
        <v/>
      </c>
      <c r="R133" s="21" t="b">
        <f t="shared" si="42"/>
        <v>0</v>
      </c>
      <c r="S133" s="21" t="str">
        <f t="shared" si="43"/>
        <v/>
      </c>
      <c r="T133" s="21" t="b">
        <f t="shared" si="44"/>
        <v>0</v>
      </c>
      <c r="U133" s="21" t="str">
        <f t="shared" si="45"/>
        <v/>
      </c>
      <c r="V133" s="6" t="b">
        <f t="shared" si="46"/>
        <v>0</v>
      </c>
      <c r="W133" s="21" t="str">
        <f t="shared" si="47"/>
        <v/>
      </c>
      <c r="X133" s="21" t="b">
        <f t="shared" si="48"/>
        <v>0</v>
      </c>
      <c r="Y133" s="21" t="str">
        <f t="shared" si="49"/>
        <v/>
      </c>
      <c r="Z133" s="21" t="b">
        <f t="shared" si="50"/>
        <v>0</v>
      </c>
      <c r="AA133" s="21" t="str">
        <f t="shared" si="51"/>
        <v/>
      </c>
      <c r="AB133" s="21" t="b">
        <f>IF(AND(LEN(B133)&gt;0,NOT(AF133),COUNTIF($AH$9:AH632,AH133)&gt;1),TRUE,FALSE)</f>
        <v>0</v>
      </c>
      <c r="AC133" s="21" t="str">
        <f t="shared" si="52"/>
        <v/>
      </c>
      <c r="AD133" s="21" t="b">
        <f>IF(AND(LEN(B133)&gt;0,NOT(AF133),NOT(AB133),COUNTIF(Uttransporter!$B$9:'Uttransporter'!B632,B133)&gt;0),TRUE,FALSE)</f>
        <v>0</v>
      </c>
      <c r="AE133" s="21" t="str">
        <f t="shared" si="53"/>
        <v/>
      </c>
      <c r="AF133" s="21" t="b">
        <f>IF(LEN(B133)&gt;Admin!$D$17,TRUE,FALSE)</f>
        <v>0</v>
      </c>
      <c r="AG133" s="21" t="str">
        <f t="shared" si="54"/>
        <v/>
      </c>
      <c r="AH133" s="21" t="str">
        <f t="shared" si="55"/>
        <v/>
      </c>
      <c r="AI133" s="21" t="b">
        <f t="shared" si="56"/>
        <v>0</v>
      </c>
      <c r="AJ133" s="21" t="str">
        <f t="shared" si="57"/>
        <v/>
      </c>
      <c r="AK133" s="21" t="b">
        <f>IF(AND(COUNTA(B133:I133)&gt;0,'Börja här'!KOMMUN="",NOT(L133),NOT(N133),NOT(P133),NOT(R133),NOT(T133),NOT(V133),NOT(X133),NOT(Z133),NOT(AB133),NOT(AD133),NOT(AF133)),TRUE,FALSE)</f>
        <v>0</v>
      </c>
      <c r="AL133" s="21" t="str">
        <f t="shared" si="58"/>
        <v/>
      </c>
      <c r="AM133" s="97">
        <f t="shared" si="62"/>
        <v>0</v>
      </c>
      <c r="AN133" s="97" t="str">
        <f t="shared" si="59"/>
        <v>Nej</v>
      </c>
      <c r="AO133" s="21" t="b">
        <f t="shared" si="33"/>
        <v>0</v>
      </c>
      <c r="AP133" s="21" t="str">
        <f t="shared" si="60"/>
        <v/>
      </c>
      <c r="AQ133" s="97" t="str">
        <f t="shared" si="61"/>
        <v>Nej</v>
      </c>
    </row>
    <row r="134" spans="1:43" s="13" customFormat="1" x14ac:dyDescent="0.35">
      <c r="A134" s="53">
        <v>126</v>
      </c>
      <c r="B134" s="10"/>
      <c r="C134" s="23"/>
      <c r="D134" s="41"/>
      <c r="E134" s="74"/>
      <c r="F134" s="82"/>
      <c r="G134" s="74"/>
      <c r="H134" s="75"/>
      <c r="I134" s="23"/>
      <c r="J134" s="50" t="str">
        <f t="shared" si="34"/>
        <v/>
      </c>
      <c r="K134" s="56" t="str">
        <f t="shared" si="35"/>
        <v/>
      </c>
      <c r="L134" s="6" t="b">
        <f t="shared" si="36"/>
        <v>0</v>
      </c>
      <c r="M134" s="21" t="str">
        <f t="shared" si="37"/>
        <v/>
      </c>
      <c r="N134" s="21" t="b">
        <f t="shared" si="38"/>
        <v>0</v>
      </c>
      <c r="O134" s="21" t="str">
        <f t="shared" si="39"/>
        <v/>
      </c>
      <c r="P134" s="21" t="b">
        <f t="shared" si="40"/>
        <v>0</v>
      </c>
      <c r="Q134" s="21" t="str">
        <f t="shared" si="41"/>
        <v/>
      </c>
      <c r="R134" s="21" t="b">
        <f t="shared" si="42"/>
        <v>0</v>
      </c>
      <c r="S134" s="21" t="str">
        <f t="shared" si="43"/>
        <v/>
      </c>
      <c r="T134" s="21" t="b">
        <f t="shared" si="44"/>
        <v>0</v>
      </c>
      <c r="U134" s="21" t="str">
        <f t="shared" si="45"/>
        <v/>
      </c>
      <c r="V134" s="6" t="b">
        <f t="shared" si="46"/>
        <v>0</v>
      </c>
      <c r="W134" s="21" t="str">
        <f t="shared" si="47"/>
        <v/>
      </c>
      <c r="X134" s="21" t="b">
        <f t="shared" si="48"/>
        <v>0</v>
      </c>
      <c r="Y134" s="21" t="str">
        <f t="shared" si="49"/>
        <v/>
      </c>
      <c r="Z134" s="21" t="b">
        <f t="shared" si="50"/>
        <v>0</v>
      </c>
      <c r="AA134" s="21" t="str">
        <f t="shared" si="51"/>
        <v/>
      </c>
      <c r="AB134" s="21" t="b">
        <f>IF(AND(LEN(B134)&gt;0,NOT(AF134),COUNTIF($AH$9:AH633,AH134)&gt;1),TRUE,FALSE)</f>
        <v>0</v>
      </c>
      <c r="AC134" s="21" t="str">
        <f t="shared" si="52"/>
        <v/>
      </c>
      <c r="AD134" s="21" t="b">
        <f>IF(AND(LEN(B134)&gt;0,NOT(AF134),NOT(AB134),COUNTIF(Uttransporter!$B$9:'Uttransporter'!B633,B134)&gt;0),TRUE,FALSE)</f>
        <v>0</v>
      </c>
      <c r="AE134" s="21" t="str">
        <f t="shared" si="53"/>
        <v/>
      </c>
      <c r="AF134" s="21" t="b">
        <f>IF(LEN(B134)&gt;Admin!$D$17,TRUE,FALSE)</f>
        <v>0</v>
      </c>
      <c r="AG134" s="21" t="str">
        <f t="shared" si="54"/>
        <v/>
      </c>
      <c r="AH134" s="21" t="str">
        <f t="shared" si="55"/>
        <v/>
      </c>
      <c r="AI134" s="21" t="b">
        <f t="shared" si="56"/>
        <v>0</v>
      </c>
      <c r="AJ134" s="21" t="str">
        <f t="shared" si="57"/>
        <v/>
      </c>
      <c r="AK134" s="21" t="b">
        <f>IF(AND(COUNTA(B134:I134)&gt;0,'Börja här'!KOMMUN="",NOT(L134),NOT(N134),NOT(P134),NOT(R134),NOT(T134),NOT(V134),NOT(X134),NOT(Z134),NOT(AB134),NOT(AD134),NOT(AF134)),TRUE,FALSE)</f>
        <v>0</v>
      </c>
      <c r="AL134" s="21" t="str">
        <f t="shared" si="58"/>
        <v/>
      </c>
      <c r="AM134" s="97">
        <f t="shared" si="62"/>
        <v>0</v>
      </c>
      <c r="AN134" s="97" t="str">
        <f t="shared" si="59"/>
        <v>Nej</v>
      </c>
      <c r="AO134" s="21" t="b">
        <f t="shared" si="33"/>
        <v>0</v>
      </c>
      <c r="AP134" s="21" t="str">
        <f t="shared" si="60"/>
        <v/>
      </c>
      <c r="AQ134" s="97" t="str">
        <f t="shared" si="61"/>
        <v>Nej</v>
      </c>
    </row>
    <row r="135" spans="1:43" s="13" customFormat="1" x14ac:dyDescent="0.35">
      <c r="A135" s="53">
        <v>127</v>
      </c>
      <c r="B135" s="10"/>
      <c r="C135" s="23"/>
      <c r="D135" s="41"/>
      <c r="E135" s="74"/>
      <c r="F135" s="82"/>
      <c r="G135" s="74"/>
      <c r="H135" s="75"/>
      <c r="I135" s="23"/>
      <c r="J135" s="50" t="str">
        <f t="shared" si="34"/>
        <v/>
      </c>
      <c r="K135" s="56" t="str">
        <f t="shared" si="35"/>
        <v/>
      </c>
      <c r="L135" s="6" t="b">
        <f t="shared" si="36"/>
        <v>0</v>
      </c>
      <c r="M135" s="21" t="str">
        <f t="shared" si="37"/>
        <v/>
      </c>
      <c r="N135" s="21" t="b">
        <f t="shared" si="38"/>
        <v>0</v>
      </c>
      <c r="O135" s="21" t="str">
        <f t="shared" si="39"/>
        <v/>
      </c>
      <c r="P135" s="21" t="b">
        <f t="shared" si="40"/>
        <v>0</v>
      </c>
      <c r="Q135" s="21" t="str">
        <f t="shared" si="41"/>
        <v/>
      </c>
      <c r="R135" s="21" t="b">
        <f t="shared" si="42"/>
        <v>0</v>
      </c>
      <c r="S135" s="21" t="str">
        <f t="shared" si="43"/>
        <v/>
      </c>
      <c r="T135" s="21" t="b">
        <f t="shared" si="44"/>
        <v>0</v>
      </c>
      <c r="U135" s="21" t="str">
        <f t="shared" si="45"/>
        <v/>
      </c>
      <c r="V135" s="6" t="b">
        <f t="shared" si="46"/>
        <v>0</v>
      </c>
      <c r="W135" s="21" t="str">
        <f t="shared" si="47"/>
        <v/>
      </c>
      <c r="X135" s="21" t="b">
        <f t="shared" si="48"/>
        <v>0</v>
      </c>
      <c r="Y135" s="21" t="str">
        <f t="shared" si="49"/>
        <v/>
      </c>
      <c r="Z135" s="21" t="b">
        <f t="shared" si="50"/>
        <v>0</v>
      </c>
      <c r="AA135" s="21" t="str">
        <f t="shared" si="51"/>
        <v/>
      </c>
      <c r="AB135" s="21" t="b">
        <f>IF(AND(LEN(B135)&gt;0,NOT(AF135),COUNTIF($AH$9:AH634,AH135)&gt;1),TRUE,FALSE)</f>
        <v>0</v>
      </c>
      <c r="AC135" s="21" t="str">
        <f t="shared" si="52"/>
        <v/>
      </c>
      <c r="AD135" s="21" t="b">
        <f>IF(AND(LEN(B135)&gt;0,NOT(AF135),NOT(AB135),COUNTIF(Uttransporter!$B$9:'Uttransporter'!B634,B135)&gt;0),TRUE,FALSE)</f>
        <v>0</v>
      </c>
      <c r="AE135" s="21" t="str">
        <f t="shared" si="53"/>
        <v/>
      </c>
      <c r="AF135" s="21" t="b">
        <f>IF(LEN(B135)&gt;Admin!$D$17,TRUE,FALSE)</f>
        <v>0</v>
      </c>
      <c r="AG135" s="21" t="str">
        <f t="shared" si="54"/>
        <v/>
      </c>
      <c r="AH135" s="21" t="str">
        <f t="shared" si="55"/>
        <v/>
      </c>
      <c r="AI135" s="21" t="b">
        <f t="shared" si="56"/>
        <v>0</v>
      </c>
      <c r="AJ135" s="21" t="str">
        <f t="shared" si="57"/>
        <v/>
      </c>
      <c r="AK135" s="21" t="b">
        <f>IF(AND(COUNTA(B135:I135)&gt;0,'Börja här'!KOMMUN="",NOT(L135),NOT(N135),NOT(P135),NOT(R135),NOT(T135),NOT(V135),NOT(X135),NOT(Z135),NOT(AB135),NOT(AD135),NOT(AF135)),TRUE,FALSE)</f>
        <v>0</v>
      </c>
      <c r="AL135" s="21" t="str">
        <f t="shared" si="58"/>
        <v/>
      </c>
      <c r="AM135" s="97">
        <f t="shared" si="62"/>
        <v>0</v>
      </c>
      <c r="AN135" s="97" t="str">
        <f t="shared" si="59"/>
        <v>Nej</v>
      </c>
      <c r="AO135" s="21" t="b">
        <f t="shared" si="33"/>
        <v>0</v>
      </c>
      <c r="AP135" s="21" t="str">
        <f t="shared" si="60"/>
        <v/>
      </c>
      <c r="AQ135" s="97" t="str">
        <f t="shared" si="61"/>
        <v>Nej</v>
      </c>
    </row>
    <row r="136" spans="1:43" s="13" customFormat="1" x14ac:dyDescent="0.35">
      <c r="A136" s="53">
        <v>128</v>
      </c>
      <c r="B136" s="10"/>
      <c r="C136" s="23"/>
      <c r="D136" s="41"/>
      <c r="E136" s="74"/>
      <c r="F136" s="82"/>
      <c r="G136" s="74"/>
      <c r="H136" s="75"/>
      <c r="I136" s="23"/>
      <c r="J136" s="50" t="str">
        <f t="shared" si="34"/>
        <v/>
      </c>
      <c r="K136" s="56" t="str">
        <f t="shared" si="35"/>
        <v/>
      </c>
      <c r="L136" s="6" t="b">
        <f t="shared" si="36"/>
        <v>0</v>
      </c>
      <c r="M136" s="21" t="str">
        <f t="shared" si="37"/>
        <v/>
      </c>
      <c r="N136" s="21" t="b">
        <f t="shared" si="38"/>
        <v>0</v>
      </c>
      <c r="O136" s="21" t="str">
        <f t="shared" si="39"/>
        <v/>
      </c>
      <c r="P136" s="21" t="b">
        <f t="shared" si="40"/>
        <v>0</v>
      </c>
      <c r="Q136" s="21" t="str">
        <f t="shared" si="41"/>
        <v/>
      </c>
      <c r="R136" s="21" t="b">
        <f t="shared" si="42"/>
        <v>0</v>
      </c>
      <c r="S136" s="21" t="str">
        <f t="shared" si="43"/>
        <v/>
      </c>
      <c r="T136" s="21" t="b">
        <f t="shared" si="44"/>
        <v>0</v>
      </c>
      <c r="U136" s="21" t="str">
        <f t="shared" si="45"/>
        <v/>
      </c>
      <c r="V136" s="6" t="b">
        <f t="shared" si="46"/>
        <v>0</v>
      </c>
      <c r="W136" s="21" t="str">
        <f t="shared" si="47"/>
        <v/>
      </c>
      <c r="X136" s="21" t="b">
        <f t="shared" si="48"/>
        <v>0</v>
      </c>
      <c r="Y136" s="21" t="str">
        <f t="shared" si="49"/>
        <v/>
      </c>
      <c r="Z136" s="21" t="b">
        <f t="shared" si="50"/>
        <v>0</v>
      </c>
      <c r="AA136" s="21" t="str">
        <f t="shared" si="51"/>
        <v/>
      </c>
      <c r="AB136" s="21" t="b">
        <f>IF(AND(LEN(B136)&gt;0,NOT(AF136),COUNTIF($AH$9:AH635,AH136)&gt;1),TRUE,FALSE)</f>
        <v>0</v>
      </c>
      <c r="AC136" s="21" t="str">
        <f t="shared" si="52"/>
        <v/>
      </c>
      <c r="AD136" s="21" t="b">
        <f>IF(AND(LEN(B136)&gt;0,NOT(AF136),NOT(AB136),COUNTIF(Uttransporter!$B$9:'Uttransporter'!B635,B136)&gt;0),TRUE,FALSE)</f>
        <v>0</v>
      </c>
      <c r="AE136" s="21" t="str">
        <f t="shared" si="53"/>
        <v/>
      </c>
      <c r="AF136" s="21" t="b">
        <f>IF(LEN(B136)&gt;Admin!$D$17,TRUE,FALSE)</f>
        <v>0</v>
      </c>
      <c r="AG136" s="21" t="str">
        <f t="shared" si="54"/>
        <v/>
      </c>
      <c r="AH136" s="21" t="str">
        <f t="shared" si="55"/>
        <v/>
      </c>
      <c r="AI136" s="21" t="b">
        <f t="shared" si="56"/>
        <v>0</v>
      </c>
      <c r="AJ136" s="21" t="str">
        <f t="shared" si="57"/>
        <v/>
      </c>
      <c r="AK136" s="21" t="b">
        <f>IF(AND(COUNTA(B136:I136)&gt;0,'Börja här'!KOMMUN="",NOT(L136),NOT(N136),NOT(P136),NOT(R136),NOT(T136),NOT(V136),NOT(X136),NOT(Z136),NOT(AB136),NOT(AD136),NOT(AF136)),TRUE,FALSE)</f>
        <v>0</v>
      </c>
      <c r="AL136" s="21" t="str">
        <f t="shared" si="58"/>
        <v/>
      </c>
      <c r="AM136" s="97">
        <f t="shared" si="62"/>
        <v>0</v>
      </c>
      <c r="AN136" s="97" t="str">
        <f t="shared" si="59"/>
        <v>Nej</v>
      </c>
      <c r="AO136" s="21" t="b">
        <f t="shared" si="33"/>
        <v>0</v>
      </c>
      <c r="AP136" s="21" t="str">
        <f t="shared" si="60"/>
        <v/>
      </c>
      <c r="AQ136" s="97" t="str">
        <f t="shared" si="61"/>
        <v>Nej</v>
      </c>
    </row>
    <row r="137" spans="1:43" s="13" customFormat="1" x14ac:dyDescent="0.35">
      <c r="A137" s="53">
        <v>129</v>
      </c>
      <c r="B137" s="10"/>
      <c r="C137" s="23"/>
      <c r="D137" s="41"/>
      <c r="E137" s="74"/>
      <c r="F137" s="82"/>
      <c r="G137" s="74"/>
      <c r="H137" s="75"/>
      <c r="I137" s="23"/>
      <c r="J137" s="50" t="str">
        <f t="shared" si="34"/>
        <v/>
      </c>
      <c r="K137" s="56" t="str">
        <f t="shared" si="35"/>
        <v/>
      </c>
      <c r="L137" s="6" t="b">
        <f t="shared" si="36"/>
        <v>0</v>
      </c>
      <c r="M137" s="21" t="str">
        <f t="shared" si="37"/>
        <v/>
      </c>
      <c r="N137" s="21" t="b">
        <f t="shared" si="38"/>
        <v>0</v>
      </c>
      <c r="O137" s="21" t="str">
        <f t="shared" si="39"/>
        <v/>
      </c>
      <c r="P137" s="21" t="b">
        <f t="shared" si="40"/>
        <v>0</v>
      </c>
      <c r="Q137" s="21" t="str">
        <f t="shared" si="41"/>
        <v/>
      </c>
      <c r="R137" s="21" t="b">
        <f t="shared" si="42"/>
        <v>0</v>
      </c>
      <c r="S137" s="21" t="str">
        <f t="shared" si="43"/>
        <v/>
      </c>
      <c r="T137" s="21" t="b">
        <f t="shared" si="44"/>
        <v>0</v>
      </c>
      <c r="U137" s="21" t="str">
        <f t="shared" si="45"/>
        <v/>
      </c>
      <c r="V137" s="6" t="b">
        <f t="shared" si="46"/>
        <v>0</v>
      </c>
      <c r="W137" s="21" t="str">
        <f t="shared" si="47"/>
        <v/>
      </c>
      <c r="X137" s="21" t="b">
        <f t="shared" si="48"/>
        <v>0</v>
      </c>
      <c r="Y137" s="21" t="str">
        <f t="shared" si="49"/>
        <v/>
      </c>
      <c r="Z137" s="21" t="b">
        <f t="shared" si="50"/>
        <v>0</v>
      </c>
      <c r="AA137" s="21" t="str">
        <f t="shared" si="51"/>
        <v/>
      </c>
      <c r="AB137" s="21" t="b">
        <f>IF(AND(LEN(B137)&gt;0,NOT(AF137),COUNTIF($AH$9:AH636,AH137)&gt;1),TRUE,FALSE)</f>
        <v>0</v>
      </c>
      <c r="AC137" s="21" t="str">
        <f t="shared" si="52"/>
        <v/>
      </c>
      <c r="AD137" s="21" t="b">
        <f>IF(AND(LEN(B137)&gt;0,NOT(AF137),NOT(AB137),COUNTIF(Uttransporter!$B$9:'Uttransporter'!B636,B137)&gt;0),TRUE,FALSE)</f>
        <v>0</v>
      </c>
      <c r="AE137" s="21" t="str">
        <f t="shared" si="53"/>
        <v/>
      </c>
      <c r="AF137" s="21" t="b">
        <f>IF(LEN(B137)&gt;Admin!$D$17,TRUE,FALSE)</f>
        <v>0</v>
      </c>
      <c r="AG137" s="21" t="str">
        <f t="shared" si="54"/>
        <v/>
      </c>
      <c r="AH137" s="21" t="str">
        <f t="shared" si="55"/>
        <v/>
      </c>
      <c r="AI137" s="21" t="b">
        <f t="shared" si="56"/>
        <v>0</v>
      </c>
      <c r="AJ137" s="21" t="str">
        <f t="shared" si="57"/>
        <v/>
      </c>
      <c r="AK137" s="21" t="b">
        <f>IF(AND(COUNTA(B137:I137)&gt;0,'Börja här'!KOMMUN="",NOT(L137),NOT(N137),NOT(P137),NOT(R137),NOT(T137),NOT(V137),NOT(X137),NOT(Z137),NOT(AB137),NOT(AD137),NOT(AF137)),TRUE,FALSE)</f>
        <v>0</v>
      </c>
      <c r="AL137" s="21" t="str">
        <f t="shared" si="58"/>
        <v/>
      </c>
      <c r="AM137" s="97">
        <f t="shared" si="62"/>
        <v>0</v>
      </c>
      <c r="AN137" s="97" t="str">
        <f t="shared" si="59"/>
        <v>Nej</v>
      </c>
      <c r="AO137" s="21" t="b">
        <f t="shared" ref="AO137:AO200" si="63">IF(I137&lt;&gt;"",IF(COUNTIF(TblHamnkoder,I137),FALSE,TRUE),FALSE)</f>
        <v>0</v>
      </c>
      <c r="AP137" s="21" t="str">
        <f t="shared" si="60"/>
        <v/>
      </c>
      <c r="AQ137" s="97" t="str">
        <f t="shared" si="61"/>
        <v>Nej</v>
      </c>
    </row>
    <row r="138" spans="1:43" s="13" customFormat="1" x14ac:dyDescent="0.35">
      <c r="A138" s="53">
        <v>130</v>
      </c>
      <c r="B138" s="10"/>
      <c r="C138" s="23"/>
      <c r="D138" s="41"/>
      <c r="E138" s="74"/>
      <c r="F138" s="82"/>
      <c r="G138" s="74"/>
      <c r="H138" s="75"/>
      <c r="I138" s="23"/>
      <c r="J138" s="50" t="str">
        <f t="shared" ref="J138:J201" si="64">IF(OR(L138,N138,P138,R138,T138,V138,X138,Z138,AB138,AD138,AF138,AO138),"",IF(ISNUMBER($J$4),ROUNDUP($J$4*ROUNDUP(G138,0),0),""))</f>
        <v/>
      </c>
      <c r="K138" s="56" t="str">
        <f t="shared" ref="K138:K201" si="65">IF(O138="","",O138&amp;". ")&amp;IF(Q138="","",Q138&amp;". ")&amp;IF(S138="","",S138&amp;". ")&amp;IF(U138="","",U138&amp;". ")&amp;IF(Y138="","",Y138&amp;". ")&amp;IF(AA138="","",AA138&amp;". ")&amp;IF(M138="","",M138&amp;". ")&amp;IF(W138="","",W138&amp;". ")&amp;IF(AC138="","",AC138&amp;". ")&amp;IF(AE138="","",AE138&amp;". ")&amp;IF(AG138="","",AG138&amp;". ")&amp;IF(AL138="","",AL138&amp;". ")&amp;IF(AP138="","",AP138&amp;". ")</f>
        <v/>
      </c>
      <c r="L138" s="6" t="b">
        <f t="shared" ref="L138:L201" si="66">AND(COUNTA(B138:I138)&gt;0,AND(NOT(N138),NOT(X138)),OR(B138="",C138="",D138="",E138="",F138="",G138=""))</f>
        <v>0</v>
      </c>
      <c r="M138" s="21" t="str">
        <f t="shared" ref="M138:M201" si="67">IF(L138,M$7,"")</f>
        <v/>
      </c>
      <c r="N138" s="21" t="b">
        <f t="shared" ref="N138:N201" si="68">IF(C138&lt;&gt;"",IF(COUNTIF(TblVarukoderEXT,C138),FALSE,TRUE),FALSE)</f>
        <v>0</v>
      </c>
      <c r="O138" s="21" t="str">
        <f t="shared" ref="O138:O201" si="69">IF(N138,O$7,"")</f>
        <v/>
      </c>
      <c r="P138" s="21" t="b">
        <f t="shared" ref="P138:P201" si="70">IF(F138&lt;&gt;"",IF(AND(ISNUMBER(F138),F138&gt;0),FALSE,TRUE),FALSE)</f>
        <v>0</v>
      </c>
      <c r="Q138" s="21" t="str">
        <f t="shared" ref="Q138:Q201" si="71">IF(P138,Q$7,"")</f>
        <v/>
      </c>
      <c r="R138" s="21" t="b">
        <f t="shared" ref="R138:R201" si="72">IF(G138&lt;&gt;"",IF(ISNUMBER(G138),IF(G138&gt;=0.01,FALSE,TRUE),TRUE))</f>
        <v>0</v>
      </c>
      <c r="S138" s="21" t="str">
        <f t="shared" ref="S138:S201" si="73">IF(R138,S$7,"")</f>
        <v/>
      </c>
      <c r="T138" s="21" t="b">
        <f t="shared" ref="T138:T201" si="74">IF(H138&lt;&gt;"",IF(COUNTIF(TblUtomlandsEXT,H138),FALSE,TRUE),FALSE)</f>
        <v>0</v>
      </c>
      <c r="U138" s="21" t="str">
        <f t="shared" ref="U138:U201" si="75">IF(T138,U$7,"")</f>
        <v/>
      </c>
      <c r="V138" s="6" t="b">
        <f t="shared" ref="V138:V201" si="76">IF(AND($D138&lt;&gt;"",NOT(L138)),IF(AND(ISNUMBER(SEARCH("Sjö",$D138)),I138=""),TRUE,FALSE),FALSE)</f>
        <v>0</v>
      </c>
      <c r="W138" s="21" t="str">
        <f t="shared" ref="W138:W201" si="77">IF(V138,W$7,"")</f>
        <v/>
      </c>
      <c r="X138" s="21" t="b">
        <f t="shared" ref="X138:X201" si="78">IF(D138&lt;&gt;"",IF(COUNTIF(TblTransportsätt,D138),FALSE,TRUE),FALSE)</f>
        <v>0</v>
      </c>
      <c r="Y138" s="21" t="str">
        <f t="shared" ref="Y138:Y201" si="79">IF(X138,Y$7,"")</f>
        <v/>
      </c>
      <c r="Z138" s="21" t="b">
        <f t="shared" ref="Z138:Z201" si="80">IF(E138&lt;&gt;"",IF(ISNUMBER(E138),IF(AND(E138&gt;0,E138-INT(E138)=0),FALSE,TRUE),TRUE))</f>
        <v>0</v>
      </c>
      <c r="AA138" s="21" t="str">
        <f t="shared" ref="AA138:AA201" si="81">IF(Z138,AA$7,"")</f>
        <v/>
      </c>
      <c r="AB138" s="21" t="b">
        <f>IF(AND(LEN(B138)&gt;0,NOT(AF138),COUNTIF($AH$9:AH637,AH138)&gt;1),TRUE,FALSE)</f>
        <v>0</v>
      </c>
      <c r="AC138" s="21" t="str">
        <f t="shared" ref="AC138:AC201" si="82">IF(AB138,AC$7,"")</f>
        <v/>
      </c>
      <c r="AD138" s="21" t="b">
        <f>IF(AND(LEN(B138)&gt;0,NOT(AF138),NOT(AB138),COUNTIF(Uttransporter!$B$9:'Uttransporter'!B637,B138)&gt;0),TRUE,FALSE)</f>
        <v>0</v>
      </c>
      <c r="AE138" s="21" t="str">
        <f t="shared" ref="AE138:AE201" si="83">IF(AD138,AE$7,"")</f>
        <v/>
      </c>
      <c r="AF138" s="21" t="b">
        <f>IF(LEN(B138)&gt;Admin!$D$17,TRUE,FALSE)</f>
        <v>0</v>
      </c>
      <c r="AG138" s="21" t="str">
        <f t="shared" ref="AG138:AG201" si="84">IF(AF138,AG$7,"")</f>
        <v/>
      </c>
      <c r="AH138" s="21" t="str">
        <f t="shared" ref="AH138:AH201" si="85">TRIM(B138)</f>
        <v/>
      </c>
      <c r="AI138" s="21" t="b">
        <f t="shared" ref="AI138:AI201" si="86">IF(AND(COUNTA(C138:I138)&gt;0,B138=""),TRUE,FALSE)</f>
        <v>0</v>
      </c>
      <c r="AJ138" s="21" t="str">
        <f t="shared" ref="AJ138:AJ201" si="87">IF(AI138,AJ$7,"")</f>
        <v/>
      </c>
      <c r="AK138" s="21" t="b">
        <f>IF(AND(COUNTA(B138:I138)&gt;0,'Börja här'!KOMMUN="",NOT(L138),NOT(N138),NOT(P138),NOT(R138),NOT(T138),NOT(V138),NOT(X138),NOT(Z138),NOT(AB138),NOT(AD138),NOT(AF138)),TRUE,FALSE)</f>
        <v>0</v>
      </c>
      <c r="AL138" s="21" t="str">
        <f t="shared" ref="AL138:AL201" si="88">IF(AK138,AL$7,"")</f>
        <v/>
      </c>
      <c r="AM138" s="97">
        <f t="shared" si="62"/>
        <v>0</v>
      </c>
      <c r="AN138" s="97" t="str">
        <f t="shared" ref="AN138:AN201" si="89">IF(AND(J138&lt;&gt;"",J138&gt;0),"Ja","Nej")</f>
        <v>Nej</v>
      </c>
      <c r="AO138" s="21" t="b">
        <f t="shared" si="63"/>
        <v>0</v>
      </c>
      <c r="AP138" s="21" t="str">
        <f t="shared" ref="AP138:AP201" si="90">IF(AO138,AP$7,"")</f>
        <v/>
      </c>
      <c r="AQ138" s="97" t="str">
        <f t="shared" ref="AQ138:AQ201" si="91">IF(AND(K138&lt;&gt;"",K138&gt;0),"Ja","Nej")</f>
        <v>Nej</v>
      </c>
    </row>
    <row r="139" spans="1:43" s="13" customFormat="1" x14ac:dyDescent="0.35">
      <c r="A139" s="53">
        <v>131</v>
      </c>
      <c r="B139" s="10"/>
      <c r="C139" s="23"/>
      <c r="D139" s="41"/>
      <c r="E139" s="74"/>
      <c r="F139" s="82"/>
      <c r="G139" s="74"/>
      <c r="H139" s="75"/>
      <c r="I139" s="23"/>
      <c r="J139" s="50" t="str">
        <f t="shared" si="64"/>
        <v/>
      </c>
      <c r="K139" s="56" t="str">
        <f t="shared" si="65"/>
        <v/>
      </c>
      <c r="L139" s="6" t="b">
        <f t="shared" si="66"/>
        <v>0</v>
      </c>
      <c r="M139" s="21" t="str">
        <f t="shared" si="67"/>
        <v/>
      </c>
      <c r="N139" s="21" t="b">
        <f t="shared" si="68"/>
        <v>0</v>
      </c>
      <c r="O139" s="21" t="str">
        <f t="shared" si="69"/>
        <v/>
      </c>
      <c r="P139" s="21" t="b">
        <f t="shared" si="70"/>
        <v>0</v>
      </c>
      <c r="Q139" s="21" t="str">
        <f t="shared" si="71"/>
        <v/>
      </c>
      <c r="R139" s="21" t="b">
        <f t="shared" si="72"/>
        <v>0</v>
      </c>
      <c r="S139" s="21" t="str">
        <f t="shared" si="73"/>
        <v/>
      </c>
      <c r="T139" s="21" t="b">
        <f t="shared" si="74"/>
        <v>0</v>
      </c>
      <c r="U139" s="21" t="str">
        <f t="shared" si="75"/>
        <v/>
      </c>
      <c r="V139" s="6" t="b">
        <f t="shared" si="76"/>
        <v>0</v>
      </c>
      <c r="W139" s="21" t="str">
        <f t="shared" si="77"/>
        <v/>
      </c>
      <c r="X139" s="21" t="b">
        <f t="shared" si="78"/>
        <v>0</v>
      </c>
      <c r="Y139" s="21" t="str">
        <f t="shared" si="79"/>
        <v/>
      </c>
      <c r="Z139" s="21" t="b">
        <f t="shared" si="80"/>
        <v>0</v>
      </c>
      <c r="AA139" s="21" t="str">
        <f t="shared" si="81"/>
        <v/>
      </c>
      <c r="AB139" s="21" t="b">
        <f>IF(AND(LEN(B139)&gt;0,NOT(AF139),COUNTIF($AH$9:AH638,AH139)&gt;1),TRUE,FALSE)</f>
        <v>0</v>
      </c>
      <c r="AC139" s="21" t="str">
        <f t="shared" si="82"/>
        <v/>
      </c>
      <c r="AD139" s="21" t="b">
        <f>IF(AND(LEN(B139)&gt;0,NOT(AF139),NOT(AB139),COUNTIF(Uttransporter!$B$9:'Uttransporter'!B638,B139)&gt;0),TRUE,FALSE)</f>
        <v>0</v>
      </c>
      <c r="AE139" s="21" t="str">
        <f t="shared" si="83"/>
        <v/>
      </c>
      <c r="AF139" s="21" t="b">
        <f>IF(LEN(B139)&gt;Admin!$D$17,TRUE,FALSE)</f>
        <v>0</v>
      </c>
      <c r="AG139" s="21" t="str">
        <f t="shared" si="84"/>
        <v/>
      </c>
      <c r="AH139" s="21" t="str">
        <f t="shared" si="85"/>
        <v/>
      </c>
      <c r="AI139" s="21" t="b">
        <f t="shared" si="86"/>
        <v>0</v>
      </c>
      <c r="AJ139" s="21" t="str">
        <f t="shared" si="87"/>
        <v/>
      </c>
      <c r="AK139" s="21" t="b">
        <f>IF(AND(COUNTA(B139:I139)&gt;0,'Börja här'!KOMMUN="",NOT(L139),NOT(N139),NOT(P139),NOT(R139),NOT(T139),NOT(V139),NOT(X139),NOT(Z139),NOT(AB139),NOT(AD139),NOT(AF139)),TRUE,FALSE)</f>
        <v>0</v>
      </c>
      <c r="AL139" s="21" t="str">
        <f t="shared" si="88"/>
        <v/>
      </c>
      <c r="AM139" s="97">
        <f t="shared" ref="AM139:AM202" si="92">ROUNDUP(G139,0)</f>
        <v>0</v>
      </c>
      <c r="AN139" s="97" t="str">
        <f t="shared" si="89"/>
        <v>Nej</v>
      </c>
      <c r="AO139" s="21" t="b">
        <f t="shared" si="63"/>
        <v>0</v>
      </c>
      <c r="AP139" s="21" t="str">
        <f t="shared" si="90"/>
        <v/>
      </c>
      <c r="AQ139" s="97" t="str">
        <f t="shared" si="91"/>
        <v>Nej</v>
      </c>
    </row>
    <row r="140" spans="1:43" s="13" customFormat="1" x14ac:dyDescent="0.35">
      <c r="A140" s="53">
        <v>132</v>
      </c>
      <c r="B140" s="10"/>
      <c r="C140" s="23"/>
      <c r="D140" s="41"/>
      <c r="E140" s="74"/>
      <c r="F140" s="82"/>
      <c r="G140" s="74"/>
      <c r="H140" s="75"/>
      <c r="I140" s="23"/>
      <c r="J140" s="50" t="str">
        <f t="shared" si="64"/>
        <v/>
      </c>
      <c r="K140" s="56" t="str">
        <f t="shared" si="65"/>
        <v/>
      </c>
      <c r="L140" s="6" t="b">
        <f t="shared" si="66"/>
        <v>0</v>
      </c>
      <c r="M140" s="21" t="str">
        <f t="shared" si="67"/>
        <v/>
      </c>
      <c r="N140" s="21" t="b">
        <f t="shared" si="68"/>
        <v>0</v>
      </c>
      <c r="O140" s="21" t="str">
        <f t="shared" si="69"/>
        <v/>
      </c>
      <c r="P140" s="21" t="b">
        <f t="shared" si="70"/>
        <v>0</v>
      </c>
      <c r="Q140" s="21" t="str">
        <f t="shared" si="71"/>
        <v/>
      </c>
      <c r="R140" s="21" t="b">
        <f t="shared" si="72"/>
        <v>0</v>
      </c>
      <c r="S140" s="21" t="str">
        <f t="shared" si="73"/>
        <v/>
      </c>
      <c r="T140" s="21" t="b">
        <f t="shared" si="74"/>
        <v>0</v>
      </c>
      <c r="U140" s="21" t="str">
        <f t="shared" si="75"/>
        <v/>
      </c>
      <c r="V140" s="6" t="b">
        <f t="shared" si="76"/>
        <v>0</v>
      </c>
      <c r="W140" s="21" t="str">
        <f t="shared" si="77"/>
        <v/>
      </c>
      <c r="X140" s="21" t="b">
        <f t="shared" si="78"/>
        <v>0</v>
      </c>
      <c r="Y140" s="21" t="str">
        <f t="shared" si="79"/>
        <v/>
      </c>
      <c r="Z140" s="21" t="b">
        <f t="shared" si="80"/>
        <v>0</v>
      </c>
      <c r="AA140" s="21" t="str">
        <f t="shared" si="81"/>
        <v/>
      </c>
      <c r="AB140" s="21" t="b">
        <f>IF(AND(LEN(B140)&gt;0,NOT(AF140),COUNTIF($AH$9:AH639,AH140)&gt;1),TRUE,FALSE)</f>
        <v>0</v>
      </c>
      <c r="AC140" s="21" t="str">
        <f t="shared" si="82"/>
        <v/>
      </c>
      <c r="AD140" s="21" t="b">
        <f>IF(AND(LEN(B140)&gt;0,NOT(AF140),NOT(AB140),COUNTIF(Uttransporter!$B$9:'Uttransporter'!B639,B140)&gt;0),TRUE,FALSE)</f>
        <v>0</v>
      </c>
      <c r="AE140" s="21" t="str">
        <f t="shared" si="83"/>
        <v/>
      </c>
      <c r="AF140" s="21" t="b">
        <f>IF(LEN(B140)&gt;Admin!$D$17,TRUE,FALSE)</f>
        <v>0</v>
      </c>
      <c r="AG140" s="21" t="str">
        <f t="shared" si="84"/>
        <v/>
      </c>
      <c r="AH140" s="21" t="str">
        <f t="shared" si="85"/>
        <v/>
      </c>
      <c r="AI140" s="21" t="b">
        <f t="shared" si="86"/>
        <v>0</v>
      </c>
      <c r="AJ140" s="21" t="str">
        <f t="shared" si="87"/>
        <v/>
      </c>
      <c r="AK140" s="21" t="b">
        <f>IF(AND(COUNTA(B140:I140)&gt;0,'Börja här'!KOMMUN="",NOT(L140),NOT(N140),NOT(P140),NOT(R140),NOT(T140),NOT(V140),NOT(X140),NOT(Z140),NOT(AB140),NOT(AD140),NOT(AF140)),TRUE,FALSE)</f>
        <v>0</v>
      </c>
      <c r="AL140" s="21" t="str">
        <f t="shared" si="88"/>
        <v/>
      </c>
      <c r="AM140" s="97">
        <f t="shared" si="92"/>
        <v>0</v>
      </c>
      <c r="AN140" s="97" t="str">
        <f t="shared" si="89"/>
        <v>Nej</v>
      </c>
      <c r="AO140" s="21" t="b">
        <f t="shared" si="63"/>
        <v>0</v>
      </c>
      <c r="AP140" s="21" t="str">
        <f t="shared" si="90"/>
        <v/>
      </c>
      <c r="AQ140" s="97" t="str">
        <f t="shared" si="91"/>
        <v>Nej</v>
      </c>
    </row>
    <row r="141" spans="1:43" s="13" customFormat="1" x14ac:dyDescent="0.35">
      <c r="A141" s="53">
        <v>133</v>
      </c>
      <c r="B141" s="10"/>
      <c r="C141" s="23"/>
      <c r="D141" s="41"/>
      <c r="E141" s="74"/>
      <c r="F141" s="82"/>
      <c r="G141" s="74"/>
      <c r="H141" s="75"/>
      <c r="I141" s="23"/>
      <c r="J141" s="50" t="str">
        <f t="shared" si="64"/>
        <v/>
      </c>
      <c r="K141" s="56" t="str">
        <f t="shared" si="65"/>
        <v/>
      </c>
      <c r="L141" s="6" t="b">
        <f t="shared" si="66"/>
        <v>0</v>
      </c>
      <c r="M141" s="21" t="str">
        <f t="shared" si="67"/>
        <v/>
      </c>
      <c r="N141" s="21" t="b">
        <f t="shared" si="68"/>
        <v>0</v>
      </c>
      <c r="O141" s="21" t="str">
        <f t="shared" si="69"/>
        <v/>
      </c>
      <c r="P141" s="21" t="b">
        <f t="shared" si="70"/>
        <v>0</v>
      </c>
      <c r="Q141" s="21" t="str">
        <f t="shared" si="71"/>
        <v/>
      </c>
      <c r="R141" s="21" t="b">
        <f t="shared" si="72"/>
        <v>0</v>
      </c>
      <c r="S141" s="21" t="str">
        <f t="shared" si="73"/>
        <v/>
      </c>
      <c r="T141" s="21" t="b">
        <f t="shared" si="74"/>
        <v>0</v>
      </c>
      <c r="U141" s="21" t="str">
        <f t="shared" si="75"/>
        <v/>
      </c>
      <c r="V141" s="6" t="b">
        <f t="shared" si="76"/>
        <v>0</v>
      </c>
      <c r="W141" s="21" t="str">
        <f t="shared" si="77"/>
        <v/>
      </c>
      <c r="X141" s="21" t="b">
        <f t="shared" si="78"/>
        <v>0</v>
      </c>
      <c r="Y141" s="21" t="str">
        <f t="shared" si="79"/>
        <v/>
      </c>
      <c r="Z141" s="21" t="b">
        <f t="shared" si="80"/>
        <v>0</v>
      </c>
      <c r="AA141" s="21" t="str">
        <f t="shared" si="81"/>
        <v/>
      </c>
      <c r="AB141" s="21" t="b">
        <f>IF(AND(LEN(B141)&gt;0,NOT(AF141),COUNTIF($AH$9:AH640,AH141)&gt;1),TRUE,FALSE)</f>
        <v>0</v>
      </c>
      <c r="AC141" s="21" t="str">
        <f t="shared" si="82"/>
        <v/>
      </c>
      <c r="AD141" s="21" t="b">
        <f>IF(AND(LEN(B141)&gt;0,NOT(AF141),NOT(AB141),COUNTIF(Uttransporter!$B$9:'Uttransporter'!B640,B141)&gt;0),TRUE,FALSE)</f>
        <v>0</v>
      </c>
      <c r="AE141" s="21" t="str">
        <f t="shared" si="83"/>
        <v/>
      </c>
      <c r="AF141" s="21" t="b">
        <f>IF(LEN(B141)&gt;Admin!$D$17,TRUE,FALSE)</f>
        <v>0</v>
      </c>
      <c r="AG141" s="21" t="str">
        <f t="shared" si="84"/>
        <v/>
      </c>
      <c r="AH141" s="21" t="str">
        <f t="shared" si="85"/>
        <v/>
      </c>
      <c r="AI141" s="21" t="b">
        <f t="shared" si="86"/>
        <v>0</v>
      </c>
      <c r="AJ141" s="21" t="str">
        <f t="shared" si="87"/>
        <v/>
      </c>
      <c r="AK141" s="21" t="b">
        <f>IF(AND(COUNTA(B141:I141)&gt;0,'Börja här'!KOMMUN="",NOT(L141),NOT(N141),NOT(P141),NOT(R141),NOT(T141),NOT(V141),NOT(X141),NOT(Z141),NOT(AB141),NOT(AD141),NOT(AF141)),TRUE,FALSE)</f>
        <v>0</v>
      </c>
      <c r="AL141" s="21" t="str">
        <f t="shared" si="88"/>
        <v/>
      </c>
      <c r="AM141" s="97">
        <f t="shared" si="92"/>
        <v>0</v>
      </c>
      <c r="AN141" s="97" t="str">
        <f t="shared" si="89"/>
        <v>Nej</v>
      </c>
      <c r="AO141" s="21" t="b">
        <f t="shared" si="63"/>
        <v>0</v>
      </c>
      <c r="AP141" s="21" t="str">
        <f t="shared" si="90"/>
        <v/>
      </c>
      <c r="AQ141" s="97" t="str">
        <f t="shared" si="91"/>
        <v>Nej</v>
      </c>
    </row>
    <row r="142" spans="1:43" s="13" customFormat="1" x14ac:dyDescent="0.35">
      <c r="A142" s="53">
        <v>134</v>
      </c>
      <c r="B142" s="10"/>
      <c r="C142" s="23"/>
      <c r="D142" s="41"/>
      <c r="E142" s="74"/>
      <c r="F142" s="82"/>
      <c r="G142" s="74"/>
      <c r="H142" s="75"/>
      <c r="I142" s="23"/>
      <c r="J142" s="50" t="str">
        <f t="shared" si="64"/>
        <v/>
      </c>
      <c r="K142" s="56" t="str">
        <f t="shared" si="65"/>
        <v/>
      </c>
      <c r="L142" s="6" t="b">
        <f t="shared" si="66"/>
        <v>0</v>
      </c>
      <c r="M142" s="21" t="str">
        <f t="shared" si="67"/>
        <v/>
      </c>
      <c r="N142" s="21" t="b">
        <f t="shared" si="68"/>
        <v>0</v>
      </c>
      <c r="O142" s="21" t="str">
        <f t="shared" si="69"/>
        <v/>
      </c>
      <c r="P142" s="21" t="b">
        <f t="shared" si="70"/>
        <v>0</v>
      </c>
      <c r="Q142" s="21" t="str">
        <f t="shared" si="71"/>
        <v/>
      </c>
      <c r="R142" s="21" t="b">
        <f t="shared" si="72"/>
        <v>0</v>
      </c>
      <c r="S142" s="21" t="str">
        <f t="shared" si="73"/>
        <v/>
      </c>
      <c r="T142" s="21" t="b">
        <f t="shared" si="74"/>
        <v>0</v>
      </c>
      <c r="U142" s="21" t="str">
        <f t="shared" si="75"/>
        <v/>
      </c>
      <c r="V142" s="6" t="b">
        <f t="shared" si="76"/>
        <v>0</v>
      </c>
      <c r="W142" s="21" t="str">
        <f t="shared" si="77"/>
        <v/>
      </c>
      <c r="X142" s="21" t="b">
        <f t="shared" si="78"/>
        <v>0</v>
      </c>
      <c r="Y142" s="21" t="str">
        <f t="shared" si="79"/>
        <v/>
      </c>
      <c r="Z142" s="21" t="b">
        <f t="shared" si="80"/>
        <v>0</v>
      </c>
      <c r="AA142" s="21" t="str">
        <f t="shared" si="81"/>
        <v/>
      </c>
      <c r="AB142" s="21" t="b">
        <f>IF(AND(LEN(B142)&gt;0,NOT(AF142),COUNTIF($AH$9:AH641,AH142)&gt;1),TRUE,FALSE)</f>
        <v>0</v>
      </c>
      <c r="AC142" s="21" t="str">
        <f t="shared" si="82"/>
        <v/>
      </c>
      <c r="AD142" s="21" t="b">
        <f>IF(AND(LEN(B142)&gt;0,NOT(AF142),NOT(AB142),COUNTIF(Uttransporter!$B$9:'Uttransporter'!B641,B142)&gt;0),TRUE,FALSE)</f>
        <v>0</v>
      </c>
      <c r="AE142" s="21" t="str">
        <f t="shared" si="83"/>
        <v/>
      </c>
      <c r="AF142" s="21" t="b">
        <f>IF(LEN(B142)&gt;Admin!$D$17,TRUE,FALSE)</f>
        <v>0</v>
      </c>
      <c r="AG142" s="21" t="str">
        <f t="shared" si="84"/>
        <v/>
      </c>
      <c r="AH142" s="21" t="str">
        <f t="shared" si="85"/>
        <v/>
      </c>
      <c r="AI142" s="21" t="b">
        <f t="shared" si="86"/>
        <v>0</v>
      </c>
      <c r="AJ142" s="21" t="str">
        <f t="shared" si="87"/>
        <v/>
      </c>
      <c r="AK142" s="21" t="b">
        <f>IF(AND(COUNTA(B142:I142)&gt;0,'Börja här'!KOMMUN="",NOT(L142),NOT(N142),NOT(P142),NOT(R142),NOT(T142),NOT(V142),NOT(X142),NOT(Z142),NOT(AB142),NOT(AD142),NOT(AF142)),TRUE,FALSE)</f>
        <v>0</v>
      </c>
      <c r="AL142" s="21" t="str">
        <f t="shared" si="88"/>
        <v/>
      </c>
      <c r="AM142" s="97">
        <f t="shared" si="92"/>
        <v>0</v>
      </c>
      <c r="AN142" s="97" t="str">
        <f t="shared" si="89"/>
        <v>Nej</v>
      </c>
      <c r="AO142" s="21" t="b">
        <f t="shared" si="63"/>
        <v>0</v>
      </c>
      <c r="AP142" s="21" t="str">
        <f t="shared" si="90"/>
        <v/>
      </c>
      <c r="AQ142" s="97" t="str">
        <f t="shared" si="91"/>
        <v>Nej</v>
      </c>
    </row>
    <row r="143" spans="1:43" s="13" customFormat="1" x14ac:dyDescent="0.35">
      <c r="A143" s="53">
        <v>135</v>
      </c>
      <c r="B143" s="10"/>
      <c r="C143" s="23"/>
      <c r="D143" s="41"/>
      <c r="E143" s="74"/>
      <c r="F143" s="82"/>
      <c r="G143" s="74"/>
      <c r="H143" s="75"/>
      <c r="I143" s="23"/>
      <c r="J143" s="50" t="str">
        <f t="shared" si="64"/>
        <v/>
      </c>
      <c r="K143" s="56" t="str">
        <f t="shared" si="65"/>
        <v/>
      </c>
      <c r="L143" s="6" t="b">
        <f t="shared" si="66"/>
        <v>0</v>
      </c>
      <c r="M143" s="21" t="str">
        <f t="shared" si="67"/>
        <v/>
      </c>
      <c r="N143" s="21" t="b">
        <f t="shared" si="68"/>
        <v>0</v>
      </c>
      <c r="O143" s="21" t="str">
        <f t="shared" si="69"/>
        <v/>
      </c>
      <c r="P143" s="21" t="b">
        <f t="shared" si="70"/>
        <v>0</v>
      </c>
      <c r="Q143" s="21" t="str">
        <f t="shared" si="71"/>
        <v/>
      </c>
      <c r="R143" s="21" t="b">
        <f t="shared" si="72"/>
        <v>0</v>
      </c>
      <c r="S143" s="21" t="str">
        <f t="shared" si="73"/>
        <v/>
      </c>
      <c r="T143" s="21" t="b">
        <f t="shared" si="74"/>
        <v>0</v>
      </c>
      <c r="U143" s="21" t="str">
        <f t="shared" si="75"/>
        <v/>
      </c>
      <c r="V143" s="6" t="b">
        <f t="shared" si="76"/>
        <v>0</v>
      </c>
      <c r="W143" s="21" t="str">
        <f t="shared" si="77"/>
        <v/>
      </c>
      <c r="X143" s="21" t="b">
        <f t="shared" si="78"/>
        <v>0</v>
      </c>
      <c r="Y143" s="21" t="str">
        <f t="shared" si="79"/>
        <v/>
      </c>
      <c r="Z143" s="21" t="b">
        <f t="shared" si="80"/>
        <v>0</v>
      </c>
      <c r="AA143" s="21" t="str">
        <f t="shared" si="81"/>
        <v/>
      </c>
      <c r="AB143" s="21" t="b">
        <f>IF(AND(LEN(B143)&gt;0,NOT(AF143),COUNTIF($AH$9:AH642,AH143)&gt;1),TRUE,FALSE)</f>
        <v>0</v>
      </c>
      <c r="AC143" s="21" t="str">
        <f t="shared" si="82"/>
        <v/>
      </c>
      <c r="AD143" s="21" t="b">
        <f>IF(AND(LEN(B143)&gt;0,NOT(AF143),NOT(AB143),COUNTIF(Uttransporter!$B$9:'Uttransporter'!B642,B143)&gt;0),TRUE,FALSE)</f>
        <v>0</v>
      </c>
      <c r="AE143" s="21" t="str">
        <f t="shared" si="83"/>
        <v/>
      </c>
      <c r="AF143" s="21" t="b">
        <f>IF(LEN(B143)&gt;Admin!$D$17,TRUE,FALSE)</f>
        <v>0</v>
      </c>
      <c r="AG143" s="21" t="str">
        <f t="shared" si="84"/>
        <v/>
      </c>
      <c r="AH143" s="21" t="str">
        <f t="shared" si="85"/>
        <v/>
      </c>
      <c r="AI143" s="21" t="b">
        <f t="shared" si="86"/>
        <v>0</v>
      </c>
      <c r="AJ143" s="21" t="str">
        <f t="shared" si="87"/>
        <v/>
      </c>
      <c r="AK143" s="21" t="b">
        <f>IF(AND(COUNTA(B143:I143)&gt;0,'Börja här'!KOMMUN="",NOT(L143),NOT(N143),NOT(P143),NOT(R143),NOT(T143),NOT(V143),NOT(X143),NOT(Z143),NOT(AB143),NOT(AD143),NOT(AF143)),TRUE,FALSE)</f>
        <v>0</v>
      </c>
      <c r="AL143" s="21" t="str">
        <f t="shared" si="88"/>
        <v/>
      </c>
      <c r="AM143" s="97">
        <f t="shared" si="92"/>
        <v>0</v>
      </c>
      <c r="AN143" s="97" t="str">
        <f t="shared" si="89"/>
        <v>Nej</v>
      </c>
      <c r="AO143" s="21" t="b">
        <f t="shared" si="63"/>
        <v>0</v>
      </c>
      <c r="AP143" s="21" t="str">
        <f t="shared" si="90"/>
        <v/>
      </c>
      <c r="AQ143" s="97" t="str">
        <f t="shared" si="91"/>
        <v>Nej</v>
      </c>
    </row>
    <row r="144" spans="1:43" s="13" customFormat="1" x14ac:dyDescent="0.35">
      <c r="A144" s="53">
        <v>136</v>
      </c>
      <c r="B144" s="10"/>
      <c r="C144" s="23"/>
      <c r="D144" s="41"/>
      <c r="E144" s="74"/>
      <c r="F144" s="82"/>
      <c r="G144" s="74"/>
      <c r="H144" s="75"/>
      <c r="I144" s="23"/>
      <c r="J144" s="50" t="str">
        <f t="shared" si="64"/>
        <v/>
      </c>
      <c r="K144" s="56" t="str">
        <f t="shared" si="65"/>
        <v/>
      </c>
      <c r="L144" s="6" t="b">
        <f t="shared" si="66"/>
        <v>0</v>
      </c>
      <c r="M144" s="21" t="str">
        <f t="shared" si="67"/>
        <v/>
      </c>
      <c r="N144" s="21" t="b">
        <f t="shared" si="68"/>
        <v>0</v>
      </c>
      <c r="O144" s="21" t="str">
        <f t="shared" si="69"/>
        <v/>
      </c>
      <c r="P144" s="21" t="b">
        <f t="shared" si="70"/>
        <v>0</v>
      </c>
      <c r="Q144" s="21" t="str">
        <f t="shared" si="71"/>
        <v/>
      </c>
      <c r="R144" s="21" t="b">
        <f t="shared" si="72"/>
        <v>0</v>
      </c>
      <c r="S144" s="21" t="str">
        <f t="shared" si="73"/>
        <v/>
      </c>
      <c r="T144" s="21" t="b">
        <f t="shared" si="74"/>
        <v>0</v>
      </c>
      <c r="U144" s="21" t="str">
        <f t="shared" si="75"/>
        <v/>
      </c>
      <c r="V144" s="6" t="b">
        <f t="shared" si="76"/>
        <v>0</v>
      </c>
      <c r="W144" s="21" t="str">
        <f t="shared" si="77"/>
        <v/>
      </c>
      <c r="X144" s="21" t="b">
        <f t="shared" si="78"/>
        <v>0</v>
      </c>
      <c r="Y144" s="21" t="str">
        <f t="shared" si="79"/>
        <v/>
      </c>
      <c r="Z144" s="21" t="b">
        <f t="shared" si="80"/>
        <v>0</v>
      </c>
      <c r="AA144" s="21" t="str">
        <f t="shared" si="81"/>
        <v/>
      </c>
      <c r="AB144" s="21" t="b">
        <f>IF(AND(LEN(B144)&gt;0,NOT(AF144),COUNTIF($AH$9:AH643,AH144)&gt;1),TRUE,FALSE)</f>
        <v>0</v>
      </c>
      <c r="AC144" s="21" t="str">
        <f t="shared" si="82"/>
        <v/>
      </c>
      <c r="AD144" s="21" t="b">
        <f>IF(AND(LEN(B144)&gt;0,NOT(AF144),NOT(AB144),COUNTIF(Uttransporter!$B$9:'Uttransporter'!B643,B144)&gt;0),TRUE,FALSE)</f>
        <v>0</v>
      </c>
      <c r="AE144" s="21" t="str">
        <f t="shared" si="83"/>
        <v/>
      </c>
      <c r="AF144" s="21" t="b">
        <f>IF(LEN(B144)&gt;Admin!$D$17,TRUE,FALSE)</f>
        <v>0</v>
      </c>
      <c r="AG144" s="21" t="str">
        <f t="shared" si="84"/>
        <v/>
      </c>
      <c r="AH144" s="21" t="str">
        <f t="shared" si="85"/>
        <v/>
      </c>
      <c r="AI144" s="21" t="b">
        <f t="shared" si="86"/>
        <v>0</v>
      </c>
      <c r="AJ144" s="21" t="str">
        <f t="shared" si="87"/>
        <v/>
      </c>
      <c r="AK144" s="21" t="b">
        <f>IF(AND(COUNTA(B144:I144)&gt;0,'Börja här'!KOMMUN="",NOT(L144),NOT(N144),NOT(P144),NOT(R144),NOT(T144),NOT(V144),NOT(X144),NOT(Z144),NOT(AB144),NOT(AD144),NOT(AF144)),TRUE,FALSE)</f>
        <v>0</v>
      </c>
      <c r="AL144" s="21" t="str">
        <f t="shared" si="88"/>
        <v/>
      </c>
      <c r="AM144" s="97">
        <f t="shared" si="92"/>
        <v>0</v>
      </c>
      <c r="AN144" s="97" t="str">
        <f t="shared" si="89"/>
        <v>Nej</v>
      </c>
      <c r="AO144" s="21" t="b">
        <f t="shared" si="63"/>
        <v>0</v>
      </c>
      <c r="AP144" s="21" t="str">
        <f t="shared" si="90"/>
        <v/>
      </c>
      <c r="AQ144" s="97" t="str">
        <f t="shared" si="91"/>
        <v>Nej</v>
      </c>
    </row>
    <row r="145" spans="1:43" s="13" customFormat="1" x14ac:dyDescent="0.35">
      <c r="A145" s="53">
        <v>137</v>
      </c>
      <c r="B145" s="10"/>
      <c r="C145" s="23"/>
      <c r="D145" s="41"/>
      <c r="E145" s="74"/>
      <c r="F145" s="82"/>
      <c r="G145" s="74"/>
      <c r="H145" s="75"/>
      <c r="I145" s="23"/>
      <c r="J145" s="50" t="str">
        <f t="shared" si="64"/>
        <v/>
      </c>
      <c r="K145" s="56" t="str">
        <f t="shared" si="65"/>
        <v/>
      </c>
      <c r="L145" s="6" t="b">
        <f t="shared" si="66"/>
        <v>0</v>
      </c>
      <c r="M145" s="21" t="str">
        <f t="shared" si="67"/>
        <v/>
      </c>
      <c r="N145" s="21" t="b">
        <f t="shared" si="68"/>
        <v>0</v>
      </c>
      <c r="O145" s="21" t="str">
        <f t="shared" si="69"/>
        <v/>
      </c>
      <c r="P145" s="21" t="b">
        <f t="shared" si="70"/>
        <v>0</v>
      </c>
      <c r="Q145" s="21" t="str">
        <f t="shared" si="71"/>
        <v/>
      </c>
      <c r="R145" s="21" t="b">
        <f t="shared" si="72"/>
        <v>0</v>
      </c>
      <c r="S145" s="21" t="str">
        <f t="shared" si="73"/>
        <v/>
      </c>
      <c r="T145" s="21" t="b">
        <f t="shared" si="74"/>
        <v>0</v>
      </c>
      <c r="U145" s="21" t="str">
        <f t="shared" si="75"/>
        <v/>
      </c>
      <c r="V145" s="6" t="b">
        <f t="shared" si="76"/>
        <v>0</v>
      </c>
      <c r="W145" s="21" t="str">
        <f t="shared" si="77"/>
        <v/>
      </c>
      <c r="X145" s="21" t="b">
        <f t="shared" si="78"/>
        <v>0</v>
      </c>
      <c r="Y145" s="21" t="str">
        <f t="shared" si="79"/>
        <v/>
      </c>
      <c r="Z145" s="21" t="b">
        <f t="shared" si="80"/>
        <v>0</v>
      </c>
      <c r="AA145" s="21" t="str">
        <f t="shared" si="81"/>
        <v/>
      </c>
      <c r="AB145" s="21" t="b">
        <f>IF(AND(LEN(B145)&gt;0,NOT(AF145),COUNTIF($AH$9:AH644,AH145)&gt;1),TRUE,FALSE)</f>
        <v>0</v>
      </c>
      <c r="AC145" s="21" t="str">
        <f t="shared" si="82"/>
        <v/>
      </c>
      <c r="AD145" s="21" t="b">
        <f>IF(AND(LEN(B145)&gt;0,NOT(AF145),NOT(AB145),COUNTIF(Uttransporter!$B$9:'Uttransporter'!B644,B145)&gt;0),TRUE,FALSE)</f>
        <v>0</v>
      </c>
      <c r="AE145" s="21" t="str">
        <f t="shared" si="83"/>
        <v/>
      </c>
      <c r="AF145" s="21" t="b">
        <f>IF(LEN(B145)&gt;Admin!$D$17,TRUE,FALSE)</f>
        <v>0</v>
      </c>
      <c r="AG145" s="21" t="str">
        <f t="shared" si="84"/>
        <v/>
      </c>
      <c r="AH145" s="21" t="str">
        <f t="shared" si="85"/>
        <v/>
      </c>
      <c r="AI145" s="21" t="b">
        <f t="shared" si="86"/>
        <v>0</v>
      </c>
      <c r="AJ145" s="21" t="str">
        <f t="shared" si="87"/>
        <v/>
      </c>
      <c r="AK145" s="21" t="b">
        <f>IF(AND(COUNTA(B145:I145)&gt;0,'Börja här'!KOMMUN="",NOT(L145),NOT(N145),NOT(P145),NOT(R145),NOT(T145),NOT(V145),NOT(X145),NOT(Z145),NOT(AB145),NOT(AD145),NOT(AF145)),TRUE,FALSE)</f>
        <v>0</v>
      </c>
      <c r="AL145" s="21" t="str">
        <f t="shared" si="88"/>
        <v/>
      </c>
      <c r="AM145" s="97">
        <f t="shared" si="92"/>
        <v>0</v>
      </c>
      <c r="AN145" s="97" t="str">
        <f t="shared" si="89"/>
        <v>Nej</v>
      </c>
      <c r="AO145" s="21" t="b">
        <f t="shared" si="63"/>
        <v>0</v>
      </c>
      <c r="AP145" s="21" t="str">
        <f t="shared" si="90"/>
        <v/>
      </c>
      <c r="AQ145" s="97" t="str">
        <f t="shared" si="91"/>
        <v>Nej</v>
      </c>
    </row>
    <row r="146" spans="1:43" s="13" customFormat="1" x14ac:dyDescent="0.35">
      <c r="A146" s="53">
        <v>138</v>
      </c>
      <c r="B146" s="10"/>
      <c r="C146" s="23"/>
      <c r="D146" s="41"/>
      <c r="E146" s="74"/>
      <c r="F146" s="82"/>
      <c r="G146" s="74"/>
      <c r="H146" s="75"/>
      <c r="I146" s="23"/>
      <c r="J146" s="50" t="str">
        <f t="shared" si="64"/>
        <v/>
      </c>
      <c r="K146" s="56" t="str">
        <f t="shared" si="65"/>
        <v/>
      </c>
      <c r="L146" s="6" t="b">
        <f t="shared" si="66"/>
        <v>0</v>
      </c>
      <c r="M146" s="21" t="str">
        <f t="shared" si="67"/>
        <v/>
      </c>
      <c r="N146" s="21" t="b">
        <f t="shared" si="68"/>
        <v>0</v>
      </c>
      <c r="O146" s="21" t="str">
        <f t="shared" si="69"/>
        <v/>
      </c>
      <c r="P146" s="21" t="b">
        <f t="shared" si="70"/>
        <v>0</v>
      </c>
      <c r="Q146" s="21" t="str">
        <f t="shared" si="71"/>
        <v/>
      </c>
      <c r="R146" s="21" t="b">
        <f t="shared" si="72"/>
        <v>0</v>
      </c>
      <c r="S146" s="21" t="str">
        <f t="shared" si="73"/>
        <v/>
      </c>
      <c r="T146" s="21" t="b">
        <f t="shared" si="74"/>
        <v>0</v>
      </c>
      <c r="U146" s="21" t="str">
        <f t="shared" si="75"/>
        <v/>
      </c>
      <c r="V146" s="6" t="b">
        <f t="shared" si="76"/>
        <v>0</v>
      </c>
      <c r="W146" s="21" t="str">
        <f t="shared" si="77"/>
        <v/>
      </c>
      <c r="X146" s="21" t="b">
        <f t="shared" si="78"/>
        <v>0</v>
      </c>
      <c r="Y146" s="21" t="str">
        <f t="shared" si="79"/>
        <v/>
      </c>
      <c r="Z146" s="21" t="b">
        <f t="shared" si="80"/>
        <v>0</v>
      </c>
      <c r="AA146" s="21" t="str">
        <f t="shared" si="81"/>
        <v/>
      </c>
      <c r="AB146" s="21" t="b">
        <f>IF(AND(LEN(B146)&gt;0,NOT(AF146),COUNTIF($AH$9:AH645,AH146)&gt;1),TRUE,FALSE)</f>
        <v>0</v>
      </c>
      <c r="AC146" s="21" t="str">
        <f t="shared" si="82"/>
        <v/>
      </c>
      <c r="AD146" s="21" t="b">
        <f>IF(AND(LEN(B146)&gt;0,NOT(AF146),NOT(AB146),COUNTIF(Uttransporter!$B$9:'Uttransporter'!B645,B146)&gt;0),TRUE,FALSE)</f>
        <v>0</v>
      </c>
      <c r="AE146" s="21" t="str">
        <f t="shared" si="83"/>
        <v/>
      </c>
      <c r="AF146" s="21" t="b">
        <f>IF(LEN(B146)&gt;Admin!$D$17,TRUE,FALSE)</f>
        <v>0</v>
      </c>
      <c r="AG146" s="21" t="str">
        <f t="shared" si="84"/>
        <v/>
      </c>
      <c r="AH146" s="21" t="str">
        <f t="shared" si="85"/>
        <v/>
      </c>
      <c r="AI146" s="21" t="b">
        <f t="shared" si="86"/>
        <v>0</v>
      </c>
      <c r="AJ146" s="21" t="str">
        <f t="shared" si="87"/>
        <v/>
      </c>
      <c r="AK146" s="21" t="b">
        <f>IF(AND(COUNTA(B146:I146)&gt;0,'Börja här'!KOMMUN="",NOT(L146),NOT(N146),NOT(P146),NOT(R146),NOT(T146),NOT(V146),NOT(X146),NOT(Z146),NOT(AB146),NOT(AD146),NOT(AF146)),TRUE,FALSE)</f>
        <v>0</v>
      </c>
      <c r="AL146" s="21" t="str">
        <f t="shared" si="88"/>
        <v/>
      </c>
      <c r="AM146" s="97">
        <f t="shared" si="92"/>
        <v>0</v>
      </c>
      <c r="AN146" s="97" t="str">
        <f t="shared" si="89"/>
        <v>Nej</v>
      </c>
      <c r="AO146" s="21" t="b">
        <f t="shared" si="63"/>
        <v>0</v>
      </c>
      <c r="AP146" s="21" t="str">
        <f t="shared" si="90"/>
        <v/>
      </c>
      <c r="AQ146" s="97" t="str">
        <f t="shared" si="91"/>
        <v>Nej</v>
      </c>
    </row>
    <row r="147" spans="1:43" s="13" customFormat="1" x14ac:dyDescent="0.35">
      <c r="A147" s="53">
        <v>139</v>
      </c>
      <c r="B147" s="10"/>
      <c r="C147" s="23"/>
      <c r="D147" s="41"/>
      <c r="E147" s="74"/>
      <c r="F147" s="82"/>
      <c r="G147" s="74"/>
      <c r="H147" s="75"/>
      <c r="I147" s="23"/>
      <c r="J147" s="50" t="str">
        <f t="shared" si="64"/>
        <v/>
      </c>
      <c r="K147" s="56" t="str">
        <f t="shared" si="65"/>
        <v/>
      </c>
      <c r="L147" s="6" t="b">
        <f t="shared" si="66"/>
        <v>0</v>
      </c>
      <c r="M147" s="21" t="str">
        <f t="shared" si="67"/>
        <v/>
      </c>
      <c r="N147" s="21" t="b">
        <f t="shared" si="68"/>
        <v>0</v>
      </c>
      <c r="O147" s="21" t="str">
        <f t="shared" si="69"/>
        <v/>
      </c>
      <c r="P147" s="21" t="b">
        <f t="shared" si="70"/>
        <v>0</v>
      </c>
      <c r="Q147" s="21" t="str">
        <f t="shared" si="71"/>
        <v/>
      </c>
      <c r="R147" s="21" t="b">
        <f t="shared" si="72"/>
        <v>0</v>
      </c>
      <c r="S147" s="21" t="str">
        <f t="shared" si="73"/>
        <v/>
      </c>
      <c r="T147" s="21" t="b">
        <f t="shared" si="74"/>
        <v>0</v>
      </c>
      <c r="U147" s="21" t="str">
        <f t="shared" si="75"/>
        <v/>
      </c>
      <c r="V147" s="6" t="b">
        <f t="shared" si="76"/>
        <v>0</v>
      </c>
      <c r="W147" s="21" t="str">
        <f t="shared" si="77"/>
        <v/>
      </c>
      <c r="X147" s="21" t="b">
        <f t="shared" si="78"/>
        <v>0</v>
      </c>
      <c r="Y147" s="21" t="str">
        <f t="shared" si="79"/>
        <v/>
      </c>
      <c r="Z147" s="21" t="b">
        <f t="shared" si="80"/>
        <v>0</v>
      </c>
      <c r="AA147" s="21" t="str">
        <f t="shared" si="81"/>
        <v/>
      </c>
      <c r="AB147" s="21" t="b">
        <f>IF(AND(LEN(B147)&gt;0,NOT(AF147),COUNTIF($AH$9:AH646,AH147)&gt;1),TRUE,FALSE)</f>
        <v>0</v>
      </c>
      <c r="AC147" s="21" t="str">
        <f t="shared" si="82"/>
        <v/>
      </c>
      <c r="AD147" s="21" t="b">
        <f>IF(AND(LEN(B147)&gt;0,NOT(AF147),NOT(AB147),COUNTIF(Uttransporter!$B$9:'Uttransporter'!B646,B147)&gt;0),TRUE,FALSE)</f>
        <v>0</v>
      </c>
      <c r="AE147" s="21" t="str">
        <f t="shared" si="83"/>
        <v/>
      </c>
      <c r="AF147" s="21" t="b">
        <f>IF(LEN(B147)&gt;Admin!$D$17,TRUE,FALSE)</f>
        <v>0</v>
      </c>
      <c r="AG147" s="21" t="str">
        <f t="shared" si="84"/>
        <v/>
      </c>
      <c r="AH147" s="21" t="str">
        <f t="shared" si="85"/>
        <v/>
      </c>
      <c r="AI147" s="21" t="b">
        <f t="shared" si="86"/>
        <v>0</v>
      </c>
      <c r="AJ147" s="21" t="str">
        <f t="shared" si="87"/>
        <v/>
      </c>
      <c r="AK147" s="21" t="b">
        <f>IF(AND(COUNTA(B147:I147)&gt;0,'Börja här'!KOMMUN="",NOT(L147),NOT(N147),NOT(P147),NOT(R147),NOT(T147),NOT(V147),NOT(X147),NOT(Z147),NOT(AB147),NOT(AD147),NOT(AF147)),TRUE,FALSE)</f>
        <v>0</v>
      </c>
      <c r="AL147" s="21" t="str">
        <f t="shared" si="88"/>
        <v/>
      </c>
      <c r="AM147" s="97">
        <f t="shared" si="92"/>
        <v>0</v>
      </c>
      <c r="AN147" s="97" t="str">
        <f t="shared" si="89"/>
        <v>Nej</v>
      </c>
      <c r="AO147" s="21" t="b">
        <f t="shared" si="63"/>
        <v>0</v>
      </c>
      <c r="AP147" s="21" t="str">
        <f t="shared" si="90"/>
        <v/>
      </c>
      <c r="AQ147" s="97" t="str">
        <f t="shared" si="91"/>
        <v>Nej</v>
      </c>
    </row>
    <row r="148" spans="1:43" s="13" customFormat="1" x14ac:dyDescent="0.35">
      <c r="A148" s="53">
        <v>140</v>
      </c>
      <c r="B148" s="10"/>
      <c r="C148" s="23"/>
      <c r="D148" s="41"/>
      <c r="E148" s="74"/>
      <c r="F148" s="82"/>
      <c r="G148" s="74"/>
      <c r="H148" s="75"/>
      <c r="I148" s="23"/>
      <c r="J148" s="50" t="str">
        <f t="shared" si="64"/>
        <v/>
      </c>
      <c r="K148" s="56" t="str">
        <f t="shared" si="65"/>
        <v/>
      </c>
      <c r="L148" s="6" t="b">
        <f t="shared" si="66"/>
        <v>0</v>
      </c>
      <c r="M148" s="21" t="str">
        <f t="shared" si="67"/>
        <v/>
      </c>
      <c r="N148" s="21" t="b">
        <f t="shared" si="68"/>
        <v>0</v>
      </c>
      <c r="O148" s="21" t="str">
        <f t="shared" si="69"/>
        <v/>
      </c>
      <c r="P148" s="21" t="b">
        <f t="shared" si="70"/>
        <v>0</v>
      </c>
      <c r="Q148" s="21" t="str">
        <f t="shared" si="71"/>
        <v/>
      </c>
      <c r="R148" s="21" t="b">
        <f t="shared" si="72"/>
        <v>0</v>
      </c>
      <c r="S148" s="21" t="str">
        <f t="shared" si="73"/>
        <v/>
      </c>
      <c r="T148" s="21" t="b">
        <f t="shared" si="74"/>
        <v>0</v>
      </c>
      <c r="U148" s="21" t="str">
        <f t="shared" si="75"/>
        <v/>
      </c>
      <c r="V148" s="6" t="b">
        <f t="shared" si="76"/>
        <v>0</v>
      </c>
      <c r="W148" s="21" t="str">
        <f t="shared" si="77"/>
        <v/>
      </c>
      <c r="X148" s="21" t="b">
        <f t="shared" si="78"/>
        <v>0</v>
      </c>
      <c r="Y148" s="21" t="str">
        <f t="shared" si="79"/>
        <v/>
      </c>
      <c r="Z148" s="21" t="b">
        <f t="shared" si="80"/>
        <v>0</v>
      </c>
      <c r="AA148" s="21" t="str">
        <f t="shared" si="81"/>
        <v/>
      </c>
      <c r="AB148" s="21" t="b">
        <f>IF(AND(LEN(B148)&gt;0,NOT(AF148),COUNTIF($AH$9:AH647,AH148)&gt;1),TRUE,FALSE)</f>
        <v>0</v>
      </c>
      <c r="AC148" s="21" t="str">
        <f t="shared" si="82"/>
        <v/>
      </c>
      <c r="AD148" s="21" t="b">
        <f>IF(AND(LEN(B148)&gt;0,NOT(AF148),NOT(AB148),COUNTIF(Uttransporter!$B$9:'Uttransporter'!B647,B148)&gt;0),TRUE,FALSE)</f>
        <v>0</v>
      </c>
      <c r="AE148" s="21" t="str">
        <f t="shared" si="83"/>
        <v/>
      </c>
      <c r="AF148" s="21" t="b">
        <f>IF(LEN(B148)&gt;Admin!$D$17,TRUE,FALSE)</f>
        <v>0</v>
      </c>
      <c r="AG148" s="21" t="str">
        <f t="shared" si="84"/>
        <v/>
      </c>
      <c r="AH148" s="21" t="str">
        <f t="shared" si="85"/>
        <v/>
      </c>
      <c r="AI148" s="21" t="b">
        <f t="shared" si="86"/>
        <v>0</v>
      </c>
      <c r="AJ148" s="21" t="str">
        <f t="shared" si="87"/>
        <v/>
      </c>
      <c r="AK148" s="21" t="b">
        <f>IF(AND(COUNTA(B148:I148)&gt;0,'Börja här'!KOMMUN="",NOT(L148),NOT(N148),NOT(P148),NOT(R148),NOT(T148),NOT(V148),NOT(X148),NOT(Z148),NOT(AB148),NOT(AD148),NOT(AF148)),TRUE,FALSE)</f>
        <v>0</v>
      </c>
      <c r="AL148" s="21" t="str">
        <f t="shared" si="88"/>
        <v/>
      </c>
      <c r="AM148" s="97">
        <f t="shared" si="92"/>
        <v>0</v>
      </c>
      <c r="AN148" s="97" t="str">
        <f t="shared" si="89"/>
        <v>Nej</v>
      </c>
      <c r="AO148" s="21" t="b">
        <f t="shared" si="63"/>
        <v>0</v>
      </c>
      <c r="AP148" s="21" t="str">
        <f t="shared" si="90"/>
        <v/>
      </c>
      <c r="AQ148" s="97" t="str">
        <f t="shared" si="91"/>
        <v>Nej</v>
      </c>
    </row>
    <row r="149" spans="1:43" s="13" customFormat="1" x14ac:dyDescent="0.35">
      <c r="A149" s="53">
        <v>141</v>
      </c>
      <c r="B149" s="10"/>
      <c r="C149" s="23"/>
      <c r="D149" s="41"/>
      <c r="E149" s="74"/>
      <c r="F149" s="82"/>
      <c r="G149" s="74"/>
      <c r="H149" s="75"/>
      <c r="I149" s="23"/>
      <c r="J149" s="50" t="str">
        <f t="shared" si="64"/>
        <v/>
      </c>
      <c r="K149" s="56" t="str">
        <f t="shared" si="65"/>
        <v/>
      </c>
      <c r="L149" s="6" t="b">
        <f t="shared" si="66"/>
        <v>0</v>
      </c>
      <c r="M149" s="21" t="str">
        <f t="shared" si="67"/>
        <v/>
      </c>
      <c r="N149" s="21" t="b">
        <f t="shared" si="68"/>
        <v>0</v>
      </c>
      <c r="O149" s="21" t="str">
        <f t="shared" si="69"/>
        <v/>
      </c>
      <c r="P149" s="21" t="b">
        <f t="shared" si="70"/>
        <v>0</v>
      </c>
      <c r="Q149" s="21" t="str">
        <f t="shared" si="71"/>
        <v/>
      </c>
      <c r="R149" s="21" t="b">
        <f t="shared" si="72"/>
        <v>0</v>
      </c>
      <c r="S149" s="21" t="str">
        <f t="shared" si="73"/>
        <v/>
      </c>
      <c r="T149" s="21" t="b">
        <f t="shared" si="74"/>
        <v>0</v>
      </c>
      <c r="U149" s="21" t="str">
        <f t="shared" si="75"/>
        <v/>
      </c>
      <c r="V149" s="6" t="b">
        <f t="shared" si="76"/>
        <v>0</v>
      </c>
      <c r="W149" s="21" t="str">
        <f t="shared" si="77"/>
        <v/>
      </c>
      <c r="X149" s="21" t="b">
        <f t="shared" si="78"/>
        <v>0</v>
      </c>
      <c r="Y149" s="21" t="str">
        <f t="shared" si="79"/>
        <v/>
      </c>
      <c r="Z149" s="21" t="b">
        <f t="shared" si="80"/>
        <v>0</v>
      </c>
      <c r="AA149" s="21" t="str">
        <f t="shared" si="81"/>
        <v/>
      </c>
      <c r="AB149" s="21" t="b">
        <f>IF(AND(LEN(B149)&gt;0,NOT(AF149),COUNTIF($AH$9:AH648,AH149)&gt;1),TRUE,FALSE)</f>
        <v>0</v>
      </c>
      <c r="AC149" s="21" t="str">
        <f t="shared" si="82"/>
        <v/>
      </c>
      <c r="AD149" s="21" t="b">
        <f>IF(AND(LEN(B149)&gt;0,NOT(AF149),NOT(AB149),COUNTIF(Uttransporter!$B$9:'Uttransporter'!B648,B149)&gt;0),TRUE,FALSE)</f>
        <v>0</v>
      </c>
      <c r="AE149" s="21" t="str">
        <f t="shared" si="83"/>
        <v/>
      </c>
      <c r="AF149" s="21" t="b">
        <f>IF(LEN(B149)&gt;Admin!$D$17,TRUE,FALSE)</f>
        <v>0</v>
      </c>
      <c r="AG149" s="21" t="str">
        <f t="shared" si="84"/>
        <v/>
      </c>
      <c r="AH149" s="21" t="str">
        <f t="shared" si="85"/>
        <v/>
      </c>
      <c r="AI149" s="21" t="b">
        <f t="shared" si="86"/>
        <v>0</v>
      </c>
      <c r="AJ149" s="21" t="str">
        <f t="shared" si="87"/>
        <v/>
      </c>
      <c r="AK149" s="21" t="b">
        <f>IF(AND(COUNTA(B149:I149)&gt;0,'Börja här'!KOMMUN="",NOT(L149),NOT(N149),NOT(P149),NOT(R149),NOT(T149),NOT(V149),NOT(X149),NOT(Z149),NOT(AB149),NOT(AD149),NOT(AF149)),TRUE,FALSE)</f>
        <v>0</v>
      </c>
      <c r="AL149" s="21" t="str">
        <f t="shared" si="88"/>
        <v/>
      </c>
      <c r="AM149" s="97">
        <f t="shared" si="92"/>
        <v>0</v>
      </c>
      <c r="AN149" s="97" t="str">
        <f t="shared" si="89"/>
        <v>Nej</v>
      </c>
      <c r="AO149" s="21" t="b">
        <f t="shared" si="63"/>
        <v>0</v>
      </c>
      <c r="AP149" s="21" t="str">
        <f t="shared" si="90"/>
        <v/>
      </c>
      <c r="AQ149" s="97" t="str">
        <f t="shared" si="91"/>
        <v>Nej</v>
      </c>
    </row>
    <row r="150" spans="1:43" s="13" customFormat="1" x14ac:dyDescent="0.35">
      <c r="A150" s="53">
        <v>142</v>
      </c>
      <c r="B150" s="10"/>
      <c r="C150" s="23"/>
      <c r="D150" s="41"/>
      <c r="E150" s="74"/>
      <c r="F150" s="82"/>
      <c r="G150" s="74"/>
      <c r="H150" s="75"/>
      <c r="I150" s="23"/>
      <c r="J150" s="50" t="str">
        <f t="shared" si="64"/>
        <v/>
      </c>
      <c r="K150" s="56" t="str">
        <f t="shared" si="65"/>
        <v/>
      </c>
      <c r="L150" s="6" t="b">
        <f t="shared" si="66"/>
        <v>0</v>
      </c>
      <c r="M150" s="21" t="str">
        <f t="shared" si="67"/>
        <v/>
      </c>
      <c r="N150" s="21" t="b">
        <f t="shared" si="68"/>
        <v>0</v>
      </c>
      <c r="O150" s="21" t="str">
        <f t="shared" si="69"/>
        <v/>
      </c>
      <c r="P150" s="21" t="b">
        <f t="shared" si="70"/>
        <v>0</v>
      </c>
      <c r="Q150" s="21" t="str">
        <f t="shared" si="71"/>
        <v/>
      </c>
      <c r="R150" s="21" t="b">
        <f t="shared" si="72"/>
        <v>0</v>
      </c>
      <c r="S150" s="21" t="str">
        <f t="shared" si="73"/>
        <v/>
      </c>
      <c r="T150" s="21" t="b">
        <f t="shared" si="74"/>
        <v>0</v>
      </c>
      <c r="U150" s="21" t="str">
        <f t="shared" si="75"/>
        <v/>
      </c>
      <c r="V150" s="6" t="b">
        <f t="shared" si="76"/>
        <v>0</v>
      </c>
      <c r="W150" s="21" t="str">
        <f t="shared" si="77"/>
        <v/>
      </c>
      <c r="X150" s="21" t="b">
        <f t="shared" si="78"/>
        <v>0</v>
      </c>
      <c r="Y150" s="21" t="str">
        <f t="shared" si="79"/>
        <v/>
      </c>
      <c r="Z150" s="21" t="b">
        <f t="shared" si="80"/>
        <v>0</v>
      </c>
      <c r="AA150" s="21" t="str">
        <f t="shared" si="81"/>
        <v/>
      </c>
      <c r="AB150" s="21" t="b">
        <f>IF(AND(LEN(B150)&gt;0,NOT(AF150),COUNTIF($AH$9:AH649,AH150)&gt;1),TRUE,FALSE)</f>
        <v>0</v>
      </c>
      <c r="AC150" s="21" t="str">
        <f t="shared" si="82"/>
        <v/>
      </c>
      <c r="AD150" s="21" t="b">
        <f>IF(AND(LEN(B150)&gt;0,NOT(AF150),NOT(AB150),COUNTIF(Uttransporter!$B$9:'Uttransporter'!B649,B150)&gt;0),TRUE,FALSE)</f>
        <v>0</v>
      </c>
      <c r="AE150" s="21" t="str">
        <f t="shared" si="83"/>
        <v/>
      </c>
      <c r="AF150" s="21" t="b">
        <f>IF(LEN(B150)&gt;Admin!$D$17,TRUE,FALSE)</f>
        <v>0</v>
      </c>
      <c r="AG150" s="21" t="str">
        <f t="shared" si="84"/>
        <v/>
      </c>
      <c r="AH150" s="21" t="str">
        <f t="shared" si="85"/>
        <v/>
      </c>
      <c r="AI150" s="21" t="b">
        <f t="shared" si="86"/>
        <v>0</v>
      </c>
      <c r="AJ150" s="21" t="str">
        <f t="shared" si="87"/>
        <v/>
      </c>
      <c r="AK150" s="21" t="b">
        <f>IF(AND(COUNTA(B150:I150)&gt;0,'Börja här'!KOMMUN="",NOT(L150),NOT(N150),NOT(P150),NOT(R150),NOT(T150),NOT(V150),NOT(X150),NOT(Z150),NOT(AB150),NOT(AD150),NOT(AF150)),TRUE,FALSE)</f>
        <v>0</v>
      </c>
      <c r="AL150" s="21" t="str">
        <f t="shared" si="88"/>
        <v/>
      </c>
      <c r="AM150" s="97">
        <f t="shared" si="92"/>
        <v>0</v>
      </c>
      <c r="AN150" s="97" t="str">
        <f t="shared" si="89"/>
        <v>Nej</v>
      </c>
      <c r="AO150" s="21" t="b">
        <f t="shared" si="63"/>
        <v>0</v>
      </c>
      <c r="AP150" s="21" t="str">
        <f t="shared" si="90"/>
        <v/>
      </c>
      <c r="AQ150" s="97" t="str">
        <f t="shared" si="91"/>
        <v>Nej</v>
      </c>
    </row>
    <row r="151" spans="1:43" s="13" customFormat="1" x14ac:dyDescent="0.35">
      <c r="A151" s="53">
        <v>143</v>
      </c>
      <c r="B151" s="10"/>
      <c r="C151" s="23"/>
      <c r="D151" s="41"/>
      <c r="E151" s="74"/>
      <c r="F151" s="82"/>
      <c r="G151" s="74"/>
      <c r="H151" s="75"/>
      <c r="I151" s="23"/>
      <c r="J151" s="50" t="str">
        <f t="shared" si="64"/>
        <v/>
      </c>
      <c r="K151" s="56" t="str">
        <f t="shared" si="65"/>
        <v/>
      </c>
      <c r="L151" s="6" t="b">
        <f t="shared" si="66"/>
        <v>0</v>
      </c>
      <c r="M151" s="21" t="str">
        <f t="shared" si="67"/>
        <v/>
      </c>
      <c r="N151" s="21" t="b">
        <f t="shared" si="68"/>
        <v>0</v>
      </c>
      <c r="O151" s="21" t="str">
        <f t="shared" si="69"/>
        <v/>
      </c>
      <c r="P151" s="21" t="b">
        <f t="shared" si="70"/>
        <v>0</v>
      </c>
      <c r="Q151" s="21" t="str">
        <f t="shared" si="71"/>
        <v/>
      </c>
      <c r="R151" s="21" t="b">
        <f t="shared" si="72"/>
        <v>0</v>
      </c>
      <c r="S151" s="21" t="str">
        <f t="shared" si="73"/>
        <v/>
      </c>
      <c r="T151" s="21" t="b">
        <f t="shared" si="74"/>
        <v>0</v>
      </c>
      <c r="U151" s="21" t="str">
        <f t="shared" si="75"/>
        <v/>
      </c>
      <c r="V151" s="6" t="b">
        <f t="shared" si="76"/>
        <v>0</v>
      </c>
      <c r="W151" s="21" t="str">
        <f t="shared" si="77"/>
        <v/>
      </c>
      <c r="X151" s="21" t="b">
        <f t="shared" si="78"/>
        <v>0</v>
      </c>
      <c r="Y151" s="21" t="str">
        <f t="shared" si="79"/>
        <v/>
      </c>
      <c r="Z151" s="21" t="b">
        <f t="shared" si="80"/>
        <v>0</v>
      </c>
      <c r="AA151" s="21" t="str">
        <f t="shared" si="81"/>
        <v/>
      </c>
      <c r="AB151" s="21" t="b">
        <f>IF(AND(LEN(B151)&gt;0,NOT(AF151),COUNTIF($AH$9:AH650,AH151)&gt;1),TRUE,FALSE)</f>
        <v>0</v>
      </c>
      <c r="AC151" s="21" t="str">
        <f t="shared" si="82"/>
        <v/>
      </c>
      <c r="AD151" s="21" t="b">
        <f>IF(AND(LEN(B151)&gt;0,NOT(AF151),NOT(AB151),COUNTIF(Uttransporter!$B$9:'Uttransporter'!B650,B151)&gt;0),TRUE,FALSE)</f>
        <v>0</v>
      </c>
      <c r="AE151" s="21" t="str">
        <f t="shared" si="83"/>
        <v/>
      </c>
      <c r="AF151" s="21" t="b">
        <f>IF(LEN(B151)&gt;Admin!$D$17,TRUE,FALSE)</f>
        <v>0</v>
      </c>
      <c r="AG151" s="21" t="str">
        <f t="shared" si="84"/>
        <v/>
      </c>
      <c r="AH151" s="21" t="str">
        <f t="shared" si="85"/>
        <v/>
      </c>
      <c r="AI151" s="21" t="b">
        <f t="shared" si="86"/>
        <v>0</v>
      </c>
      <c r="AJ151" s="21" t="str">
        <f t="shared" si="87"/>
        <v/>
      </c>
      <c r="AK151" s="21" t="b">
        <f>IF(AND(COUNTA(B151:I151)&gt;0,'Börja här'!KOMMUN="",NOT(L151),NOT(N151),NOT(P151),NOT(R151),NOT(T151),NOT(V151),NOT(X151),NOT(Z151),NOT(AB151),NOT(AD151),NOT(AF151)),TRUE,FALSE)</f>
        <v>0</v>
      </c>
      <c r="AL151" s="21" t="str">
        <f t="shared" si="88"/>
        <v/>
      </c>
      <c r="AM151" s="97">
        <f t="shared" si="92"/>
        <v>0</v>
      </c>
      <c r="AN151" s="97" t="str">
        <f t="shared" si="89"/>
        <v>Nej</v>
      </c>
      <c r="AO151" s="21" t="b">
        <f t="shared" si="63"/>
        <v>0</v>
      </c>
      <c r="AP151" s="21" t="str">
        <f t="shared" si="90"/>
        <v/>
      </c>
      <c r="AQ151" s="97" t="str">
        <f t="shared" si="91"/>
        <v>Nej</v>
      </c>
    </row>
    <row r="152" spans="1:43" s="13" customFormat="1" x14ac:dyDescent="0.35">
      <c r="A152" s="53">
        <v>144</v>
      </c>
      <c r="B152" s="10"/>
      <c r="C152" s="23"/>
      <c r="D152" s="41"/>
      <c r="E152" s="74"/>
      <c r="F152" s="82"/>
      <c r="G152" s="74"/>
      <c r="H152" s="75"/>
      <c r="I152" s="23"/>
      <c r="J152" s="50" t="str">
        <f t="shared" si="64"/>
        <v/>
      </c>
      <c r="K152" s="56" t="str">
        <f t="shared" si="65"/>
        <v/>
      </c>
      <c r="L152" s="6" t="b">
        <f t="shared" si="66"/>
        <v>0</v>
      </c>
      <c r="M152" s="21" t="str">
        <f t="shared" si="67"/>
        <v/>
      </c>
      <c r="N152" s="21" t="b">
        <f t="shared" si="68"/>
        <v>0</v>
      </c>
      <c r="O152" s="21" t="str">
        <f t="shared" si="69"/>
        <v/>
      </c>
      <c r="P152" s="21" t="b">
        <f t="shared" si="70"/>
        <v>0</v>
      </c>
      <c r="Q152" s="21" t="str">
        <f t="shared" si="71"/>
        <v/>
      </c>
      <c r="R152" s="21" t="b">
        <f t="shared" si="72"/>
        <v>0</v>
      </c>
      <c r="S152" s="21" t="str">
        <f t="shared" si="73"/>
        <v/>
      </c>
      <c r="T152" s="21" t="b">
        <f t="shared" si="74"/>
        <v>0</v>
      </c>
      <c r="U152" s="21" t="str">
        <f t="shared" si="75"/>
        <v/>
      </c>
      <c r="V152" s="6" t="b">
        <f t="shared" si="76"/>
        <v>0</v>
      </c>
      <c r="W152" s="21" t="str">
        <f t="shared" si="77"/>
        <v/>
      </c>
      <c r="X152" s="21" t="b">
        <f t="shared" si="78"/>
        <v>0</v>
      </c>
      <c r="Y152" s="21" t="str">
        <f t="shared" si="79"/>
        <v/>
      </c>
      <c r="Z152" s="21" t="b">
        <f t="shared" si="80"/>
        <v>0</v>
      </c>
      <c r="AA152" s="21" t="str">
        <f t="shared" si="81"/>
        <v/>
      </c>
      <c r="AB152" s="21" t="b">
        <f>IF(AND(LEN(B152)&gt;0,NOT(AF152),COUNTIF($AH$9:AH651,AH152)&gt;1),TRUE,FALSE)</f>
        <v>0</v>
      </c>
      <c r="AC152" s="21" t="str">
        <f t="shared" si="82"/>
        <v/>
      </c>
      <c r="AD152" s="21" t="b">
        <f>IF(AND(LEN(B152)&gt;0,NOT(AF152),NOT(AB152),COUNTIF(Uttransporter!$B$9:'Uttransporter'!B651,B152)&gt;0),TRUE,FALSE)</f>
        <v>0</v>
      </c>
      <c r="AE152" s="21" t="str">
        <f t="shared" si="83"/>
        <v/>
      </c>
      <c r="AF152" s="21" t="b">
        <f>IF(LEN(B152)&gt;Admin!$D$17,TRUE,FALSE)</f>
        <v>0</v>
      </c>
      <c r="AG152" s="21" t="str">
        <f t="shared" si="84"/>
        <v/>
      </c>
      <c r="AH152" s="21" t="str">
        <f t="shared" si="85"/>
        <v/>
      </c>
      <c r="AI152" s="21" t="b">
        <f t="shared" si="86"/>
        <v>0</v>
      </c>
      <c r="AJ152" s="21" t="str">
        <f t="shared" si="87"/>
        <v/>
      </c>
      <c r="AK152" s="21" t="b">
        <f>IF(AND(COUNTA(B152:I152)&gt;0,'Börja här'!KOMMUN="",NOT(L152),NOT(N152),NOT(P152),NOT(R152),NOT(T152),NOT(V152),NOT(X152),NOT(Z152),NOT(AB152),NOT(AD152),NOT(AF152)),TRUE,FALSE)</f>
        <v>0</v>
      </c>
      <c r="AL152" s="21" t="str">
        <f t="shared" si="88"/>
        <v/>
      </c>
      <c r="AM152" s="97">
        <f t="shared" si="92"/>
        <v>0</v>
      </c>
      <c r="AN152" s="97" t="str">
        <f t="shared" si="89"/>
        <v>Nej</v>
      </c>
      <c r="AO152" s="21" t="b">
        <f t="shared" si="63"/>
        <v>0</v>
      </c>
      <c r="AP152" s="21" t="str">
        <f t="shared" si="90"/>
        <v/>
      </c>
      <c r="AQ152" s="97" t="str">
        <f t="shared" si="91"/>
        <v>Nej</v>
      </c>
    </row>
    <row r="153" spans="1:43" s="13" customFormat="1" x14ac:dyDescent="0.35">
      <c r="A153" s="53">
        <v>145</v>
      </c>
      <c r="B153" s="10"/>
      <c r="C153" s="23"/>
      <c r="D153" s="41"/>
      <c r="E153" s="74"/>
      <c r="F153" s="82"/>
      <c r="G153" s="74"/>
      <c r="H153" s="75"/>
      <c r="I153" s="23"/>
      <c r="J153" s="50" t="str">
        <f t="shared" si="64"/>
        <v/>
      </c>
      <c r="K153" s="56" t="str">
        <f t="shared" si="65"/>
        <v/>
      </c>
      <c r="L153" s="6" t="b">
        <f t="shared" si="66"/>
        <v>0</v>
      </c>
      <c r="M153" s="21" t="str">
        <f t="shared" si="67"/>
        <v/>
      </c>
      <c r="N153" s="21" t="b">
        <f t="shared" si="68"/>
        <v>0</v>
      </c>
      <c r="O153" s="21" t="str">
        <f t="shared" si="69"/>
        <v/>
      </c>
      <c r="P153" s="21" t="b">
        <f t="shared" si="70"/>
        <v>0</v>
      </c>
      <c r="Q153" s="21" t="str">
        <f t="shared" si="71"/>
        <v/>
      </c>
      <c r="R153" s="21" t="b">
        <f t="shared" si="72"/>
        <v>0</v>
      </c>
      <c r="S153" s="21" t="str">
        <f t="shared" si="73"/>
        <v/>
      </c>
      <c r="T153" s="21" t="b">
        <f t="shared" si="74"/>
        <v>0</v>
      </c>
      <c r="U153" s="21" t="str">
        <f t="shared" si="75"/>
        <v/>
      </c>
      <c r="V153" s="6" t="b">
        <f t="shared" si="76"/>
        <v>0</v>
      </c>
      <c r="W153" s="21" t="str">
        <f t="shared" si="77"/>
        <v/>
      </c>
      <c r="X153" s="21" t="b">
        <f t="shared" si="78"/>
        <v>0</v>
      </c>
      <c r="Y153" s="21" t="str">
        <f t="shared" si="79"/>
        <v/>
      </c>
      <c r="Z153" s="21" t="b">
        <f t="shared" si="80"/>
        <v>0</v>
      </c>
      <c r="AA153" s="21" t="str">
        <f t="shared" si="81"/>
        <v/>
      </c>
      <c r="AB153" s="21" t="b">
        <f>IF(AND(LEN(B153)&gt;0,NOT(AF153),COUNTIF($AH$9:AH652,AH153)&gt;1),TRUE,FALSE)</f>
        <v>0</v>
      </c>
      <c r="AC153" s="21" t="str">
        <f t="shared" si="82"/>
        <v/>
      </c>
      <c r="AD153" s="21" t="b">
        <f>IF(AND(LEN(B153)&gt;0,NOT(AF153),NOT(AB153),COUNTIF(Uttransporter!$B$9:'Uttransporter'!B652,B153)&gt;0),TRUE,FALSE)</f>
        <v>0</v>
      </c>
      <c r="AE153" s="21" t="str">
        <f t="shared" si="83"/>
        <v/>
      </c>
      <c r="AF153" s="21" t="b">
        <f>IF(LEN(B153)&gt;Admin!$D$17,TRUE,FALSE)</f>
        <v>0</v>
      </c>
      <c r="AG153" s="21" t="str">
        <f t="shared" si="84"/>
        <v/>
      </c>
      <c r="AH153" s="21" t="str">
        <f t="shared" si="85"/>
        <v/>
      </c>
      <c r="AI153" s="21" t="b">
        <f t="shared" si="86"/>
        <v>0</v>
      </c>
      <c r="AJ153" s="21" t="str">
        <f t="shared" si="87"/>
        <v/>
      </c>
      <c r="AK153" s="21" t="b">
        <f>IF(AND(COUNTA(B153:I153)&gt;0,'Börja här'!KOMMUN="",NOT(L153),NOT(N153),NOT(P153),NOT(R153),NOT(T153),NOT(V153),NOT(X153),NOT(Z153),NOT(AB153),NOT(AD153),NOT(AF153)),TRUE,FALSE)</f>
        <v>0</v>
      </c>
      <c r="AL153" s="21" t="str">
        <f t="shared" si="88"/>
        <v/>
      </c>
      <c r="AM153" s="97">
        <f t="shared" si="92"/>
        <v>0</v>
      </c>
      <c r="AN153" s="97" t="str">
        <f t="shared" si="89"/>
        <v>Nej</v>
      </c>
      <c r="AO153" s="21" t="b">
        <f t="shared" si="63"/>
        <v>0</v>
      </c>
      <c r="AP153" s="21" t="str">
        <f t="shared" si="90"/>
        <v/>
      </c>
      <c r="AQ153" s="97" t="str">
        <f t="shared" si="91"/>
        <v>Nej</v>
      </c>
    </row>
    <row r="154" spans="1:43" s="13" customFormat="1" x14ac:dyDescent="0.35">
      <c r="A154" s="53">
        <v>146</v>
      </c>
      <c r="B154" s="10"/>
      <c r="C154" s="23"/>
      <c r="D154" s="41"/>
      <c r="E154" s="74"/>
      <c r="F154" s="82"/>
      <c r="G154" s="74"/>
      <c r="H154" s="75"/>
      <c r="I154" s="23"/>
      <c r="J154" s="50" t="str">
        <f t="shared" si="64"/>
        <v/>
      </c>
      <c r="K154" s="56" t="str">
        <f t="shared" si="65"/>
        <v/>
      </c>
      <c r="L154" s="6" t="b">
        <f t="shared" si="66"/>
        <v>0</v>
      </c>
      <c r="M154" s="21" t="str">
        <f t="shared" si="67"/>
        <v/>
      </c>
      <c r="N154" s="21" t="b">
        <f t="shared" si="68"/>
        <v>0</v>
      </c>
      <c r="O154" s="21" t="str">
        <f t="shared" si="69"/>
        <v/>
      </c>
      <c r="P154" s="21" t="b">
        <f t="shared" si="70"/>
        <v>0</v>
      </c>
      <c r="Q154" s="21" t="str">
        <f t="shared" si="71"/>
        <v/>
      </c>
      <c r="R154" s="21" t="b">
        <f t="shared" si="72"/>
        <v>0</v>
      </c>
      <c r="S154" s="21" t="str">
        <f t="shared" si="73"/>
        <v/>
      </c>
      <c r="T154" s="21" t="b">
        <f t="shared" si="74"/>
        <v>0</v>
      </c>
      <c r="U154" s="21" t="str">
        <f t="shared" si="75"/>
        <v/>
      </c>
      <c r="V154" s="6" t="b">
        <f t="shared" si="76"/>
        <v>0</v>
      </c>
      <c r="W154" s="21" t="str">
        <f t="shared" si="77"/>
        <v/>
      </c>
      <c r="X154" s="21" t="b">
        <f t="shared" si="78"/>
        <v>0</v>
      </c>
      <c r="Y154" s="21" t="str">
        <f t="shared" si="79"/>
        <v/>
      </c>
      <c r="Z154" s="21" t="b">
        <f t="shared" si="80"/>
        <v>0</v>
      </c>
      <c r="AA154" s="21" t="str">
        <f t="shared" si="81"/>
        <v/>
      </c>
      <c r="AB154" s="21" t="b">
        <f>IF(AND(LEN(B154)&gt;0,NOT(AF154),COUNTIF($AH$9:AH653,AH154)&gt;1),TRUE,FALSE)</f>
        <v>0</v>
      </c>
      <c r="AC154" s="21" t="str">
        <f t="shared" si="82"/>
        <v/>
      </c>
      <c r="AD154" s="21" t="b">
        <f>IF(AND(LEN(B154)&gt;0,NOT(AF154),NOT(AB154),COUNTIF(Uttransporter!$B$9:'Uttransporter'!B653,B154)&gt;0),TRUE,FALSE)</f>
        <v>0</v>
      </c>
      <c r="AE154" s="21" t="str">
        <f t="shared" si="83"/>
        <v/>
      </c>
      <c r="AF154" s="21" t="b">
        <f>IF(LEN(B154)&gt;Admin!$D$17,TRUE,FALSE)</f>
        <v>0</v>
      </c>
      <c r="AG154" s="21" t="str">
        <f t="shared" si="84"/>
        <v/>
      </c>
      <c r="AH154" s="21" t="str">
        <f t="shared" si="85"/>
        <v/>
      </c>
      <c r="AI154" s="21" t="b">
        <f t="shared" si="86"/>
        <v>0</v>
      </c>
      <c r="AJ154" s="21" t="str">
        <f t="shared" si="87"/>
        <v/>
      </c>
      <c r="AK154" s="21" t="b">
        <f>IF(AND(COUNTA(B154:I154)&gt;0,'Börja här'!KOMMUN="",NOT(L154),NOT(N154),NOT(P154),NOT(R154),NOT(T154),NOT(V154),NOT(X154),NOT(Z154),NOT(AB154),NOT(AD154),NOT(AF154)),TRUE,FALSE)</f>
        <v>0</v>
      </c>
      <c r="AL154" s="21" t="str">
        <f t="shared" si="88"/>
        <v/>
      </c>
      <c r="AM154" s="97">
        <f t="shared" si="92"/>
        <v>0</v>
      </c>
      <c r="AN154" s="97" t="str">
        <f t="shared" si="89"/>
        <v>Nej</v>
      </c>
      <c r="AO154" s="21" t="b">
        <f t="shared" si="63"/>
        <v>0</v>
      </c>
      <c r="AP154" s="21" t="str">
        <f t="shared" si="90"/>
        <v/>
      </c>
      <c r="AQ154" s="97" t="str">
        <f t="shared" si="91"/>
        <v>Nej</v>
      </c>
    </row>
    <row r="155" spans="1:43" s="13" customFormat="1" x14ac:dyDescent="0.35">
      <c r="A155" s="53">
        <v>147</v>
      </c>
      <c r="B155" s="10"/>
      <c r="C155" s="23"/>
      <c r="D155" s="41"/>
      <c r="E155" s="74"/>
      <c r="F155" s="82"/>
      <c r="G155" s="74"/>
      <c r="H155" s="75"/>
      <c r="I155" s="23"/>
      <c r="J155" s="50" t="str">
        <f t="shared" si="64"/>
        <v/>
      </c>
      <c r="K155" s="56" t="str">
        <f t="shared" si="65"/>
        <v/>
      </c>
      <c r="L155" s="6" t="b">
        <f t="shared" si="66"/>
        <v>0</v>
      </c>
      <c r="M155" s="21" t="str">
        <f t="shared" si="67"/>
        <v/>
      </c>
      <c r="N155" s="21" t="b">
        <f t="shared" si="68"/>
        <v>0</v>
      </c>
      <c r="O155" s="21" t="str">
        <f t="shared" si="69"/>
        <v/>
      </c>
      <c r="P155" s="21" t="b">
        <f t="shared" si="70"/>
        <v>0</v>
      </c>
      <c r="Q155" s="21" t="str">
        <f t="shared" si="71"/>
        <v/>
      </c>
      <c r="R155" s="21" t="b">
        <f t="shared" si="72"/>
        <v>0</v>
      </c>
      <c r="S155" s="21" t="str">
        <f t="shared" si="73"/>
        <v/>
      </c>
      <c r="T155" s="21" t="b">
        <f t="shared" si="74"/>
        <v>0</v>
      </c>
      <c r="U155" s="21" t="str">
        <f t="shared" si="75"/>
        <v/>
      </c>
      <c r="V155" s="6" t="b">
        <f t="shared" si="76"/>
        <v>0</v>
      </c>
      <c r="W155" s="21" t="str">
        <f t="shared" si="77"/>
        <v/>
      </c>
      <c r="X155" s="21" t="b">
        <f t="shared" si="78"/>
        <v>0</v>
      </c>
      <c r="Y155" s="21" t="str">
        <f t="shared" si="79"/>
        <v/>
      </c>
      <c r="Z155" s="21" t="b">
        <f t="shared" si="80"/>
        <v>0</v>
      </c>
      <c r="AA155" s="21" t="str">
        <f t="shared" si="81"/>
        <v/>
      </c>
      <c r="AB155" s="21" t="b">
        <f>IF(AND(LEN(B155)&gt;0,NOT(AF155),COUNTIF($AH$9:AH654,AH155)&gt;1),TRUE,FALSE)</f>
        <v>0</v>
      </c>
      <c r="AC155" s="21" t="str">
        <f t="shared" si="82"/>
        <v/>
      </c>
      <c r="AD155" s="21" t="b">
        <f>IF(AND(LEN(B155)&gt;0,NOT(AF155),NOT(AB155),COUNTIF(Uttransporter!$B$9:'Uttransporter'!B654,B155)&gt;0),TRUE,FALSE)</f>
        <v>0</v>
      </c>
      <c r="AE155" s="21" t="str">
        <f t="shared" si="83"/>
        <v/>
      </c>
      <c r="AF155" s="21" t="b">
        <f>IF(LEN(B155)&gt;Admin!$D$17,TRUE,FALSE)</f>
        <v>0</v>
      </c>
      <c r="AG155" s="21" t="str">
        <f t="shared" si="84"/>
        <v/>
      </c>
      <c r="AH155" s="21" t="str">
        <f t="shared" si="85"/>
        <v/>
      </c>
      <c r="AI155" s="21" t="b">
        <f t="shared" si="86"/>
        <v>0</v>
      </c>
      <c r="AJ155" s="21" t="str">
        <f t="shared" si="87"/>
        <v/>
      </c>
      <c r="AK155" s="21" t="b">
        <f>IF(AND(COUNTA(B155:I155)&gt;0,'Börja här'!KOMMUN="",NOT(L155),NOT(N155),NOT(P155),NOT(R155),NOT(T155),NOT(V155),NOT(X155),NOT(Z155),NOT(AB155),NOT(AD155),NOT(AF155)),TRUE,FALSE)</f>
        <v>0</v>
      </c>
      <c r="AL155" s="21" t="str">
        <f t="shared" si="88"/>
        <v/>
      </c>
      <c r="AM155" s="97">
        <f t="shared" si="92"/>
        <v>0</v>
      </c>
      <c r="AN155" s="97" t="str">
        <f t="shared" si="89"/>
        <v>Nej</v>
      </c>
      <c r="AO155" s="21" t="b">
        <f t="shared" si="63"/>
        <v>0</v>
      </c>
      <c r="AP155" s="21" t="str">
        <f t="shared" si="90"/>
        <v/>
      </c>
      <c r="AQ155" s="97" t="str">
        <f t="shared" si="91"/>
        <v>Nej</v>
      </c>
    </row>
    <row r="156" spans="1:43" s="13" customFormat="1" x14ac:dyDescent="0.35">
      <c r="A156" s="53">
        <v>148</v>
      </c>
      <c r="B156" s="10"/>
      <c r="C156" s="23"/>
      <c r="D156" s="41"/>
      <c r="E156" s="74"/>
      <c r="F156" s="82"/>
      <c r="G156" s="74"/>
      <c r="H156" s="75"/>
      <c r="I156" s="23"/>
      <c r="J156" s="50" t="str">
        <f t="shared" si="64"/>
        <v/>
      </c>
      <c r="K156" s="56" t="str">
        <f t="shared" si="65"/>
        <v/>
      </c>
      <c r="L156" s="6" t="b">
        <f t="shared" si="66"/>
        <v>0</v>
      </c>
      <c r="M156" s="21" t="str">
        <f t="shared" si="67"/>
        <v/>
      </c>
      <c r="N156" s="21" t="b">
        <f t="shared" si="68"/>
        <v>0</v>
      </c>
      <c r="O156" s="21" t="str">
        <f t="shared" si="69"/>
        <v/>
      </c>
      <c r="P156" s="21" t="b">
        <f t="shared" si="70"/>
        <v>0</v>
      </c>
      <c r="Q156" s="21" t="str">
        <f t="shared" si="71"/>
        <v/>
      </c>
      <c r="R156" s="21" t="b">
        <f t="shared" si="72"/>
        <v>0</v>
      </c>
      <c r="S156" s="21" t="str">
        <f t="shared" si="73"/>
        <v/>
      </c>
      <c r="T156" s="21" t="b">
        <f t="shared" si="74"/>
        <v>0</v>
      </c>
      <c r="U156" s="21" t="str">
        <f t="shared" si="75"/>
        <v/>
      </c>
      <c r="V156" s="6" t="b">
        <f t="shared" si="76"/>
        <v>0</v>
      </c>
      <c r="W156" s="21" t="str">
        <f t="shared" si="77"/>
        <v/>
      </c>
      <c r="X156" s="21" t="b">
        <f t="shared" si="78"/>
        <v>0</v>
      </c>
      <c r="Y156" s="21" t="str">
        <f t="shared" si="79"/>
        <v/>
      </c>
      <c r="Z156" s="21" t="b">
        <f t="shared" si="80"/>
        <v>0</v>
      </c>
      <c r="AA156" s="21" t="str">
        <f t="shared" si="81"/>
        <v/>
      </c>
      <c r="AB156" s="21" t="b">
        <f>IF(AND(LEN(B156)&gt;0,NOT(AF156),COUNTIF($AH$9:AH655,AH156)&gt;1),TRUE,FALSE)</f>
        <v>0</v>
      </c>
      <c r="AC156" s="21" t="str">
        <f t="shared" si="82"/>
        <v/>
      </c>
      <c r="AD156" s="21" t="b">
        <f>IF(AND(LEN(B156)&gt;0,NOT(AF156),NOT(AB156),COUNTIF(Uttransporter!$B$9:'Uttransporter'!B655,B156)&gt;0),TRUE,FALSE)</f>
        <v>0</v>
      </c>
      <c r="AE156" s="21" t="str">
        <f t="shared" si="83"/>
        <v/>
      </c>
      <c r="AF156" s="21" t="b">
        <f>IF(LEN(B156)&gt;Admin!$D$17,TRUE,FALSE)</f>
        <v>0</v>
      </c>
      <c r="AG156" s="21" t="str">
        <f t="shared" si="84"/>
        <v/>
      </c>
      <c r="AH156" s="21" t="str">
        <f t="shared" si="85"/>
        <v/>
      </c>
      <c r="AI156" s="21" t="b">
        <f t="shared" si="86"/>
        <v>0</v>
      </c>
      <c r="AJ156" s="21" t="str">
        <f t="shared" si="87"/>
        <v/>
      </c>
      <c r="AK156" s="21" t="b">
        <f>IF(AND(COUNTA(B156:I156)&gt;0,'Börja här'!KOMMUN="",NOT(L156),NOT(N156),NOT(P156),NOT(R156),NOT(T156),NOT(V156),NOT(X156),NOT(Z156),NOT(AB156),NOT(AD156),NOT(AF156)),TRUE,FALSE)</f>
        <v>0</v>
      </c>
      <c r="AL156" s="21" t="str">
        <f t="shared" si="88"/>
        <v/>
      </c>
      <c r="AM156" s="97">
        <f t="shared" si="92"/>
        <v>0</v>
      </c>
      <c r="AN156" s="97" t="str">
        <f t="shared" si="89"/>
        <v>Nej</v>
      </c>
      <c r="AO156" s="21" t="b">
        <f t="shared" si="63"/>
        <v>0</v>
      </c>
      <c r="AP156" s="21" t="str">
        <f t="shared" si="90"/>
        <v/>
      </c>
      <c r="AQ156" s="97" t="str">
        <f t="shared" si="91"/>
        <v>Nej</v>
      </c>
    </row>
    <row r="157" spans="1:43" s="13" customFormat="1" x14ac:dyDescent="0.35">
      <c r="A157" s="53">
        <v>149</v>
      </c>
      <c r="B157" s="10"/>
      <c r="C157" s="23"/>
      <c r="D157" s="41"/>
      <c r="E157" s="74"/>
      <c r="F157" s="82"/>
      <c r="G157" s="74"/>
      <c r="H157" s="75"/>
      <c r="I157" s="23"/>
      <c r="J157" s="50" t="str">
        <f t="shared" si="64"/>
        <v/>
      </c>
      <c r="K157" s="56" t="str">
        <f t="shared" si="65"/>
        <v/>
      </c>
      <c r="L157" s="6" t="b">
        <f t="shared" si="66"/>
        <v>0</v>
      </c>
      <c r="M157" s="21" t="str">
        <f t="shared" si="67"/>
        <v/>
      </c>
      <c r="N157" s="21" t="b">
        <f t="shared" si="68"/>
        <v>0</v>
      </c>
      <c r="O157" s="21" t="str">
        <f t="shared" si="69"/>
        <v/>
      </c>
      <c r="P157" s="21" t="b">
        <f t="shared" si="70"/>
        <v>0</v>
      </c>
      <c r="Q157" s="21" t="str">
        <f t="shared" si="71"/>
        <v/>
      </c>
      <c r="R157" s="21" t="b">
        <f t="shared" si="72"/>
        <v>0</v>
      </c>
      <c r="S157" s="21" t="str">
        <f t="shared" si="73"/>
        <v/>
      </c>
      <c r="T157" s="21" t="b">
        <f t="shared" si="74"/>
        <v>0</v>
      </c>
      <c r="U157" s="21" t="str">
        <f t="shared" si="75"/>
        <v/>
      </c>
      <c r="V157" s="6" t="b">
        <f t="shared" si="76"/>
        <v>0</v>
      </c>
      <c r="W157" s="21" t="str">
        <f t="shared" si="77"/>
        <v/>
      </c>
      <c r="X157" s="21" t="b">
        <f t="shared" si="78"/>
        <v>0</v>
      </c>
      <c r="Y157" s="21" t="str">
        <f t="shared" si="79"/>
        <v/>
      </c>
      <c r="Z157" s="21" t="b">
        <f t="shared" si="80"/>
        <v>0</v>
      </c>
      <c r="AA157" s="21" t="str">
        <f t="shared" si="81"/>
        <v/>
      </c>
      <c r="AB157" s="21" t="b">
        <f>IF(AND(LEN(B157)&gt;0,NOT(AF157),COUNTIF($AH$9:AH656,AH157)&gt;1),TRUE,FALSE)</f>
        <v>0</v>
      </c>
      <c r="AC157" s="21" t="str">
        <f t="shared" si="82"/>
        <v/>
      </c>
      <c r="AD157" s="21" t="b">
        <f>IF(AND(LEN(B157)&gt;0,NOT(AF157),NOT(AB157),COUNTIF(Uttransporter!$B$9:'Uttransporter'!B656,B157)&gt;0),TRUE,FALSE)</f>
        <v>0</v>
      </c>
      <c r="AE157" s="21" t="str">
        <f t="shared" si="83"/>
        <v/>
      </c>
      <c r="AF157" s="21" t="b">
        <f>IF(LEN(B157)&gt;Admin!$D$17,TRUE,FALSE)</f>
        <v>0</v>
      </c>
      <c r="AG157" s="21" t="str">
        <f t="shared" si="84"/>
        <v/>
      </c>
      <c r="AH157" s="21" t="str">
        <f t="shared" si="85"/>
        <v/>
      </c>
      <c r="AI157" s="21" t="b">
        <f t="shared" si="86"/>
        <v>0</v>
      </c>
      <c r="AJ157" s="21" t="str">
        <f t="shared" si="87"/>
        <v/>
      </c>
      <c r="AK157" s="21" t="b">
        <f>IF(AND(COUNTA(B157:I157)&gt;0,'Börja här'!KOMMUN="",NOT(L157),NOT(N157),NOT(P157),NOT(R157),NOT(T157),NOT(V157),NOT(X157),NOT(Z157),NOT(AB157),NOT(AD157),NOT(AF157)),TRUE,FALSE)</f>
        <v>0</v>
      </c>
      <c r="AL157" s="21" t="str">
        <f t="shared" si="88"/>
        <v/>
      </c>
      <c r="AM157" s="97">
        <f t="shared" si="92"/>
        <v>0</v>
      </c>
      <c r="AN157" s="97" t="str">
        <f t="shared" si="89"/>
        <v>Nej</v>
      </c>
      <c r="AO157" s="21" t="b">
        <f t="shared" si="63"/>
        <v>0</v>
      </c>
      <c r="AP157" s="21" t="str">
        <f t="shared" si="90"/>
        <v/>
      </c>
      <c r="AQ157" s="97" t="str">
        <f t="shared" si="91"/>
        <v>Nej</v>
      </c>
    </row>
    <row r="158" spans="1:43" s="13" customFormat="1" x14ac:dyDescent="0.35">
      <c r="A158" s="53">
        <v>150</v>
      </c>
      <c r="B158" s="10"/>
      <c r="C158" s="23"/>
      <c r="D158" s="41"/>
      <c r="E158" s="74"/>
      <c r="F158" s="82"/>
      <c r="G158" s="74"/>
      <c r="H158" s="75"/>
      <c r="I158" s="23"/>
      <c r="J158" s="50" t="str">
        <f t="shared" si="64"/>
        <v/>
      </c>
      <c r="K158" s="56" t="str">
        <f t="shared" si="65"/>
        <v/>
      </c>
      <c r="L158" s="6" t="b">
        <f t="shared" si="66"/>
        <v>0</v>
      </c>
      <c r="M158" s="21" t="str">
        <f t="shared" si="67"/>
        <v/>
      </c>
      <c r="N158" s="21" t="b">
        <f t="shared" si="68"/>
        <v>0</v>
      </c>
      <c r="O158" s="21" t="str">
        <f t="shared" si="69"/>
        <v/>
      </c>
      <c r="P158" s="21" t="b">
        <f t="shared" si="70"/>
        <v>0</v>
      </c>
      <c r="Q158" s="21" t="str">
        <f t="shared" si="71"/>
        <v/>
      </c>
      <c r="R158" s="21" t="b">
        <f t="shared" si="72"/>
        <v>0</v>
      </c>
      <c r="S158" s="21" t="str">
        <f t="shared" si="73"/>
        <v/>
      </c>
      <c r="T158" s="21" t="b">
        <f t="shared" si="74"/>
        <v>0</v>
      </c>
      <c r="U158" s="21" t="str">
        <f t="shared" si="75"/>
        <v/>
      </c>
      <c r="V158" s="6" t="b">
        <f t="shared" si="76"/>
        <v>0</v>
      </c>
      <c r="W158" s="21" t="str">
        <f t="shared" si="77"/>
        <v/>
      </c>
      <c r="X158" s="21" t="b">
        <f t="shared" si="78"/>
        <v>0</v>
      </c>
      <c r="Y158" s="21" t="str">
        <f t="shared" si="79"/>
        <v/>
      </c>
      <c r="Z158" s="21" t="b">
        <f t="shared" si="80"/>
        <v>0</v>
      </c>
      <c r="AA158" s="21" t="str">
        <f t="shared" si="81"/>
        <v/>
      </c>
      <c r="AB158" s="21" t="b">
        <f>IF(AND(LEN(B158)&gt;0,NOT(AF158),COUNTIF($AH$9:AH657,AH158)&gt;1),TRUE,FALSE)</f>
        <v>0</v>
      </c>
      <c r="AC158" s="21" t="str">
        <f t="shared" si="82"/>
        <v/>
      </c>
      <c r="AD158" s="21" t="b">
        <f>IF(AND(LEN(B158)&gt;0,NOT(AF158),NOT(AB158),COUNTIF(Uttransporter!$B$9:'Uttransporter'!B657,B158)&gt;0),TRUE,FALSE)</f>
        <v>0</v>
      </c>
      <c r="AE158" s="21" t="str">
        <f t="shared" si="83"/>
        <v/>
      </c>
      <c r="AF158" s="21" t="b">
        <f>IF(LEN(B158)&gt;Admin!$D$17,TRUE,FALSE)</f>
        <v>0</v>
      </c>
      <c r="AG158" s="21" t="str">
        <f t="shared" si="84"/>
        <v/>
      </c>
      <c r="AH158" s="21" t="str">
        <f t="shared" si="85"/>
        <v/>
      </c>
      <c r="AI158" s="21" t="b">
        <f t="shared" si="86"/>
        <v>0</v>
      </c>
      <c r="AJ158" s="21" t="str">
        <f t="shared" si="87"/>
        <v/>
      </c>
      <c r="AK158" s="21" t="b">
        <f>IF(AND(COUNTA(B158:I158)&gt;0,'Börja här'!KOMMUN="",NOT(L158),NOT(N158),NOT(P158),NOT(R158),NOT(T158),NOT(V158),NOT(X158),NOT(Z158),NOT(AB158),NOT(AD158),NOT(AF158)),TRUE,FALSE)</f>
        <v>0</v>
      </c>
      <c r="AL158" s="21" t="str">
        <f t="shared" si="88"/>
        <v/>
      </c>
      <c r="AM158" s="97">
        <f t="shared" si="92"/>
        <v>0</v>
      </c>
      <c r="AN158" s="97" t="str">
        <f t="shared" si="89"/>
        <v>Nej</v>
      </c>
      <c r="AO158" s="21" t="b">
        <f t="shared" si="63"/>
        <v>0</v>
      </c>
      <c r="AP158" s="21" t="str">
        <f t="shared" si="90"/>
        <v/>
      </c>
      <c r="AQ158" s="97" t="str">
        <f t="shared" si="91"/>
        <v>Nej</v>
      </c>
    </row>
    <row r="159" spans="1:43" s="13" customFormat="1" x14ac:dyDescent="0.35">
      <c r="A159" s="53">
        <v>151</v>
      </c>
      <c r="B159" s="10"/>
      <c r="C159" s="23"/>
      <c r="D159" s="41"/>
      <c r="E159" s="74"/>
      <c r="F159" s="82"/>
      <c r="G159" s="74"/>
      <c r="H159" s="75"/>
      <c r="I159" s="23"/>
      <c r="J159" s="50" t="str">
        <f t="shared" si="64"/>
        <v/>
      </c>
      <c r="K159" s="56" t="str">
        <f t="shared" si="65"/>
        <v/>
      </c>
      <c r="L159" s="6" t="b">
        <f t="shared" si="66"/>
        <v>0</v>
      </c>
      <c r="M159" s="21" t="str">
        <f t="shared" si="67"/>
        <v/>
      </c>
      <c r="N159" s="21" t="b">
        <f t="shared" si="68"/>
        <v>0</v>
      </c>
      <c r="O159" s="21" t="str">
        <f t="shared" si="69"/>
        <v/>
      </c>
      <c r="P159" s="21" t="b">
        <f t="shared" si="70"/>
        <v>0</v>
      </c>
      <c r="Q159" s="21" t="str">
        <f t="shared" si="71"/>
        <v/>
      </c>
      <c r="R159" s="21" t="b">
        <f t="shared" si="72"/>
        <v>0</v>
      </c>
      <c r="S159" s="21" t="str">
        <f t="shared" si="73"/>
        <v/>
      </c>
      <c r="T159" s="21" t="b">
        <f t="shared" si="74"/>
        <v>0</v>
      </c>
      <c r="U159" s="21" t="str">
        <f t="shared" si="75"/>
        <v/>
      </c>
      <c r="V159" s="6" t="b">
        <f t="shared" si="76"/>
        <v>0</v>
      </c>
      <c r="W159" s="21" t="str">
        <f t="shared" si="77"/>
        <v/>
      </c>
      <c r="X159" s="21" t="b">
        <f t="shared" si="78"/>
        <v>0</v>
      </c>
      <c r="Y159" s="21" t="str">
        <f t="shared" si="79"/>
        <v/>
      </c>
      <c r="Z159" s="21" t="b">
        <f t="shared" si="80"/>
        <v>0</v>
      </c>
      <c r="AA159" s="21" t="str">
        <f t="shared" si="81"/>
        <v/>
      </c>
      <c r="AB159" s="21" t="b">
        <f>IF(AND(LEN(B159)&gt;0,NOT(AF159),COUNTIF($AH$9:AH658,AH159)&gt;1),TRUE,FALSE)</f>
        <v>0</v>
      </c>
      <c r="AC159" s="21" t="str">
        <f t="shared" si="82"/>
        <v/>
      </c>
      <c r="AD159" s="21" t="b">
        <f>IF(AND(LEN(B159)&gt;0,NOT(AF159),NOT(AB159),COUNTIF(Uttransporter!$B$9:'Uttransporter'!B658,B159)&gt;0),TRUE,FALSE)</f>
        <v>0</v>
      </c>
      <c r="AE159" s="21" t="str">
        <f t="shared" si="83"/>
        <v/>
      </c>
      <c r="AF159" s="21" t="b">
        <f>IF(LEN(B159)&gt;Admin!$D$17,TRUE,FALSE)</f>
        <v>0</v>
      </c>
      <c r="AG159" s="21" t="str">
        <f t="shared" si="84"/>
        <v/>
      </c>
      <c r="AH159" s="21" t="str">
        <f t="shared" si="85"/>
        <v/>
      </c>
      <c r="AI159" s="21" t="b">
        <f t="shared" si="86"/>
        <v>0</v>
      </c>
      <c r="AJ159" s="21" t="str">
        <f t="shared" si="87"/>
        <v/>
      </c>
      <c r="AK159" s="21" t="b">
        <f>IF(AND(COUNTA(B159:I159)&gt;0,'Börja här'!KOMMUN="",NOT(L159),NOT(N159),NOT(P159),NOT(R159),NOT(T159),NOT(V159),NOT(X159),NOT(Z159),NOT(AB159),NOT(AD159),NOT(AF159)),TRUE,FALSE)</f>
        <v>0</v>
      </c>
      <c r="AL159" s="21" t="str">
        <f t="shared" si="88"/>
        <v/>
      </c>
      <c r="AM159" s="97">
        <f t="shared" si="92"/>
        <v>0</v>
      </c>
      <c r="AN159" s="97" t="str">
        <f t="shared" si="89"/>
        <v>Nej</v>
      </c>
      <c r="AO159" s="21" t="b">
        <f t="shared" si="63"/>
        <v>0</v>
      </c>
      <c r="AP159" s="21" t="str">
        <f t="shared" si="90"/>
        <v/>
      </c>
      <c r="AQ159" s="97" t="str">
        <f t="shared" si="91"/>
        <v>Nej</v>
      </c>
    </row>
    <row r="160" spans="1:43" s="13" customFormat="1" x14ac:dyDescent="0.35">
      <c r="A160" s="53">
        <v>152</v>
      </c>
      <c r="B160" s="10"/>
      <c r="C160" s="23"/>
      <c r="D160" s="41"/>
      <c r="E160" s="74"/>
      <c r="F160" s="82"/>
      <c r="G160" s="74"/>
      <c r="H160" s="75"/>
      <c r="I160" s="23"/>
      <c r="J160" s="50" t="str">
        <f t="shared" si="64"/>
        <v/>
      </c>
      <c r="K160" s="56" t="str">
        <f t="shared" si="65"/>
        <v/>
      </c>
      <c r="L160" s="6" t="b">
        <f t="shared" si="66"/>
        <v>0</v>
      </c>
      <c r="M160" s="21" t="str">
        <f t="shared" si="67"/>
        <v/>
      </c>
      <c r="N160" s="21" t="b">
        <f t="shared" si="68"/>
        <v>0</v>
      </c>
      <c r="O160" s="21" t="str">
        <f t="shared" si="69"/>
        <v/>
      </c>
      <c r="P160" s="21" t="b">
        <f t="shared" si="70"/>
        <v>0</v>
      </c>
      <c r="Q160" s="21" t="str">
        <f t="shared" si="71"/>
        <v/>
      </c>
      <c r="R160" s="21" t="b">
        <f t="shared" si="72"/>
        <v>0</v>
      </c>
      <c r="S160" s="21" t="str">
        <f t="shared" si="73"/>
        <v/>
      </c>
      <c r="T160" s="21" t="b">
        <f t="shared" si="74"/>
        <v>0</v>
      </c>
      <c r="U160" s="21" t="str">
        <f t="shared" si="75"/>
        <v/>
      </c>
      <c r="V160" s="6" t="b">
        <f t="shared" si="76"/>
        <v>0</v>
      </c>
      <c r="W160" s="21" t="str">
        <f t="shared" si="77"/>
        <v/>
      </c>
      <c r="X160" s="21" t="b">
        <f t="shared" si="78"/>
        <v>0</v>
      </c>
      <c r="Y160" s="21" t="str">
        <f t="shared" si="79"/>
        <v/>
      </c>
      <c r="Z160" s="21" t="b">
        <f t="shared" si="80"/>
        <v>0</v>
      </c>
      <c r="AA160" s="21" t="str">
        <f t="shared" si="81"/>
        <v/>
      </c>
      <c r="AB160" s="21" t="b">
        <f>IF(AND(LEN(B160)&gt;0,NOT(AF160),COUNTIF($AH$9:AH659,AH160)&gt;1),TRUE,FALSE)</f>
        <v>0</v>
      </c>
      <c r="AC160" s="21" t="str">
        <f t="shared" si="82"/>
        <v/>
      </c>
      <c r="AD160" s="21" t="b">
        <f>IF(AND(LEN(B160)&gt;0,NOT(AF160),NOT(AB160),COUNTIF(Uttransporter!$B$9:'Uttransporter'!B659,B160)&gt;0),TRUE,FALSE)</f>
        <v>0</v>
      </c>
      <c r="AE160" s="21" t="str">
        <f t="shared" si="83"/>
        <v/>
      </c>
      <c r="AF160" s="21" t="b">
        <f>IF(LEN(B160)&gt;Admin!$D$17,TRUE,FALSE)</f>
        <v>0</v>
      </c>
      <c r="AG160" s="21" t="str">
        <f t="shared" si="84"/>
        <v/>
      </c>
      <c r="AH160" s="21" t="str">
        <f t="shared" si="85"/>
        <v/>
      </c>
      <c r="AI160" s="21" t="b">
        <f t="shared" si="86"/>
        <v>0</v>
      </c>
      <c r="AJ160" s="21" t="str">
        <f t="shared" si="87"/>
        <v/>
      </c>
      <c r="AK160" s="21" t="b">
        <f>IF(AND(COUNTA(B160:I160)&gt;0,'Börja här'!KOMMUN="",NOT(L160),NOT(N160),NOT(P160),NOT(R160),NOT(T160),NOT(V160),NOT(X160),NOT(Z160),NOT(AB160),NOT(AD160),NOT(AF160)),TRUE,FALSE)</f>
        <v>0</v>
      </c>
      <c r="AL160" s="21" t="str">
        <f t="shared" si="88"/>
        <v/>
      </c>
      <c r="AM160" s="97">
        <f t="shared" si="92"/>
        <v>0</v>
      </c>
      <c r="AN160" s="97" t="str">
        <f t="shared" si="89"/>
        <v>Nej</v>
      </c>
      <c r="AO160" s="21" t="b">
        <f t="shared" si="63"/>
        <v>0</v>
      </c>
      <c r="AP160" s="21" t="str">
        <f t="shared" si="90"/>
        <v/>
      </c>
      <c r="AQ160" s="97" t="str">
        <f t="shared" si="91"/>
        <v>Nej</v>
      </c>
    </row>
    <row r="161" spans="1:43" s="13" customFormat="1" x14ac:dyDescent="0.35">
      <c r="A161" s="53">
        <v>153</v>
      </c>
      <c r="B161" s="10"/>
      <c r="C161" s="23"/>
      <c r="D161" s="41"/>
      <c r="E161" s="74"/>
      <c r="F161" s="82"/>
      <c r="G161" s="74"/>
      <c r="H161" s="75"/>
      <c r="I161" s="23"/>
      <c r="J161" s="50" t="str">
        <f t="shared" si="64"/>
        <v/>
      </c>
      <c r="K161" s="56" t="str">
        <f t="shared" si="65"/>
        <v/>
      </c>
      <c r="L161" s="6" t="b">
        <f t="shared" si="66"/>
        <v>0</v>
      </c>
      <c r="M161" s="21" t="str">
        <f t="shared" si="67"/>
        <v/>
      </c>
      <c r="N161" s="21" t="b">
        <f t="shared" si="68"/>
        <v>0</v>
      </c>
      <c r="O161" s="21" t="str">
        <f t="shared" si="69"/>
        <v/>
      </c>
      <c r="P161" s="21" t="b">
        <f t="shared" si="70"/>
        <v>0</v>
      </c>
      <c r="Q161" s="21" t="str">
        <f t="shared" si="71"/>
        <v/>
      </c>
      <c r="R161" s="21" t="b">
        <f t="shared" si="72"/>
        <v>0</v>
      </c>
      <c r="S161" s="21" t="str">
        <f t="shared" si="73"/>
        <v/>
      </c>
      <c r="T161" s="21" t="b">
        <f t="shared" si="74"/>
        <v>0</v>
      </c>
      <c r="U161" s="21" t="str">
        <f t="shared" si="75"/>
        <v/>
      </c>
      <c r="V161" s="6" t="b">
        <f t="shared" si="76"/>
        <v>0</v>
      </c>
      <c r="W161" s="21" t="str">
        <f t="shared" si="77"/>
        <v/>
      </c>
      <c r="X161" s="21" t="b">
        <f t="shared" si="78"/>
        <v>0</v>
      </c>
      <c r="Y161" s="21" t="str">
        <f t="shared" si="79"/>
        <v/>
      </c>
      <c r="Z161" s="21" t="b">
        <f t="shared" si="80"/>
        <v>0</v>
      </c>
      <c r="AA161" s="21" t="str">
        <f t="shared" si="81"/>
        <v/>
      </c>
      <c r="AB161" s="21" t="b">
        <f>IF(AND(LEN(B161)&gt;0,NOT(AF161),COUNTIF($AH$9:AH660,AH161)&gt;1),TRUE,FALSE)</f>
        <v>0</v>
      </c>
      <c r="AC161" s="21" t="str">
        <f t="shared" si="82"/>
        <v/>
      </c>
      <c r="AD161" s="21" t="b">
        <f>IF(AND(LEN(B161)&gt;0,NOT(AF161),NOT(AB161),COUNTIF(Uttransporter!$B$9:'Uttransporter'!B660,B161)&gt;0),TRUE,FALSE)</f>
        <v>0</v>
      </c>
      <c r="AE161" s="21" t="str">
        <f t="shared" si="83"/>
        <v/>
      </c>
      <c r="AF161" s="21" t="b">
        <f>IF(LEN(B161)&gt;Admin!$D$17,TRUE,FALSE)</f>
        <v>0</v>
      </c>
      <c r="AG161" s="21" t="str">
        <f t="shared" si="84"/>
        <v/>
      </c>
      <c r="AH161" s="21" t="str">
        <f t="shared" si="85"/>
        <v/>
      </c>
      <c r="AI161" s="21" t="b">
        <f t="shared" si="86"/>
        <v>0</v>
      </c>
      <c r="AJ161" s="21" t="str">
        <f t="shared" si="87"/>
        <v/>
      </c>
      <c r="AK161" s="21" t="b">
        <f>IF(AND(COUNTA(B161:I161)&gt;0,'Börja här'!KOMMUN="",NOT(L161),NOT(N161),NOT(P161),NOT(R161),NOT(T161),NOT(V161),NOT(X161),NOT(Z161),NOT(AB161),NOT(AD161),NOT(AF161)),TRUE,FALSE)</f>
        <v>0</v>
      </c>
      <c r="AL161" s="21" t="str">
        <f t="shared" si="88"/>
        <v/>
      </c>
      <c r="AM161" s="97">
        <f t="shared" si="92"/>
        <v>0</v>
      </c>
      <c r="AN161" s="97" t="str">
        <f t="shared" si="89"/>
        <v>Nej</v>
      </c>
      <c r="AO161" s="21" t="b">
        <f t="shared" si="63"/>
        <v>0</v>
      </c>
      <c r="AP161" s="21" t="str">
        <f t="shared" si="90"/>
        <v/>
      </c>
      <c r="AQ161" s="97" t="str">
        <f t="shared" si="91"/>
        <v>Nej</v>
      </c>
    </row>
    <row r="162" spans="1:43" s="13" customFormat="1" x14ac:dyDescent="0.35">
      <c r="A162" s="53">
        <v>154</v>
      </c>
      <c r="B162" s="10"/>
      <c r="C162" s="23"/>
      <c r="D162" s="41"/>
      <c r="E162" s="74"/>
      <c r="F162" s="82"/>
      <c r="G162" s="74"/>
      <c r="H162" s="75"/>
      <c r="I162" s="23"/>
      <c r="J162" s="50" t="str">
        <f t="shared" si="64"/>
        <v/>
      </c>
      <c r="K162" s="56" t="str">
        <f t="shared" si="65"/>
        <v/>
      </c>
      <c r="L162" s="6" t="b">
        <f t="shared" si="66"/>
        <v>0</v>
      </c>
      <c r="M162" s="21" t="str">
        <f t="shared" si="67"/>
        <v/>
      </c>
      <c r="N162" s="21" t="b">
        <f t="shared" si="68"/>
        <v>0</v>
      </c>
      <c r="O162" s="21" t="str">
        <f t="shared" si="69"/>
        <v/>
      </c>
      <c r="P162" s="21" t="b">
        <f t="shared" si="70"/>
        <v>0</v>
      </c>
      <c r="Q162" s="21" t="str">
        <f t="shared" si="71"/>
        <v/>
      </c>
      <c r="R162" s="21" t="b">
        <f t="shared" si="72"/>
        <v>0</v>
      </c>
      <c r="S162" s="21" t="str">
        <f t="shared" si="73"/>
        <v/>
      </c>
      <c r="T162" s="21" t="b">
        <f t="shared" si="74"/>
        <v>0</v>
      </c>
      <c r="U162" s="21" t="str">
        <f t="shared" si="75"/>
        <v/>
      </c>
      <c r="V162" s="6" t="b">
        <f t="shared" si="76"/>
        <v>0</v>
      </c>
      <c r="W162" s="21" t="str">
        <f t="shared" si="77"/>
        <v/>
      </c>
      <c r="X162" s="21" t="b">
        <f t="shared" si="78"/>
        <v>0</v>
      </c>
      <c r="Y162" s="21" t="str">
        <f t="shared" si="79"/>
        <v/>
      </c>
      <c r="Z162" s="21" t="b">
        <f t="shared" si="80"/>
        <v>0</v>
      </c>
      <c r="AA162" s="21" t="str">
        <f t="shared" si="81"/>
        <v/>
      </c>
      <c r="AB162" s="21" t="b">
        <f>IF(AND(LEN(B162)&gt;0,NOT(AF162),COUNTIF($AH$9:AH661,AH162)&gt;1),TRUE,FALSE)</f>
        <v>0</v>
      </c>
      <c r="AC162" s="21" t="str">
        <f t="shared" si="82"/>
        <v/>
      </c>
      <c r="AD162" s="21" t="b">
        <f>IF(AND(LEN(B162)&gt;0,NOT(AF162),NOT(AB162),COUNTIF(Uttransporter!$B$9:'Uttransporter'!B661,B162)&gt;0),TRUE,FALSE)</f>
        <v>0</v>
      </c>
      <c r="AE162" s="21" t="str">
        <f t="shared" si="83"/>
        <v/>
      </c>
      <c r="AF162" s="21" t="b">
        <f>IF(LEN(B162)&gt;Admin!$D$17,TRUE,FALSE)</f>
        <v>0</v>
      </c>
      <c r="AG162" s="21" t="str">
        <f t="shared" si="84"/>
        <v/>
      </c>
      <c r="AH162" s="21" t="str">
        <f t="shared" si="85"/>
        <v/>
      </c>
      <c r="AI162" s="21" t="b">
        <f t="shared" si="86"/>
        <v>0</v>
      </c>
      <c r="AJ162" s="21" t="str">
        <f t="shared" si="87"/>
        <v/>
      </c>
      <c r="AK162" s="21" t="b">
        <f>IF(AND(COUNTA(B162:I162)&gt;0,'Börja här'!KOMMUN="",NOT(L162),NOT(N162),NOT(P162),NOT(R162),NOT(T162),NOT(V162),NOT(X162),NOT(Z162),NOT(AB162),NOT(AD162),NOT(AF162)),TRUE,FALSE)</f>
        <v>0</v>
      </c>
      <c r="AL162" s="21" t="str">
        <f t="shared" si="88"/>
        <v/>
      </c>
      <c r="AM162" s="97">
        <f t="shared" si="92"/>
        <v>0</v>
      </c>
      <c r="AN162" s="97" t="str">
        <f t="shared" si="89"/>
        <v>Nej</v>
      </c>
      <c r="AO162" s="21" t="b">
        <f t="shared" si="63"/>
        <v>0</v>
      </c>
      <c r="AP162" s="21" t="str">
        <f t="shared" si="90"/>
        <v/>
      </c>
      <c r="AQ162" s="97" t="str">
        <f t="shared" si="91"/>
        <v>Nej</v>
      </c>
    </row>
    <row r="163" spans="1:43" s="13" customFormat="1" x14ac:dyDescent="0.35">
      <c r="A163" s="53">
        <v>155</v>
      </c>
      <c r="B163" s="10"/>
      <c r="C163" s="23"/>
      <c r="D163" s="41"/>
      <c r="E163" s="74"/>
      <c r="F163" s="82"/>
      <c r="G163" s="74"/>
      <c r="H163" s="75"/>
      <c r="I163" s="23"/>
      <c r="J163" s="50" t="str">
        <f t="shared" si="64"/>
        <v/>
      </c>
      <c r="K163" s="56" t="str">
        <f t="shared" si="65"/>
        <v/>
      </c>
      <c r="L163" s="6" t="b">
        <f t="shared" si="66"/>
        <v>0</v>
      </c>
      <c r="M163" s="21" t="str">
        <f t="shared" si="67"/>
        <v/>
      </c>
      <c r="N163" s="21" t="b">
        <f t="shared" si="68"/>
        <v>0</v>
      </c>
      <c r="O163" s="21" t="str">
        <f t="shared" si="69"/>
        <v/>
      </c>
      <c r="P163" s="21" t="b">
        <f t="shared" si="70"/>
        <v>0</v>
      </c>
      <c r="Q163" s="21" t="str">
        <f t="shared" si="71"/>
        <v/>
      </c>
      <c r="R163" s="21" t="b">
        <f t="shared" si="72"/>
        <v>0</v>
      </c>
      <c r="S163" s="21" t="str">
        <f t="shared" si="73"/>
        <v/>
      </c>
      <c r="T163" s="21" t="b">
        <f t="shared" si="74"/>
        <v>0</v>
      </c>
      <c r="U163" s="21" t="str">
        <f t="shared" si="75"/>
        <v/>
      </c>
      <c r="V163" s="6" t="b">
        <f t="shared" si="76"/>
        <v>0</v>
      </c>
      <c r="W163" s="21" t="str">
        <f t="shared" si="77"/>
        <v/>
      </c>
      <c r="X163" s="21" t="b">
        <f t="shared" si="78"/>
        <v>0</v>
      </c>
      <c r="Y163" s="21" t="str">
        <f t="shared" si="79"/>
        <v/>
      </c>
      <c r="Z163" s="21" t="b">
        <f t="shared" si="80"/>
        <v>0</v>
      </c>
      <c r="AA163" s="21" t="str">
        <f t="shared" si="81"/>
        <v/>
      </c>
      <c r="AB163" s="21" t="b">
        <f>IF(AND(LEN(B163)&gt;0,NOT(AF163),COUNTIF($AH$9:AH662,AH163)&gt;1),TRUE,FALSE)</f>
        <v>0</v>
      </c>
      <c r="AC163" s="21" t="str">
        <f t="shared" si="82"/>
        <v/>
      </c>
      <c r="AD163" s="21" t="b">
        <f>IF(AND(LEN(B163)&gt;0,NOT(AF163),NOT(AB163),COUNTIF(Uttransporter!$B$9:'Uttransporter'!B662,B163)&gt;0),TRUE,FALSE)</f>
        <v>0</v>
      </c>
      <c r="AE163" s="21" t="str">
        <f t="shared" si="83"/>
        <v/>
      </c>
      <c r="AF163" s="21" t="b">
        <f>IF(LEN(B163)&gt;Admin!$D$17,TRUE,FALSE)</f>
        <v>0</v>
      </c>
      <c r="AG163" s="21" t="str">
        <f t="shared" si="84"/>
        <v/>
      </c>
      <c r="AH163" s="21" t="str">
        <f t="shared" si="85"/>
        <v/>
      </c>
      <c r="AI163" s="21" t="b">
        <f t="shared" si="86"/>
        <v>0</v>
      </c>
      <c r="AJ163" s="21" t="str">
        <f t="shared" si="87"/>
        <v/>
      </c>
      <c r="AK163" s="21" t="b">
        <f>IF(AND(COUNTA(B163:I163)&gt;0,'Börja här'!KOMMUN="",NOT(L163),NOT(N163),NOT(P163),NOT(R163),NOT(T163),NOT(V163),NOT(X163),NOT(Z163),NOT(AB163),NOT(AD163),NOT(AF163)),TRUE,FALSE)</f>
        <v>0</v>
      </c>
      <c r="AL163" s="21" t="str">
        <f t="shared" si="88"/>
        <v/>
      </c>
      <c r="AM163" s="97">
        <f t="shared" si="92"/>
        <v>0</v>
      </c>
      <c r="AN163" s="97" t="str">
        <f t="shared" si="89"/>
        <v>Nej</v>
      </c>
      <c r="AO163" s="21" t="b">
        <f t="shared" si="63"/>
        <v>0</v>
      </c>
      <c r="AP163" s="21" t="str">
        <f t="shared" si="90"/>
        <v/>
      </c>
      <c r="AQ163" s="97" t="str">
        <f t="shared" si="91"/>
        <v>Nej</v>
      </c>
    </row>
    <row r="164" spans="1:43" s="13" customFormat="1" x14ac:dyDescent="0.35">
      <c r="A164" s="53">
        <v>156</v>
      </c>
      <c r="B164" s="10"/>
      <c r="C164" s="23"/>
      <c r="D164" s="41"/>
      <c r="E164" s="74"/>
      <c r="F164" s="82"/>
      <c r="G164" s="74"/>
      <c r="H164" s="75"/>
      <c r="I164" s="23"/>
      <c r="J164" s="50" t="str">
        <f t="shared" si="64"/>
        <v/>
      </c>
      <c r="K164" s="56" t="str">
        <f t="shared" si="65"/>
        <v/>
      </c>
      <c r="L164" s="6" t="b">
        <f t="shared" si="66"/>
        <v>0</v>
      </c>
      <c r="M164" s="21" t="str">
        <f t="shared" si="67"/>
        <v/>
      </c>
      <c r="N164" s="21" t="b">
        <f t="shared" si="68"/>
        <v>0</v>
      </c>
      <c r="O164" s="21" t="str">
        <f t="shared" si="69"/>
        <v/>
      </c>
      <c r="P164" s="21" t="b">
        <f t="shared" si="70"/>
        <v>0</v>
      </c>
      <c r="Q164" s="21" t="str">
        <f t="shared" si="71"/>
        <v/>
      </c>
      <c r="R164" s="21" t="b">
        <f t="shared" si="72"/>
        <v>0</v>
      </c>
      <c r="S164" s="21" t="str">
        <f t="shared" si="73"/>
        <v/>
      </c>
      <c r="T164" s="21" t="b">
        <f t="shared" si="74"/>
        <v>0</v>
      </c>
      <c r="U164" s="21" t="str">
        <f t="shared" si="75"/>
        <v/>
      </c>
      <c r="V164" s="6" t="b">
        <f t="shared" si="76"/>
        <v>0</v>
      </c>
      <c r="W164" s="21" t="str">
        <f t="shared" si="77"/>
        <v/>
      </c>
      <c r="X164" s="21" t="b">
        <f t="shared" si="78"/>
        <v>0</v>
      </c>
      <c r="Y164" s="21" t="str">
        <f t="shared" si="79"/>
        <v/>
      </c>
      <c r="Z164" s="21" t="b">
        <f t="shared" si="80"/>
        <v>0</v>
      </c>
      <c r="AA164" s="21" t="str">
        <f t="shared" si="81"/>
        <v/>
      </c>
      <c r="AB164" s="21" t="b">
        <f>IF(AND(LEN(B164)&gt;0,NOT(AF164),COUNTIF($AH$9:AH663,AH164)&gt;1),TRUE,FALSE)</f>
        <v>0</v>
      </c>
      <c r="AC164" s="21" t="str">
        <f t="shared" si="82"/>
        <v/>
      </c>
      <c r="AD164" s="21" t="b">
        <f>IF(AND(LEN(B164)&gt;0,NOT(AF164),NOT(AB164),COUNTIF(Uttransporter!$B$9:'Uttransporter'!B663,B164)&gt;0),TRUE,FALSE)</f>
        <v>0</v>
      </c>
      <c r="AE164" s="21" t="str">
        <f t="shared" si="83"/>
        <v/>
      </c>
      <c r="AF164" s="21" t="b">
        <f>IF(LEN(B164)&gt;Admin!$D$17,TRUE,FALSE)</f>
        <v>0</v>
      </c>
      <c r="AG164" s="21" t="str">
        <f t="shared" si="84"/>
        <v/>
      </c>
      <c r="AH164" s="21" t="str">
        <f t="shared" si="85"/>
        <v/>
      </c>
      <c r="AI164" s="21" t="b">
        <f t="shared" si="86"/>
        <v>0</v>
      </c>
      <c r="AJ164" s="21" t="str">
        <f t="shared" si="87"/>
        <v/>
      </c>
      <c r="AK164" s="21" t="b">
        <f>IF(AND(COUNTA(B164:I164)&gt;0,'Börja här'!KOMMUN="",NOT(L164),NOT(N164),NOT(P164),NOT(R164),NOT(T164),NOT(V164),NOT(X164),NOT(Z164),NOT(AB164),NOT(AD164),NOT(AF164)),TRUE,FALSE)</f>
        <v>0</v>
      </c>
      <c r="AL164" s="21" t="str">
        <f t="shared" si="88"/>
        <v/>
      </c>
      <c r="AM164" s="97">
        <f t="shared" si="92"/>
        <v>0</v>
      </c>
      <c r="AN164" s="97" t="str">
        <f t="shared" si="89"/>
        <v>Nej</v>
      </c>
      <c r="AO164" s="21" t="b">
        <f t="shared" si="63"/>
        <v>0</v>
      </c>
      <c r="AP164" s="21" t="str">
        <f t="shared" si="90"/>
        <v/>
      </c>
      <c r="AQ164" s="97" t="str">
        <f t="shared" si="91"/>
        <v>Nej</v>
      </c>
    </row>
    <row r="165" spans="1:43" s="13" customFormat="1" x14ac:dyDescent="0.35">
      <c r="A165" s="53">
        <v>157</v>
      </c>
      <c r="B165" s="10"/>
      <c r="C165" s="23"/>
      <c r="D165" s="41"/>
      <c r="E165" s="74"/>
      <c r="F165" s="82"/>
      <c r="G165" s="74"/>
      <c r="H165" s="75"/>
      <c r="I165" s="23"/>
      <c r="J165" s="50" t="str">
        <f t="shared" si="64"/>
        <v/>
      </c>
      <c r="K165" s="56" t="str">
        <f t="shared" si="65"/>
        <v/>
      </c>
      <c r="L165" s="6" t="b">
        <f t="shared" si="66"/>
        <v>0</v>
      </c>
      <c r="M165" s="21" t="str">
        <f t="shared" si="67"/>
        <v/>
      </c>
      <c r="N165" s="21" t="b">
        <f t="shared" si="68"/>
        <v>0</v>
      </c>
      <c r="O165" s="21" t="str">
        <f t="shared" si="69"/>
        <v/>
      </c>
      <c r="P165" s="21" t="b">
        <f t="shared" si="70"/>
        <v>0</v>
      </c>
      <c r="Q165" s="21" t="str">
        <f t="shared" si="71"/>
        <v/>
      </c>
      <c r="R165" s="21" t="b">
        <f t="shared" si="72"/>
        <v>0</v>
      </c>
      <c r="S165" s="21" t="str">
        <f t="shared" si="73"/>
        <v/>
      </c>
      <c r="T165" s="21" t="b">
        <f t="shared" si="74"/>
        <v>0</v>
      </c>
      <c r="U165" s="21" t="str">
        <f t="shared" si="75"/>
        <v/>
      </c>
      <c r="V165" s="6" t="b">
        <f t="shared" si="76"/>
        <v>0</v>
      </c>
      <c r="W165" s="21" t="str">
        <f t="shared" si="77"/>
        <v/>
      </c>
      <c r="X165" s="21" t="b">
        <f t="shared" si="78"/>
        <v>0</v>
      </c>
      <c r="Y165" s="21" t="str">
        <f t="shared" si="79"/>
        <v/>
      </c>
      <c r="Z165" s="21" t="b">
        <f t="shared" si="80"/>
        <v>0</v>
      </c>
      <c r="AA165" s="21" t="str">
        <f t="shared" si="81"/>
        <v/>
      </c>
      <c r="AB165" s="21" t="b">
        <f>IF(AND(LEN(B165)&gt;0,NOT(AF165),COUNTIF($AH$9:AH664,AH165)&gt;1),TRUE,FALSE)</f>
        <v>0</v>
      </c>
      <c r="AC165" s="21" t="str">
        <f t="shared" si="82"/>
        <v/>
      </c>
      <c r="AD165" s="21" t="b">
        <f>IF(AND(LEN(B165)&gt;0,NOT(AF165),NOT(AB165),COUNTIF(Uttransporter!$B$9:'Uttransporter'!B664,B165)&gt;0),TRUE,FALSE)</f>
        <v>0</v>
      </c>
      <c r="AE165" s="21" t="str">
        <f t="shared" si="83"/>
        <v/>
      </c>
      <c r="AF165" s="21" t="b">
        <f>IF(LEN(B165)&gt;Admin!$D$17,TRUE,FALSE)</f>
        <v>0</v>
      </c>
      <c r="AG165" s="21" t="str">
        <f t="shared" si="84"/>
        <v/>
      </c>
      <c r="AH165" s="21" t="str">
        <f t="shared" si="85"/>
        <v/>
      </c>
      <c r="AI165" s="21" t="b">
        <f t="shared" si="86"/>
        <v>0</v>
      </c>
      <c r="AJ165" s="21" t="str">
        <f t="shared" si="87"/>
        <v/>
      </c>
      <c r="AK165" s="21" t="b">
        <f>IF(AND(COUNTA(B165:I165)&gt;0,'Börja här'!KOMMUN="",NOT(L165),NOT(N165),NOT(P165),NOT(R165),NOT(T165),NOT(V165),NOT(X165),NOT(Z165),NOT(AB165),NOT(AD165),NOT(AF165)),TRUE,FALSE)</f>
        <v>0</v>
      </c>
      <c r="AL165" s="21" t="str">
        <f t="shared" si="88"/>
        <v/>
      </c>
      <c r="AM165" s="97">
        <f t="shared" si="92"/>
        <v>0</v>
      </c>
      <c r="AN165" s="97" t="str">
        <f t="shared" si="89"/>
        <v>Nej</v>
      </c>
      <c r="AO165" s="21" t="b">
        <f t="shared" si="63"/>
        <v>0</v>
      </c>
      <c r="AP165" s="21" t="str">
        <f t="shared" si="90"/>
        <v/>
      </c>
      <c r="AQ165" s="97" t="str">
        <f t="shared" si="91"/>
        <v>Nej</v>
      </c>
    </row>
    <row r="166" spans="1:43" s="13" customFormat="1" x14ac:dyDescent="0.35">
      <c r="A166" s="53">
        <v>158</v>
      </c>
      <c r="B166" s="10"/>
      <c r="C166" s="23"/>
      <c r="D166" s="41"/>
      <c r="E166" s="74"/>
      <c r="F166" s="82"/>
      <c r="G166" s="74"/>
      <c r="H166" s="75"/>
      <c r="I166" s="23"/>
      <c r="J166" s="50" t="str">
        <f t="shared" si="64"/>
        <v/>
      </c>
      <c r="K166" s="56" t="str">
        <f t="shared" si="65"/>
        <v/>
      </c>
      <c r="L166" s="6" t="b">
        <f t="shared" si="66"/>
        <v>0</v>
      </c>
      <c r="M166" s="21" t="str">
        <f t="shared" si="67"/>
        <v/>
      </c>
      <c r="N166" s="21" t="b">
        <f t="shared" si="68"/>
        <v>0</v>
      </c>
      <c r="O166" s="21" t="str">
        <f t="shared" si="69"/>
        <v/>
      </c>
      <c r="P166" s="21" t="b">
        <f t="shared" si="70"/>
        <v>0</v>
      </c>
      <c r="Q166" s="21" t="str">
        <f t="shared" si="71"/>
        <v/>
      </c>
      <c r="R166" s="21" t="b">
        <f t="shared" si="72"/>
        <v>0</v>
      </c>
      <c r="S166" s="21" t="str">
        <f t="shared" si="73"/>
        <v/>
      </c>
      <c r="T166" s="21" t="b">
        <f t="shared" si="74"/>
        <v>0</v>
      </c>
      <c r="U166" s="21" t="str">
        <f t="shared" si="75"/>
        <v/>
      </c>
      <c r="V166" s="6" t="b">
        <f t="shared" si="76"/>
        <v>0</v>
      </c>
      <c r="W166" s="21" t="str">
        <f t="shared" si="77"/>
        <v/>
      </c>
      <c r="X166" s="21" t="b">
        <f t="shared" si="78"/>
        <v>0</v>
      </c>
      <c r="Y166" s="21" t="str">
        <f t="shared" si="79"/>
        <v/>
      </c>
      <c r="Z166" s="21" t="b">
        <f t="shared" si="80"/>
        <v>0</v>
      </c>
      <c r="AA166" s="21" t="str">
        <f t="shared" si="81"/>
        <v/>
      </c>
      <c r="AB166" s="21" t="b">
        <f>IF(AND(LEN(B166)&gt;0,NOT(AF166),COUNTIF($AH$9:AH665,AH166)&gt;1),TRUE,FALSE)</f>
        <v>0</v>
      </c>
      <c r="AC166" s="21" t="str">
        <f t="shared" si="82"/>
        <v/>
      </c>
      <c r="AD166" s="21" t="b">
        <f>IF(AND(LEN(B166)&gt;0,NOT(AF166),NOT(AB166),COUNTIF(Uttransporter!$B$9:'Uttransporter'!B665,B166)&gt;0),TRUE,FALSE)</f>
        <v>0</v>
      </c>
      <c r="AE166" s="21" t="str">
        <f t="shared" si="83"/>
        <v/>
      </c>
      <c r="AF166" s="21" t="b">
        <f>IF(LEN(B166)&gt;Admin!$D$17,TRUE,FALSE)</f>
        <v>0</v>
      </c>
      <c r="AG166" s="21" t="str">
        <f t="shared" si="84"/>
        <v/>
      </c>
      <c r="AH166" s="21" t="str">
        <f t="shared" si="85"/>
        <v/>
      </c>
      <c r="AI166" s="21" t="b">
        <f t="shared" si="86"/>
        <v>0</v>
      </c>
      <c r="AJ166" s="21" t="str">
        <f t="shared" si="87"/>
        <v/>
      </c>
      <c r="AK166" s="21" t="b">
        <f>IF(AND(COUNTA(B166:I166)&gt;0,'Börja här'!KOMMUN="",NOT(L166),NOT(N166),NOT(P166),NOT(R166),NOT(T166),NOT(V166),NOT(X166),NOT(Z166),NOT(AB166),NOT(AD166),NOT(AF166)),TRUE,FALSE)</f>
        <v>0</v>
      </c>
      <c r="AL166" s="21" t="str">
        <f t="shared" si="88"/>
        <v/>
      </c>
      <c r="AM166" s="97">
        <f t="shared" si="92"/>
        <v>0</v>
      </c>
      <c r="AN166" s="97" t="str">
        <f t="shared" si="89"/>
        <v>Nej</v>
      </c>
      <c r="AO166" s="21" t="b">
        <f t="shared" si="63"/>
        <v>0</v>
      </c>
      <c r="AP166" s="21" t="str">
        <f t="shared" si="90"/>
        <v/>
      </c>
      <c r="AQ166" s="97" t="str">
        <f t="shared" si="91"/>
        <v>Nej</v>
      </c>
    </row>
    <row r="167" spans="1:43" s="13" customFormat="1" x14ac:dyDescent="0.35">
      <c r="A167" s="53">
        <v>159</v>
      </c>
      <c r="B167" s="10"/>
      <c r="C167" s="23"/>
      <c r="D167" s="41"/>
      <c r="E167" s="74"/>
      <c r="F167" s="82"/>
      <c r="G167" s="74"/>
      <c r="H167" s="75"/>
      <c r="I167" s="23"/>
      <c r="J167" s="50" t="str">
        <f t="shared" si="64"/>
        <v/>
      </c>
      <c r="K167" s="56" t="str">
        <f t="shared" si="65"/>
        <v/>
      </c>
      <c r="L167" s="6" t="b">
        <f t="shared" si="66"/>
        <v>0</v>
      </c>
      <c r="M167" s="21" t="str">
        <f t="shared" si="67"/>
        <v/>
      </c>
      <c r="N167" s="21" t="b">
        <f t="shared" si="68"/>
        <v>0</v>
      </c>
      <c r="O167" s="21" t="str">
        <f t="shared" si="69"/>
        <v/>
      </c>
      <c r="P167" s="21" t="b">
        <f t="shared" si="70"/>
        <v>0</v>
      </c>
      <c r="Q167" s="21" t="str">
        <f t="shared" si="71"/>
        <v/>
      </c>
      <c r="R167" s="21" t="b">
        <f t="shared" si="72"/>
        <v>0</v>
      </c>
      <c r="S167" s="21" t="str">
        <f t="shared" si="73"/>
        <v/>
      </c>
      <c r="T167" s="21" t="b">
        <f t="shared" si="74"/>
        <v>0</v>
      </c>
      <c r="U167" s="21" t="str">
        <f t="shared" si="75"/>
        <v/>
      </c>
      <c r="V167" s="6" t="b">
        <f t="shared" si="76"/>
        <v>0</v>
      </c>
      <c r="W167" s="21" t="str">
        <f t="shared" si="77"/>
        <v/>
      </c>
      <c r="X167" s="21" t="b">
        <f t="shared" si="78"/>
        <v>0</v>
      </c>
      <c r="Y167" s="21" t="str">
        <f t="shared" si="79"/>
        <v/>
      </c>
      <c r="Z167" s="21" t="b">
        <f t="shared" si="80"/>
        <v>0</v>
      </c>
      <c r="AA167" s="21" t="str">
        <f t="shared" si="81"/>
        <v/>
      </c>
      <c r="AB167" s="21" t="b">
        <f>IF(AND(LEN(B167)&gt;0,NOT(AF167),COUNTIF($AH$9:AH666,AH167)&gt;1),TRUE,FALSE)</f>
        <v>0</v>
      </c>
      <c r="AC167" s="21" t="str">
        <f t="shared" si="82"/>
        <v/>
      </c>
      <c r="AD167" s="21" t="b">
        <f>IF(AND(LEN(B167)&gt;0,NOT(AF167),NOT(AB167),COUNTIF(Uttransporter!$B$9:'Uttransporter'!B666,B167)&gt;0),TRUE,FALSE)</f>
        <v>0</v>
      </c>
      <c r="AE167" s="21" t="str">
        <f t="shared" si="83"/>
        <v/>
      </c>
      <c r="AF167" s="21" t="b">
        <f>IF(LEN(B167)&gt;Admin!$D$17,TRUE,FALSE)</f>
        <v>0</v>
      </c>
      <c r="AG167" s="21" t="str">
        <f t="shared" si="84"/>
        <v/>
      </c>
      <c r="AH167" s="21" t="str">
        <f t="shared" si="85"/>
        <v/>
      </c>
      <c r="AI167" s="21" t="b">
        <f t="shared" si="86"/>
        <v>0</v>
      </c>
      <c r="AJ167" s="21" t="str">
        <f t="shared" si="87"/>
        <v/>
      </c>
      <c r="AK167" s="21" t="b">
        <f>IF(AND(COUNTA(B167:I167)&gt;0,'Börja här'!KOMMUN="",NOT(L167),NOT(N167),NOT(P167),NOT(R167),NOT(T167),NOT(V167),NOT(X167),NOT(Z167),NOT(AB167),NOT(AD167),NOT(AF167)),TRUE,FALSE)</f>
        <v>0</v>
      </c>
      <c r="AL167" s="21" t="str">
        <f t="shared" si="88"/>
        <v/>
      </c>
      <c r="AM167" s="97">
        <f t="shared" si="92"/>
        <v>0</v>
      </c>
      <c r="AN167" s="97" t="str">
        <f t="shared" si="89"/>
        <v>Nej</v>
      </c>
      <c r="AO167" s="21" t="b">
        <f t="shared" si="63"/>
        <v>0</v>
      </c>
      <c r="AP167" s="21" t="str">
        <f t="shared" si="90"/>
        <v/>
      </c>
      <c r="AQ167" s="97" t="str">
        <f t="shared" si="91"/>
        <v>Nej</v>
      </c>
    </row>
    <row r="168" spans="1:43" s="13" customFormat="1" x14ac:dyDescent="0.35">
      <c r="A168" s="53">
        <v>160</v>
      </c>
      <c r="B168" s="10"/>
      <c r="C168" s="23"/>
      <c r="D168" s="41"/>
      <c r="E168" s="74"/>
      <c r="F168" s="82"/>
      <c r="G168" s="74"/>
      <c r="H168" s="75"/>
      <c r="I168" s="23"/>
      <c r="J168" s="50" t="str">
        <f t="shared" si="64"/>
        <v/>
      </c>
      <c r="K168" s="56" t="str">
        <f t="shared" si="65"/>
        <v/>
      </c>
      <c r="L168" s="6" t="b">
        <f t="shared" si="66"/>
        <v>0</v>
      </c>
      <c r="M168" s="21" t="str">
        <f t="shared" si="67"/>
        <v/>
      </c>
      <c r="N168" s="21" t="b">
        <f t="shared" si="68"/>
        <v>0</v>
      </c>
      <c r="O168" s="21" t="str">
        <f t="shared" si="69"/>
        <v/>
      </c>
      <c r="P168" s="21" t="b">
        <f t="shared" si="70"/>
        <v>0</v>
      </c>
      <c r="Q168" s="21" t="str">
        <f t="shared" si="71"/>
        <v/>
      </c>
      <c r="R168" s="21" t="b">
        <f t="shared" si="72"/>
        <v>0</v>
      </c>
      <c r="S168" s="21" t="str">
        <f t="shared" si="73"/>
        <v/>
      </c>
      <c r="T168" s="21" t="b">
        <f t="shared" si="74"/>
        <v>0</v>
      </c>
      <c r="U168" s="21" t="str">
        <f t="shared" si="75"/>
        <v/>
      </c>
      <c r="V168" s="6" t="b">
        <f t="shared" si="76"/>
        <v>0</v>
      </c>
      <c r="W168" s="21" t="str">
        <f t="shared" si="77"/>
        <v/>
      </c>
      <c r="X168" s="21" t="b">
        <f t="shared" si="78"/>
        <v>0</v>
      </c>
      <c r="Y168" s="21" t="str">
        <f t="shared" si="79"/>
        <v/>
      </c>
      <c r="Z168" s="21" t="b">
        <f t="shared" si="80"/>
        <v>0</v>
      </c>
      <c r="AA168" s="21" t="str">
        <f t="shared" si="81"/>
        <v/>
      </c>
      <c r="AB168" s="21" t="b">
        <f>IF(AND(LEN(B168)&gt;0,NOT(AF168),COUNTIF($AH$9:AH667,AH168)&gt;1),TRUE,FALSE)</f>
        <v>0</v>
      </c>
      <c r="AC168" s="21" t="str">
        <f t="shared" si="82"/>
        <v/>
      </c>
      <c r="AD168" s="21" t="b">
        <f>IF(AND(LEN(B168)&gt;0,NOT(AF168),NOT(AB168),COUNTIF(Uttransporter!$B$9:'Uttransporter'!B667,B168)&gt;0),TRUE,FALSE)</f>
        <v>0</v>
      </c>
      <c r="AE168" s="21" t="str">
        <f t="shared" si="83"/>
        <v/>
      </c>
      <c r="AF168" s="21" t="b">
        <f>IF(LEN(B168)&gt;Admin!$D$17,TRUE,FALSE)</f>
        <v>0</v>
      </c>
      <c r="AG168" s="21" t="str">
        <f t="shared" si="84"/>
        <v/>
      </c>
      <c r="AH168" s="21" t="str">
        <f t="shared" si="85"/>
        <v/>
      </c>
      <c r="AI168" s="21" t="b">
        <f t="shared" si="86"/>
        <v>0</v>
      </c>
      <c r="AJ168" s="21" t="str">
        <f t="shared" si="87"/>
        <v/>
      </c>
      <c r="AK168" s="21" t="b">
        <f>IF(AND(COUNTA(B168:I168)&gt;0,'Börja här'!KOMMUN="",NOT(L168),NOT(N168),NOT(P168),NOT(R168),NOT(T168),NOT(V168),NOT(X168),NOT(Z168),NOT(AB168),NOT(AD168),NOT(AF168)),TRUE,FALSE)</f>
        <v>0</v>
      </c>
      <c r="AL168" s="21" t="str">
        <f t="shared" si="88"/>
        <v/>
      </c>
      <c r="AM168" s="97">
        <f t="shared" si="92"/>
        <v>0</v>
      </c>
      <c r="AN168" s="97" t="str">
        <f t="shared" si="89"/>
        <v>Nej</v>
      </c>
      <c r="AO168" s="21" t="b">
        <f t="shared" si="63"/>
        <v>0</v>
      </c>
      <c r="AP168" s="21" t="str">
        <f t="shared" si="90"/>
        <v/>
      </c>
      <c r="AQ168" s="97" t="str">
        <f t="shared" si="91"/>
        <v>Nej</v>
      </c>
    </row>
    <row r="169" spans="1:43" s="13" customFormat="1" x14ac:dyDescent="0.35">
      <c r="A169" s="53">
        <v>161</v>
      </c>
      <c r="B169" s="10"/>
      <c r="C169" s="23"/>
      <c r="D169" s="41"/>
      <c r="E169" s="74"/>
      <c r="F169" s="82"/>
      <c r="G169" s="74"/>
      <c r="H169" s="75"/>
      <c r="I169" s="23"/>
      <c r="J169" s="50" t="str">
        <f t="shared" si="64"/>
        <v/>
      </c>
      <c r="K169" s="56" t="str">
        <f t="shared" si="65"/>
        <v/>
      </c>
      <c r="L169" s="6" t="b">
        <f t="shared" si="66"/>
        <v>0</v>
      </c>
      <c r="M169" s="21" t="str">
        <f t="shared" si="67"/>
        <v/>
      </c>
      <c r="N169" s="21" t="b">
        <f t="shared" si="68"/>
        <v>0</v>
      </c>
      <c r="O169" s="21" t="str">
        <f t="shared" si="69"/>
        <v/>
      </c>
      <c r="P169" s="21" t="b">
        <f t="shared" si="70"/>
        <v>0</v>
      </c>
      <c r="Q169" s="21" t="str">
        <f t="shared" si="71"/>
        <v/>
      </c>
      <c r="R169" s="21" t="b">
        <f t="shared" si="72"/>
        <v>0</v>
      </c>
      <c r="S169" s="21" t="str">
        <f t="shared" si="73"/>
        <v/>
      </c>
      <c r="T169" s="21" t="b">
        <f t="shared" si="74"/>
        <v>0</v>
      </c>
      <c r="U169" s="21" t="str">
        <f t="shared" si="75"/>
        <v/>
      </c>
      <c r="V169" s="6" t="b">
        <f t="shared" si="76"/>
        <v>0</v>
      </c>
      <c r="W169" s="21" t="str">
        <f t="shared" si="77"/>
        <v/>
      </c>
      <c r="X169" s="21" t="b">
        <f t="shared" si="78"/>
        <v>0</v>
      </c>
      <c r="Y169" s="21" t="str">
        <f t="shared" si="79"/>
        <v/>
      </c>
      <c r="Z169" s="21" t="b">
        <f t="shared" si="80"/>
        <v>0</v>
      </c>
      <c r="AA169" s="21" t="str">
        <f t="shared" si="81"/>
        <v/>
      </c>
      <c r="AB169" s="21" t="b">
        <f>IF(AND(LEN(B169)&gt;0,NOT(AF169),COUNTIF($AH$9:AH668,AH169)&gt;1),TRUE,FALSE)</f>
        <v>0</v>
      </c>
      <c r="AC169" s="21" t="str">
        <f t="shared" si="82"/>
        <v/>
      </c>
      <c r="AD169" s="21" t="b">
        <f>IF(AND(LEN(B169)&gt;0,NOT(AF169),NOT(AB169),COUNTIF(Uttransporter!$B$9:'Uttransporter'!B668,B169)&gt;0),TRUE,FALSE)</f>
        <v>0</v>
      </c>
      <c r="AE169" s="21" t="str">
        <f t="shared" si="83"/>
        <v/>
      </c>
      <c r="AF169" s="21" t="b">
        <f>IF(LEN(B169)&gt;Admin!$D$17,TRUE,FALSE)</f>
        <v>0</v>
      </c>
      <c r="AG169" s="21" t="str">
        <f t="shared" si="84"/>
        <v/>
      </c>
      <c r="AH169" s="21" t="str">
        <f t="shared" si="85"/>
        <v/>
      </c>
      <c r="AI169" s="21" t="b">
        <f t="shared" si="86"/>
        <v>0</v>
      </c>
      <c r="AJ169" s="21" t="str">
        <f t="shared" si="87"/>
        <v/>
      </c>
      <c r="AK169" s="21" t="b">
        <f>IF(AND(COUNTA(B169:I169)&gt;0,'Börja här'!KOMMUN="",NOT(L169),NOT(N169),NOT(P169),NOT(R169),NOT(T169),NOT(V169),NOT(X169),NOT(Z169),NOT(AB169),NOT(AD169),NOT(AF169)),TRUE,FALSE)</f>
        <v>0</v>
      </c>
      <c r="AL169" s="21" t="str">
        <f t="shared" si="88"/>
        <v/>
      </c>
      <c r="AM169" s="97">
        <f t="shared" si="92"/>
        <v>0</v>
      </c>
      <c r="AN169" s="97" t="str">
        <f t="shared" si="89"/>
        <v>Nej</v>
      </c>
      <c r="AO169" s="21" t="b">
        <f t="shared" si="63"/>
        <v>0</v>
      </c>
      <c r="AP169" s="21" t="str">
        <f t="shared" si="90"/>
        <v/>
      </c>
      <c r="AQ169" s="97" t="str">
        <f t="shared" si="91"/>
        <v>Nej</v>
      </c>
    </row>
    <row r="170" spans="1:43" s="13" customFormat="1" x14ac:dyDescent="0.35">
      <c r="A170" s="53">
        <v>162</v>
      </c>
      <c r="B170" s="10"/>
      <c r="C170" s="23"/>
      <c r="D170" s="41"/>
      <c r="E170" s="74"/>
      <c r="F170" s="82"/>
      <c r="G170" s="74"/>
      <c r="H170" s="75"/>
      <c r="I170" s="23"/>
      <c r="J170" s="50" t="str">
        <f t="shared" si="64"/>
        <v/>
      </c>
      <c r="K170" s="56" t="str">
        <f t="shared" si="65"/>
        <v/>
      </c>
      <c r="L170" s="6" t="b">
        <f t="shared" si="66"/>
        <v>0</v>
      </c>
      <c r="M170" s="21" t="str">
        <f t="shared" si="67"/>
        <v/>
      </c>
      <c r="N170" s="21" t="b">
        <f t="shared" si="68"/>
        <v>0</v>
      </c>
      <c r="O170" s="21" t="str">
        <f t="shared" si="69"/>
        <v/>
      </c>
      <c r="P170" s="21" t="b">
        <f t="shared" si="70"/>
        <v>0</v>
      </c>
      <c r="Q170" s="21" t="str">
        <f t="shared" si="71"/>
        <v/>
      </c>
      <c r="R170" s="21" t="b">
        <f t="shared" si="72"/>
        <v>0</v>
      </c>
      <c r="S170" s="21" t="str">
        <f t="shared" si="73"/>
        <v/>
      </c>
      <c r="T170" s="21" t="b">
        <f t="shared" si="74"/>
        <v>0</v>
      </c>
      <c r="U170" s="21" t="str">
        <f t="shared" si="75"/>
        <v/>
      </c>
      <c r="V170" s="6" t="b">
        <f t="shared" si="76"/>
        <v>0</v>
      </c>
      <c r="W170" s="21" t="str">
        <f t="shared" si="77"/>
        <v/>
      </c>
      <c r="X170" s="21" t="b">
        <f t="shared" si="78"/>
        <v>0</v>
      </c>
      <c r="Y170" s="21" t="str">
        <f t="shared" si="79"/>
        <v/>
      </c>
      <c r="Z170" s="21" t="b">
        <f t="shared" si="80"/>
        <v>0</v>
      </c>
      <c r="AA170" s="21" t="str">
        <f t="shared" si="81"/>
        <v/>
      </c>
      <c r="AB170" s="21" t="b">
        <f>IF(AND(LEN(B170)&gt;0,NOT(AF170),COUNTIF($AH$9:AH669,AH170)&gt;1),TRUE,FALSE)</f>
        <v>0</v>
      </c>
      <c r="AC170" s="21" t="str">
        <f t="shared" si="82"/>
        <v/>
      </c>
      <c r="AD170" s="21" t="b">
        <f>IF(AND(LEN(B170)&gt;0,NOT(AF170),NOT(AB170),COUNTIF(Uttransporter!$B$9:'Uttransporter'!B669,B170)&gt;0),TRUE,FALSE)</f>
        <v>0</v>
      </c>
      <c r="AE170" s="21" t="str">
        <f t="shared" si="83"/>
        <v/>
      </c>
      <c r="AF170" s="21" t="b">
        <f>IF(LEN(B170)&gt;Admin!$D$17,TRUE,FALSE)</f>
        <v>0</v>
      </c>
      <c r="AG170" s="21" t="str">
        <f t="shared" si="84"/>
        <v/>
      </c>
      <c r="AH170" s="21" t="str">
        <f t="shared" si="85"/>
        <v/>
      </c>
      <c r="AI170" s="21" t="b">
        <f t="shared" si="86"/>
        <v>0</v>
      </c>
      <c r="AJ170" s="21" t="str">
        <f t="shared" si="87"/>
        <v/>
      </c>
      <c r="AK170" s="21" t="b">
        <f>IF(AND(COUNTA(B170:I170)&gt;0,'Börja här'!KOMMUN="",NOT(L170),NOT(N170),NOT(P170),NOT(R170),NOT(T170),NOT(V170),NOT(X170),NOT(Z170),NOT(AB170),NOT(AD170),NOT(AF170)),TRUE,FALSE)</f>
        <v>0</v>
      </c>
      <c r="AL170" s="21" t="str">
        <f t="shared" si="88"/>
        <v/>
      </c>
      <c r="AM170" s="97">
        <f t="shared" si="92"/>
        <v>0</v>
      </c>
      <c r="AN170" s="97" t="str">
        <f t="shared" si="89"/>
        <v>Nej</v>
      </c>
      <c r="AO170" s="21" t="b">
        <f t="shared" si="63"/>
        <v>0</v>
      </c>
      <c r="AP170" s="21" t="str">
        <f t="shared" si="90"/>
        <v/>
      </c>
      <c r="AQ170" s="97" t="str">
        <f t="shared" si="91"/>
        <v>Nej</v>
      </c>
    </row>
    <row r="171" spans="1:43" s="13" customFormat="1" x14ac:dyDescent="0.35">
      <c r="A171" s="53">
        <v>163</v>
      </c>
      <c r="B171" s="10"/>
      <c r="C171" s="23"/>
      <c r="D171" s="41"/>
      <c r="E171" s="74"/>
      <c r="F171" s="82"/>
      <c r="G171" s="74"/>
      <c r="H171" s="75"/>
      <c r="I171" s="23"/>
      <c r="J171" s="50" t="str">
        <f t="shared" si="64"/>
        <v/>
      </c>
      <c r="K171" s="56" t="str">
        <f t="shared" si="65"/>
        <v/>
      </c>
      <c r="L171" s="6" t="b">
        <f t="shared" si="66"/>
        <v>0</v>
      </c>
      <c r="M171" s="21" t="str">
        <f t="shared" si="67"/>
        <v/>
      </c>
      <c r="N171" s="21" t="b">
        <f t="shared" si="68"/>
        <v>0</v>
      </c>
      <c r="O171" s="21" t="str">
        <f t="shared" si="69"/>
        <v/>
      </c>
      <c r="P171" s="21" t="b">
        <f t="shared" si="70"/>
        <v>0</v>
      </c>
      <c r="Q171" s="21" t="str">
        <f t="shared" si="71"/>
        <v/>
      </c>
      <c r="R171" s="21" t="b">
        <f t="shared" si="72"/>
        <v>0</v>
      </c>
      <c r="S171" s="21" t="str">
        <f t="shared" si="73"/>
        <v/>
      </c>
      <c r="T171" s="21" t="b">
        <f t="shared" si="74"/>
        <v>0</v>
      </c>
      <c r="U171" s="21" t="str">
        <f t="shared" si="75"/>
        <v/>
      </c>
      <c r="V171" s="6" t="b">
        <f t="shared" si="76"/>
        <v>0</v>
      </c>
      <c r="W171" s="21" t="str">
        <f t="shared" si="77"/>
        <v/>
      </c>
      <c r="X171" s="21" t="b">
        <f t="shared" si="78"/>
        <v>0</v>
      </c>
      <c r="Y171" s="21" t="str">
        <f t="shared" si="79"/>
        <v/>
      </c>
      <c r="Z171" s="21" t="b">
        <f t="shared" si="80"/>
        <v>0</v>
      </c>
      <c r="AA171" s="21" t="str">
        <f t="shared" si="81"/>
        <v/>
      </c>
      <c r="AB171" s="21" t="b">
        <f>IF(AND(LEN(B171)&gt;0,NOT(AF171),COUNTIF($AH$9:AH670,AH171)&gt;1),TRUE,FALSE)</f>
        <v>0</v>
      </c>
      <c r="AC171" s="21" t="str">
        <f t="shared" si="82"/>
        <v/>
      </c>
      <c r="AD171" s="21" t="b">
        <f>IF(AND(LEN(B171)&gt;0,NOT(AF171),NOT(AB171),COUNTIF(Uttransporter!$B$9:'Uttransporter'!B670,B171)&gt;0),TRUE,FALSE)</f>
        <v>0</v>
      </c>
      <c r="AE171" s="21" t="str">
        <f t="shared" si="83"/>
        <v/>
      </c>
      <c r="AF171" s="21" t="b">
        <f>IF(LEN(B171)&gt;Admin!$D$17,TRUE,FALSE)</f>
        <v>0</v>
      </c>
      <c r="AG171" s="21" t="str">
        <f t="shared" si="84"/>
        <v/>
      </c>
      <c r="AH171" s="21" t="str">
        <f t="shared" si="85"/>
        <v/>
      </c>
      <c r="AI171" s="21" t="b">
        <f t="shared" si="86"/>
        <v>0</v>
      </c>
      <c r="AJ171" s="21" t="str">
        <f t="shared" si="87"/>
        <v/>
      </c>
      <c r="AK171" s="21" t="b">
        <f>IF(AND(COUNTA(B171:I171)&gt;0,'Börja här'!KOMMUN="",NOT(L171),NOT(N171),NOT(P171),NOT(R171),NOT(T171),NOT(V171),NOT(X171),NOT(Z171),NOT(AB171),NOT(AD171),NOT(AF171)),TRUE,FALSE)</f>
        <v>0</v>
      </c>
      <c r="AL171" s="21" t="str">
        <f t="shared" si="88"/>
        <v/>
      </c>
      <c r="AM171" s="97">
        <f t="shared" si="92"/>
        <v>0</v>
      </c>
      <c r="AN171" s="97" t="str">
        <f t="shared" si="89"/>
        <v>Nej</v>
      </c>
      <c r="AO171" s="21" t="b">
        <f t="shared" si="63"/>
        <v>0</v>
      </c>
      <c r="AP171" s="21" t="str">
        <f t="shared" si="90"/>
        <v/>
      </c>
      <c r="AQ171" s="97" t="str">
        <f t="shared" si="91"/>
        <v>Nej</v>
      </c>
    </row>
    <row r="172" spans="1:43" s="13" customFormat="1" x14ac:dyDescent="0.35">
      <c r="A172" s="53">
        <v>164</v>
      </c>
      <c r="B172" s="10"/>
      <c r="C172" s="23"/>
      <c r="D172" s="41"/>
      <c r="E172" s="74"/>
      <c r="F172" s="82"/>
      <c r="G172" s="74"/>
      <c r="H172" s="75"/>
      <c r="I172" s="23"/>
      <c r="J172" s="50" t="str">
        <f t="shared" si="64"/>
        <v/>
      </c>
      <c r="K172" s="56" t="str">
        <f t="shared" si="65"/>
        <v/>
      </c>
      <c r="L172" s="6" t="b">
        <f t="shared" si="66"/>
        <v>0</v>
      </c>
      <c r="M172" s="21" t="str">
        <f t="shared" si="67"/>
        <v/>
      </c>
      <c r="N172" s="21" t="b">
        <f t="shared" si="68"/>
        <v>0</v>
      </c>
      <c r="O172" s="21" t="str">
        <f t="shared" si="69"/>
        <v/>
      </c>
      <c r="P172" s="21" t="b">
        <f t="shared" si="70"/>
        <v>0</v>
      </c>
      <c r="Q172" s="21" t="str">
        <f t="shared" si="71"/>
        <v/>
      </c>
      <c r="R172" s="21" t="b">
        <f t="shared" si="72"/>
        <v>0</v>
      </c>
      <c r="S172" s="21" t="str">
        <f t="shared" si="73"/>
        <v/>
      </c>
      <c r="T172" s="21" t="b">
        <f t="shared" si="74"/>
        <v>0</v>
      </c>
      <c r="U172" s="21" t="str">
        <f t="shared" si="75"/>
        <v/>
      </c>
      <c r="V172" s="6" t="b">
        <f t="shared" si="76"/>
        <v>0</v>
      </c>
      <c r="W172" s="21" t="str">
        <f t="shared" si="77"/>
        <v/>
      </c>
      <c r="X172" s="21" t="b">
        <f t="shared" si="78"/>
        <v>0</v>
      </c>
      <c r="Y172" s="21" t="str">
        <f t="shared" si="79"/>
        <v/>
      </c>
      <c r="Z172" s="21" t="b">
        <f t="shared" si="80"/>
        <v>0</v>
      </c>
      <c r="AA172" s="21" t="str">
        <f t="shared" si="81"/>
        <v/>
      </c>
      <c r="AB172" s="21" t="b">
        <f>IF(AND(LEN(B172)&gt;0,NOT(AF172),COUNTIF($AH$9:AH671,AH172)&gt;1),TRUE,FALSE)</f>
        <v>0</v>
      </c>
      <c r="AC172" s="21" t="str">
        <f t="shared" si="82"/>
        <v/>
      </c>
      <c r="AD172" s="21" t="b">
        <f>IF(AND(LEN(B172)&gt;0,NOT(AF172),NOT(AB172),COUNTIF(Uttransporter!$B$9:'Uttransporter'!B671,B172)&gt;0),TRUE,FALSE)</f>
        <v>0</v>
      </c>
      <c r="AE172" s="21" t="str">
        <f t="shared" si="83"/>
        <v/>
      </c>
      <c r="AF172" s="21" t="b">
        <f>IF(LEN(B172)&gt;Admin!$D$17,TRUE,FALSE)</f>
        <v>0</v>
      </c>
      <c r="AG172" s="21" t="str">
        <f t="shared" si="84"/>
        <v/>
      </c>
      <c r="AH172" s="21" t="str">
        <f t="shared" si="85"/>
        <v/>
      </c>
      <c r="AI172" s="21" t="b">
        <f t="shared" si="86"/>
        <v>0</v>
      </c>
      <c r="AJ172" s="21" t="str">
        <f t="shared" si="87"/>
        <v/>
      </c>
      <c r="AK172" s="21" t="b">
        <f>IF(AND(COUNTA(B172:I172)&gt;0,'Börja här'!KOMMUN="",NOT(L172),NOT(N172),NOT(P172),NOT(R172),NOT(T172),NOT(V172),NOT(X172),NOT(Z172),NOT(AB172),NOT(AD172),NOT(AF172)),TRUE,FALSE)</f>
        <v>0</v>
      </c>
      <c r="AL172" s="21" t="str">
        <f t="shared" si="88"/>
        <v/>
      </c>
      <c r="AM172" s="97">
        <f t="shared" si="92"/>
        <v>0</v>
      </c>
      <c r="AN172" s="97" t="str">
        <f t="shared" si="89"/>
        <v>Nej</v>
      </c>
      <c r="AO172" s="21" t="b">
        <f t="shared" si="63"/>
        <v>0</v>
      </c>
      <c r="AP172" s="21" t="str">
        <f t="shared" si="90"/>
        <v/>
      </c>
      <c r="AQ172" s="97" t="str">
        <f t="shared" si="91"/>
        <v>Nej</v>
      </c>
    </row>
    <row r="173" spans="1:43" s="13" customFormat="1" x14ac:dyDescent="0.35">
      <c r="A173" s="53">
        <v>165</v>
      </c>
      <c r="B173" s="10"/>
      <c r="C173" s="23"/>
      <c r="D173" s="41"/>
      <c r="E173" s="74"/>
      <c r="F173" s="82"/>
      <c r="G173" s="74"/>
      <c r="H173" s="75"/>
      <c r="I173" s="23"/>
      <c r="J173" s="50" t="str">
        <f t="shared" si="64"/>
        <v/>
      </c>
      <c r="K173" s="56" t="str">
        <f t="shared" si="65"/>
        <v/>
      </c>
      <c r="L173" s="6" t="b">
        <f t="shared" si="66"/>
        <v>0</v>
      </c>
      <c r="M173" s="21" t="str">
        <f t="shared" si="67"/>
        <v/>
      </c>
      <c r="N173" s="21" t="b">
        <f t="shared" si="68"/>
        <v>0</v>
      </c>
      <c r="O173" s="21" t="str">
        <f t="shared" si="69"/>
        <v/>
      </c>
      <c r="P173" s="21" t="b">
        <f t="shared" si="70"/>
        <v>0</v>
      </c>
      <c r="Q173" s="21" t="str">
        <f t="shared" si="71"/>
        <v/>
      </c>
      <c r="R173" s="21" t="b">
        <f t="shared" si="72"/>
        <v>0</v>
      </c>
      <c r="S173" s="21" t="str">
        <f t="shared" si="73"/>
        <v/>
      </c>
      <c r="T173" s="21" t="b">
        <f t="shared" si="74"/>
        <v>0</v>
      </c>
      <c r="U173" s="21" t="str">
        <f t="shared" si="75"/>
        <v/>
      </c>
      <c r="V173" s="6" t="b">
        <f t="shared" si="76"/>
        <v>0</v>
      </c>
      <c r="W173" s="21" t="str">
        <f t="shared" si="77"/>
        <v/>
      </c>
      <c r="X173" s="21" t="b">
        <f t="shared" si="78"/>
        <v>0</v>
      </c>
      <c r="Y173" s="21" t="str">
        <f t="shared" si="79"/>
        <v/>
      </c>
      <c r="Z173" s="21" t="b">
        <f t="shared" si="80"/>
        <v>0</v>
      </c>
      <c r="AA173" s="21" t="str">
        <f t="shared" si="81"/>
        <v/>
      </c>
      <c r="AB173" s="21" t="b">
        <f>IF(AND(LEN(B173)&gt;0,NOT(AF173),COUNTIF($AH$9:AH672,AH173)&gt;1),TRUE,FALSE)</f>
        <v>0</v>
      </c>
      <c r="AC173" s="21" t="str">
        <f t="shared" si="82"/>
        <v/>
      </c>
      <c r="AD173" s="21" t="b">
        <f>IF(AND(LEN(B173)&gt;0,NOT(AF173),NOT(AB173),COUNTIF(Uttransporter!$B$9:'Uttransporter'!B672,B173)&gt;0),TRUE,FALSE)</f>
        <v>0</v>
      </c>
      <c r="AE173" s="21" t="str">
        <f t="shared" si="83"/>
        <v/>
      </c>
      <c r="AF173" s="21" t="b">
        <f>IF(LEN(B173)&gt;Admin!$D$17,TRUE,FALSE)</f>
        <v>0</v>
      </c>
      <c r="AG173" s="21" t="str">
        <f t="shared" si="84"/>
        <v/>
      </c>
      <c r="AH173" s="21" t="str">
        <f t="shared" si="85"/>
        <v/>
      </c>
      <c r="AI173" s="21" t="b">
        <f t="shared" si="86"/>
        <v>0</v>
      </c>
      <c r="AJ173" s="21" t="str">
        <f t="shared" si="87"/>
        <v/>
      </c>
      <c r="AK173" s="21" t="b">
        <f>IF(AND(COUNTA(B173:I173)&gt;0,'Börja här'!KOMMUN="",NOT(L173),NOT(N173),NOT(P173),NOT(R173),NOT(T173),NOT(V173),NOT(X173),NOT(Z173),NOT(AB173),NOT(AD173),NOT(AF173)),TRUE,FALSE)</f>
        <v>0</v>
      </c>
      <c r="AL173" s="21" t="str">
        <f t="shared" si="88"/>
        <v/>
      </c>
      <c r="AM173" s="97">
        <f t="shared" si="92"/>
        <v>0</v>
      </c>
      <c r="AN173" s="97" t="str">
        <f t="shared" si="89"/>
        <v>Nej</v>
      </c>
      <c r="AO173" s="21" t="b">
        <f t="shared" si="63"/>
        <v>0</v>
      </c>
      <c r="AP173" s="21" t="str">
        <f t="shared" si="90"/>
        <v/>
      </c>
      <c r="AQ173" s="97" t="str">
        <f t="shared" si="91"/>
        <v>Nej</v>
      </c>
    </row>
    <row r="174" spans="1:43" s="13" customFormat="1" x14ac:dyDescent="0.35">
      <c r="A174" s="53">
        <v>166</v>
      </c>
      <c r="B174" s="10"/>
      <c r="C174" s="23"/>
      <c r="D174" s="41"/>
      <c r="E174" s="74"/>
      <c r="F174" s="82"/>
      <c r="G174" s="74"/>
      <c r="H174" s="75"/>
      <c r="I174" s="23"/>
      <c r="J174" s="50" t="str">
        <f t="shared" si="64"/>
        <v/>
      </c>
      <c r="K174" s="56" t="str">
        <f t="shared" si="65"/>
        <v/>
      </c>
      <c r="L174" s="6" t="b">
        <f t="shared" si="66"/>
        <v>0</v>
      </c>
      <c r="M174" s="21" t="str">
        <f t="shared" si="67"/>
        <v/>
      </c>
      <c r="N174" s="21" t="b">
        <f t="shared" si="68"/>
        <v>0</v>
      </c>
      <c r="O174" s="21" t="str">
        <f t="shared" si="69"/>
        <v/>
      </c>
      <c r="P174" s="21" t="b">
        <f t="shared" si="70"/>
        <v>0</v>
      </c>
      <c r="Q174" s="21" t="str">
        <f t="shared" si="71"/>
        <v/>
      </c>
      <c r="R174" s="21" t="b">
        <f t="shared" si="72"/>
        <v>0</v>
      </c>
      <c r="S174" s="21" t="str">
        <f t="shared" si="73"/>
        <v/>
      </c>
      <c r="T174" s="21" t="b">
        <f t="shared" si="74"/>
        <v>0</v>
      </c>
      <c r="U174" s="21" t="str">
        <f t="shared" si="75"/>
        <v/>
      </c>
      <c r="V174" s="6" t="b">
        <f t="shared" si="76"/>
        <v>0</v>
      </c>
      <c r="W174" s="21" t="str">
        <f t="shared" si="77"/>
        <v/>
      </c>
      <c r="X174" s="21" t="b">
        <f t="shared" si="78"/>
        <v>0</v>
      </c>
      <c r="Y174" s="21" t="str">
        <f t="shared" si="79"/>
        <v/>
      </c>
      <c r="Z174" s="21" t="b">
        <f t="shared" si="80"/>
        <v>0</v>
      </c>
      <c r="AA174" s="21" t="str">
        <f t="shared" si="81"/>
        <v/>
      </c>
      <c r="AB174" s="21" t="b">
        <f>IF(AND(LEN(B174)&gt;0,NOT(AF174),COUNTIF($AH$9:AH673,AH174)&gt;1),TRUE,FALSE)</f>
        <v>0</v>
      </c>
      <c r="AC174" s="21" t="str">
        <f t="shared" si="82"/>
        <v/>
      </c>
      <c r="AD174" s="21" t="b">
        <f>IF(AND(LEN(B174)&gt;0,NOT(AF174),NOT(AB174),COUNTIF(Uttransporter!$B$9:'Uttransporter'!B673,B174)&gt;0),TRUE,FALSE)</f>
        <v>0</v>
      </c>
      <c r="AE174" s="21" t="str">
        <f t="shared" si="83"/>
        <v/>
      </c>
      <c r="AF174" s="21" t="b">
        <f>IF(LEN(B174)&gt;Admin!$D$17,TRUE,FALSE)</f>
        <v>0</v>
      </c>
      <c r="AG174" s="21" t="str">
        <f t="shared" si="84"/>
        <v/>
      </c>
      <c r="AH174" s="21" t="str">
        <f t="shared" si="85"/>
        <v/>
      </c>
      <c r="AI174" s="21" t="b">
        <f t="shared" si="86"/>
        <v>0</v>
      </c>
      <c r="AJ174" s="21" t="str">
        <f t="shared" si="87"/>
        <v/>
      </c>
      <c r="AK174" s="21" t="b">
        <f>IF(AND(COUNTA(B174:I174)&gt;0,'Börja här'!KOMMUN="",NOT(L174),NOT(N174),NOT(P174),NOT(R174),NOT(T174),NOT(V174),NOT(X174),NOT(Z174),NOT(AB174),NOT(AD174),NOT(AF174)),TRUE,FALSE)</f>
        <v>0</v>
      </c>
      <c r="AL174" s="21" t="str">
        <f t="shared" si="88"/>
        <v/>
      </c>
      <c r="AM174" s="97">
        <f t="shared" si="92"/>
        <v>0</v>
      </c>
      <c r="AN174" s="97" t="str">
        <f t="shared" si="89"/>
        <v>Nej</v>
      </c>
      <c r="AO174" s="21" t="b">
        <f t="shared" si="63"/>
        <v>0</v>
      </c>
      <c r="AP174" s="21" t="str">
        <f t="shared" si="90"/>
        <v/>
      </c>
      <c r="AQ174" s="97" t="str">
        <f t="shared" si="91"/>
        <v>Nej</v>
      </c>
    </row>
    <row r="175" spans="1:43" s="13" customFormat="1" x14ac:dyDescent="0.35">
      <c r="A175" s="53">
        <v>167</v>
      </c>
      <c r="B175" s="10"/>
      <c r="C175" s="23"/>
      <c r="D175" s="41"/>
      <c r="E175" s="74"/>
      <c r="F175" s="82"/>
      <c r="G175" s="74"/>
      <c r="H175" s="75"/>
      <c r="I175" s="23"/>
      <c r="J175" s="50" t="str">
        <f t="shared" si="64"/>
        <v/>
      </c>
      <c r="K175" s="56" t="str">
        <f t="shared" si="65"/>
        <v/>
      </c>
      <c r="L175" s="6" t="b">
        <f t="shared" si="66"/>
        <v>0</v>
      </c>
      <c r="M175" s="21" t="str">
        <f t="shared" si="67"/>
        <v/>
      </c>
      <c r="N175" s="21" t="b">
        <f t="shared" si="68"/>
        <v>0</v>
      </c>
      <c r="O175" s="21" t="str">
        <f t="shared" si="69"/>
        <v/>
      </c>
      <c r="P175" s="21" t="b">
        <f t="shared" si="70"/>
        <v>0</v>
      </c>
      <c r="Q175" s="21" t="str">
        <f t="shared" si="71"/>
        <v/>
      </c>
      <c r="R175" s="21" t="b">
        <f t="shared" si="72"/>
        <v>0</v>
      </c>
      <c r="S175" s="21" t="str">
        <f t="shared" si="73"/>
        <v/>
      </c>
      <c r="T175" s="21" t="b">
        <f t="shared" si="74"/>
        <v>0</v>
      </c>
      <c r="U175" s="21" t="str">
        <f t="shared" si="75"/>
        <v/>
      </c>
      <c r="V175" s="6" t="b">
        <f t="shared" si="76"/>
        <v>0</v>
      </c>
      <c r="W175" s="21" t="str">
        <f t="shared" si="77"/>
        <v/>
      </c>
      <c r="X175" s="21" t="b">
        <f t="shared" si="78"/>
        <v>0</v>
      </c>
      <c r="Y175" s="21" t="str">
        <f t="shared" si="79"/>
        <v/>
      </c>
      <c r="Z175" s="21" t="b">
        <f t="shared" si="80"/>
        <v>0</v>
      </c>
      <c r="AA175" s="21" t="str">
        <f t="shared" si="81"/>
        <v/>
      </c>
      <c r="AB175" s="21" t="b">
        <f>IF(AND(LEN(B175)&gt;0,NOT(AF175),COUNTIF($AH$9:AH674,AH175)&gt;1),TRUE,FALSE)</f>
        <v>0</v>
      </c>
      <c r="AC175" s="21" t="str">
        <f t="shared" si="82"/>
        <v/>
      </c>
      <c r="AD175" s="21" t="b">
        <f>IF(AND(LEN(B175)&gt;0,NOT(AF175),NOT(AB175),COUNTIF(Uttransporter!$B$9:'Uttransporter'!B674,B175)&gt;0),TRUE,FALSE)</f>
        <v>0</v>
      </c>
      <c r="AE175" s="21" t="str">
        <f t="shared" si="83"/>
        <v/>
      </c>
      <c r="AF175" s="21" t="b">
        <f>IF(LEN(B175)&gt;Admin!$D$17,TRUE,FALSE)</f>
        <v>0</v>
      </c>
      <c r="AG175" s="21" t="str">
        <f t="shared" si="84"/>
        <v/>
      </c>
      <c r="AH175" s="21" t="str">
        <f t="shared" si="85"/>
        <v/>
      </c>
      <c r="AI175" s="21" t="b">
        <f t="shared" si="86"/>
        <v>0</v>
      </c>
      <c r="AJ175" s="21" t="str">
        <f t="shared" si="87"/>
        <v/>
      </c>
      <c r="AK175" s="21" t="b">
        <f>IF(AND(COUNTA(B175:I175)&gt;0,'Börja här'!KOMMUN="",NOT(L175),NOT(N175),NOT(P175),NOT(R175),NOT(T175),NOT(V175),NOT(X175),NOT(Z175),NOT(AB175),NOT(AD175),NOT(AF175)),TRUE,FALSE)</f>
        <v>0</v>
      </c>
      <c r="AL175" s="21" t="str">
        <f t="shared" si="88"/>
        <v/>
      </c>
      <c r="AM175" s="97">
        <f t="shared" si="92"/>
        <v>0</v>
      </c>
      <c r="AN175" s="97" t="str">
        <f t="shared" si="89"/>
        <v>Nej</v>
      </c>
      <c r="AO175" s="21" t="b">
        <f t="shared" si="63"/>
        <v>0</v>
      </c>
      <c r="AP175" s="21" t="str">
        <f t="shared" si="90"/>
        <v/>
      </c>
      <c r="AQ175" s="97" t="str">
        <f t="shared" si="91"/>
        <v>Nej</v>
      </c>
    </row>
    <row r="176" spans="1:43" s="13" customFormat="1" x14ac:dyDescent="0.35">
      <c r="A176" s="53">
        <v>168</v>
      </c>
      <c r="B176" s="10"/>
      <c r="C176" s="23"/>
      <c r="D176" s="41"/>
      <c r="E176" s="74"/>
      <c r="F176" s="82"/>
      <c r="G176" s="74"/>
      <c r="H176" s="75"/>
      <c r="I176" s="23"/>
      <c r="J176" s="50" t="str">
        <f t="shared" si="64"/>
        <v/>
      </c>
      <c r="K176" s="56" t="str">
        <f t="shared" si="65"/>
        <v/>
      </c>
      <c r="L176" s="6" t="b">
        <f t="shared" si="66"/>
        <v>0</v>
      </c>
      <c r="M176" s="21" t="str">
        <f t="shared" si="67"/>
        <v/>
      </c>
      <c r="N176" s="21" t="b">
        <f t="shared" si="68"/>
        <v>0</v>
      </c>
      <c r="O176" s="21" t="str">
        <f t="shared" si="69"/>
        <v/>
      </c>
      <c r="P176" s="21" t="b">
        <f t="shared" si="70"/>
        <v>0</v>
      </c>
      <c r="Q176" s="21" t="str">
        <f t="shared" si="71"/>
        <v/>
      </c>
      <c r="R176" s="21" t="b">
        <f t="shared" si="72"/>
        <v>0</v>
      </c>
      <c r="S176" s="21" t="str">
        <f t="shared" si="73"/>
        <v/>
      </c>
      <c r="T176" s="21" t="b">
        <f t="shared" si="74"/>
        <v>0</v>
      </c>
      <c r="U176" s="21" t="str">
        <f t="shared" si="75"/>
        <v/>
      </c>
      <c r="V176" s="6" t="b">
        <f t="shared" si="76"/>
        <v>0</v>
      </c>
      <c r="W176" s="21" t="str">
        <f t="shared" si="77"/>
        <v/>
      </c>
      <c r="X176" s="21" t="b">
        <f t="shared" si="78"/>
        <v>0</v>
      </c>
      <c r="Y176" s="21" t="str">
        <f t="shared" si="79"/>
        <v/>
      </c>
      <c r="Z176" s="21" t="b">
        <f t="shared" si="80"/>
        <v>0</v>
      </c>
      <c r="AA176" s="21" t="str">
        <f t="shared" si="81"/>
        <v/>
      </c>
      <c r="AB176" s="21" t="b">
        <f>IF(AND(LEN(B176)&gt;0,NOT(AF176),COUNTIF($AH$9:AH675,AH176)&gt;1),TRUE,FALSE)</f>
        <v>0</v>
      </c>
      <c r="AC176" s="21" t="str">
        <f t="shared" si="82"/>
        <v/>
      </c>
      <c r="AD176" s="21" t="b">
        <f>IF(AND(LEN(B176)&gt;0,NOT(AF176),NOT(AB176),COUNTIF(Uttransporter!$B$9:'Uttransporter'!B675,B176)&gt;0),TRUE,FALSE)</f>
        <v>0</v>
      </c>
      <c r="AE176" s="21" t="str">
        <f t="shared" si="83"/>
        <v/>
      </c>
      <c r="AF176" s="21" t="b">
        <f>IF(LEN(B176)&gt;Admin!$D$17,TRUE,FALSE)</f>
        <v>0</v>
      </c>
      <c r="AG176" s="21" t="str">
        <f t="shared" si="84"/>
        <v/>
      </c>
      <c r="AH176" s="21" t="str">
        <f t="shared" si="85"/>
        <v/>
      </c>
      <c r="AI176" s="21" t="b">
        <f t="shared" si="86"/>
        <v>0</v>
      </c>
      <c r="AJ176" s="21" t="str">
        <f t="shared" si="87"/>
        <v/>
      </c>
      <c r="AK176" s="21" t="b">
        <f>IF(AND(COUNTA(B176:I176)&gt;0,'Börja här'!KOMMUN="",NOT(L176),NOT(N176),NOT(P176),NOT(R176),NOT(T176),NOT(V176),NOT(X176),NOT(Z176),NOT(AB176),NOT(AD176),NOT(AF176)),TRUE,FALSE)</f>
        <v>0</v>
      </c>
      <c r="AL176" s="21" t="str">
        <f t="shared" si="88"/>
        <v/>
      </c>
      <c r="AM176" s="97">
        <f t="shared" si="92"/>
        <v>0</v>
      </c>
      <c r="AN176" s="97" t="str">
        <f t="shared" si="89"/>
        <v>Nej</v>
      </c>
      <c r="AO176" s="21" t="b">
        <f t="shared" si="63"/>
        <v>0</v>
      </c>
      <c r="AP176" s="21" t="str">
        <f t="shared" si="90"/>
        <v/>
      </c>
      <c r="AQ176" s="97" t="str">
        <f t="shared" si="91"/>
        <v>Nej</v>
      </c>
    </row>
    <row r="177" spans="1:43" s="13" customFormat="1" x14ac:dyDescent="0.35">
      <c r="A177" s="53">
        <v>169</v>
      </c>
      <c r="B177" s="10"/>
      <c r="C177" s="23"/>
      <c r="D177" s="41"/>
      <c r="E177" s="74"/>
      <c r="F177" s="82"/>
      <c r="G177" s="74"/>
      <c r="H177" s="75"/>
      <c r="I177" s="23"/>
      <c r="J177" s="50" t="str">
        <f t="shared" si="64"/>
        <v/>
      </c>
      <c r="K177" s="56" t="str">
        <f t="shared" si="65"/>
        <v/>
      </c>
      <c r="L177" s="6" t="b">
        <f t="shared" si="66"/>
        <v>0</v>
      </c>
      <c r="M177" s="21" t="str">
        <f t="shared" si="67"/>
        <v/>
      </c>
      <c r="N177" s="21" t="b">
        <f t="shared" si="68"/>
        <v>0</v>
      </c>
      <c r="O177" s="21" t="str">
        <f t="shared" si="69"/>
        <v/>
      </c>
      <c r="P177" s="21" t="b">
        <f t="shared" si="70"/>
        <v>0</v>
      </c>
      <c r="Q177" s="21" t="str">
        <f t="shared" si="71"/>
        <v/>
      </c>
      <c r="R177" s="21" t="b">
        <f t="shared" si="72"/>
        <v>0</v>
      </c>
      <c r="S177" s="21" t="str">
        <f t="shared" si="73"/>
        <v/>
      </c>
      <c r="T177" s="21" t="b">
        <f t="shared" si="74"/>
        <v>0</v>
      </c>
      <c r="U177" s="21" t="str">
        <f t="shared" si="75"/>
        <v/>
      </c>
      <c r="V177" s="6" t="b">
        <f t="shared" si="76"/>
        <v>0</v>
      </c>
      <c r="W177" s="21" t="str">
        <f t="shared" si="77"/>
        <v/>
      </c>
      <c r="X177" s="21" t="b">
        <f t="shared" si="78"/>
        <v>0</v>
      </c>
      <c r="Y177" s="21" t="str">
        <f t="shared" si="79"/>
        <v/>
      </c>
      <c r="Z177" s="21" t="b">
        <f t="shared" si="80"/>
        <v>0</v>
      </c>
      <c r="AA177" s="21" t="str">
        <f t="shared" si="81"/>
        <v/>
      </c>
      <c r="AB177" s="21" t="b">
        <f>IF(AND(LEN(B177)&gt;0,NOT(AF177),COUNTIF($AH$9:AH676,AH177)&gt;1),TRUE,FALSE)</f>
        <v>0</v>
      </c>
      <c r="AC177" s="21" t="str">
        <f t="shared" si="82"/>
        <v/>
      </c>
      <c r="AD177" s="21" t="b">
        <f>IF(AND(LEN(B177)&gt;0,NOT(AF177),NOT(AB177),COUNTIF(Uttransporter!$B$9:'Uttransporter'!B676,B177)&gt;0),TRUE,FALSE)</f>
        <v>0</v>
      </c>
      <c r="AE177" s="21" t="str">
        <f t="shared" si="83"/>
        <v/>
      </c>
      <c r="AF177" s="21" t="b">
        <f>IF(LEN(B177)&gt;Admin!$D$17,TRUE,FALSE)</f>
        <v>0</v>
      </c>
      <c r="AG177" s="21" t="str">
        <f t="shared" si="84"/>
        <v/>
      </c>
      <c r="AH177" s="21" t="str">
        <f t="shared" si="85"/>
        <v/>
      </c>
      <c r="AI177" s="21" t="b">
        <f t="shared" si="86"/>
        <v>0</v>
      </c>
      <c r="AJ177" s="21" t="str">
        <f t="shared" si="87"/>
        <v/>
      </c>
      <c r="AK177" s="21" t="b">
        <f>IF(AND(COUNTA(B177:I177)&gt;0,'Börja här'!KOMMUN="",NOT(L177),NOT(N177),NOT(P177),NOT(R177),NOT(T177),NOT(V177),NOT(X177),NOT(Z177),NOT(AB177),NOT(AD177),NOT(AF177)),TRUE,FALSE)</f>
        <v>0</v>
      </c>
      <c r="AL177" s="21" t="str">
        <f t="shared" si="88"/>
        <v/>
      </c>
      <c r="AM177" s="97">
        <f t="shared" si="92"/>
        <v>0</v>
      </c>
      <c r="AN177" s="97" t="str">
        <f t="shared" si="89"/>
        <v>Nej</v>
      </c>
      <c r="AO177" s="21" t="b">
        <f t="shared" si="63"/>
        <v>0</v>
      </c>
      <c r="AP177" s="21" t="str">
        <f t="shared" si="90"/>
        <v/>
      </c>
      <c r="AQ177" s="97" t="str">
        <f t="shared" si="91"/>
        <v>Nej</v>
      </c>
    </row>
    <row r="178" spans="1:43" s="13" customFormat="1" x14ac:dyDescent="0.35">
      <c r="A178" s="53">
        <v>170</v>
      </c>
      <c r="B178" s="10"/>
      <c r="C178" s="23"/>
      <c r="D178" s="41"/>
      <c r="E178" s="74"/>
      <c r="F178" s="82"/>
      <c r="G178" s="74"/>
      <c r="H178" s="75"/>
      <c r="I178" s="23"/>
      <c r="J178" s="50" t="str">
        <f t="shared" si="64"/>
        <v/>
      </c>
      <c r="K178" s="56" t="str">
        <f t="shared" si="65"/>
        <v/>
      </c>
      <c r="L178" s="6" t="b">
        <f t="shared" si="66"/>
        <v>0</v>
      </c>
      <c r="M178" s="21" t="str">
        <f t="shared" si="67"/>
        <v/>
      </c>
      <c r="N178" s="21" t="b">
        <f t="shared" si="68"/>
        <v>0</v>
      </c>
      <c r="O178" s="21" t="str">
        <f t="shared" si="69"/>
        <v/>
      </c>
      <c r="P178" s="21" t="b">
        <f t="shared" si="70"/>
        <v>0</v>
      </c>
      <c r="Q178" s="21" t="str">
        <f t="shared" si="71"/>
        <v/>
      </c>
      <c r="R178" s="21" t="b">
        <f t="shared" si="72"/>
        <v>0</v>
      </c>
      <c r="S178" s="21" t="str">
        <f t="shared" si="73"/>
        <v/>
      </c>
      <c r="T178" s="21" t="b">
        <f t="shared" si="74"/>
        <v>0</v>
      </c>
      <c r="U178" s="21" t="str">
        <f t="shared" si="75"/>
        <v/>
      </c>
      <c r="V178" s="6" t="b">
        <f t="shared" si="76"/>
        <v>0</v>
      </c>
      <c r="W178" s="21" t="str">
        <f t="shared" si="77"/>
        <v/>
      </c>
      <c r="X178" s="21" t="b">
        <f t="shared" si="78"/>
        <v>0</v>
      </c>
      <c r="Y178" s="21" t="str">
        <f t="shared" si="79"/>
        <v/>
      </c>
      <c r="Z178" s="21" t="b">
        <f t="shared" si="80"/>
        <v>0</v>
      </c>
      <c r="AA178" s="21" t="str">
        <f t="shared" si="81"/>
        <v/>
      </c>
      <c r="AB178" s="21" t="b">
        <f>IF(AND(LEN(B178)&gt;0,NOT(AF178),COUNTIF($AH$9:AH677,AH178)&gt;1),TRUE,FALSE)</f>
        <v>0</v>
      </c>
      <c r="AC178" s="21" t="str">
        <f t="shared" si="82"/>
        <v/>
      </c>
      <c r="AD178" s="21" t="b">
        <f>IF(AND(LEN(B178)&gt;0,NOT(AF178),NOT(AB178),COUNTIF(Uttransporter!$B$9:'Uttransporter'!B677,B178)&gt;0),TRUE,FALSE)</f>
        <v>0</v>
      </c>
      <c r="AE178" s="21" t="str">
        <f t="shared" si="83"/>
        <v/>
      </c>
      <c r="AF178" s="21" t="b">
        <f>IF(LEN(B178)&gt;Admin!$D$17,TRUE,FALSE)</f>
        <v>0</v>
      </c>
      <c r="AG178" s="21" t="str">
        <f t="shared" si="84"/>
        <v/>
      </c>
      <c r="AH178" s="21" t="str">
        <f t="shared" si="85"/>
        <v/>
      </c>
      <c r="AI178" s="21" t="b">
        <f t="shared" si="86"/>
        <v>0</v>
      </c>
      <c r="AJ178" s="21" t="str">
        <f t="shared" si="87"/>
        <v/>
      </c>
      <c r="AK178" s="21" t="b">
        <f>IF(AND(COUNTA(B178:I178)&gt;0,'Börja här'!KOMMUN="",NOT(L178),NOT(N178),NOT(P178),NOT(R178),NOT(T178),NOT(V178),NOT(X178),NOT(Z178),NOT(AB178),NOT(AD178),NOT(AF178)),TRUE,FALSE)</f>
        <v>0</v>
      </c>
      <c r="AL178" s="21" t="str">
        <f t="shared" si="88"/>
        <v/>
      </c>
      <c r="AM178" s="97">
        <f t="shared" si="92"/>
        <v>0</v>
      </c>
      <c r="AN178" s="97" t="str">
        <f t="shared" si="89"/>
        <v>Nej</v>
      </c>
      <c r="AO178" s="21" t="b">
        <f t="shared" si="63"/>
        <v>0</v>
      </c>
      <c r="AP178" s="21" t="str">
        <f t="shared" si="90"/>
        <v/>
      </c>
      <c r="AQ178" s="97" t="str">
        <f t="shared" si="91"/>
        <v>Nej</v>
      </c>
    </row>
    <row r="179" spans="1:43" s="13" customFormat="1" x14ac:dyDescent="0.35">
      <c r="A179" s="53">
        <v>171</v>
      </c>
      <c r="B179" s="10"/>
      <c r="C179" s="23"/>
      <c r="D179" s="41"/>
      <c r="E179" s="74"/>
      <c r="F179" s="82"/>
      <c r="G179" s="74"/>
      <c r="H179" s="75"/>
      <c r="I179" s="23"/>
      <c r="J179" s="50" t="str">
        <f t="shared" si="64"/>
        <v/>
      </c>
      <c r="K179" s="56" t="str">
        <f t="shared" si="65"/>
        <v/>
      </c>
      <c r="L179" s="6" t="b">
        <f t="shared" si="66"/>
        <v>0</v>
      </c>
      <c r="M179" s="21" t="str">
        <f t="shared" si="67"/>
        <v/>
      </c>
      <c r="N179" s="21" t="b">
        <f t="shared" si="68"/>
        <v>0</v>
      </c>
      <c r="O179" s="21" t="str">
        <f t="shared" si="69"/>
        <v/>
      </c>
      <c r="P179" s="21" t="b">
        <f t="shared" si="70"/>
        <v>0</v>
      </c>
      <c r="Q179" s="21" t="str">
        <f t="shared" si="71"/>
        <v/>
      </c>
      <c r="R179" s="21" t="b">
        <f t="shared" si="72"/>
        <v>0</v>
      </c>
      <c r="S179" s="21" t="str">
        <f t="shared" si="73"/>
        <v/>
      </c>
      <c r="T179" s="21" t="b">
        <f t="shared" si="74"/>
        <v>0</v>
      </c>
      <c r="U179" s="21" t="str">
        <f t="shared" si="75"/>
        <v/>
      </c>
      <c r="V179" s="6" t="b">
        <f t="shared" si="76"/>
        <v>0</v>
      </c>
      <c r="W179" s="21" t="str">
        <f t="shared" si="77"/>
        <v/>
      </c>
      <c r="X179" s="21" t="b">
        <f t="shared" si="78"/>
        <v>0</v>
      </c>
      <c r="Y179" s="21" t="str">
        <f t="shared" si="79"/>
        <v/>
      </c>
      <c r="Z179" s="21" t="b">
        <f t="shared" si="80"/>
        <v>0</v>
      </c>
      <c r="AA179" s="21" t="str">
        <f t="shared" si="81"/>
        <v/>
      </c>
      <c r="AB179" s="21" t="b">
        <f>IF(AND(LEN(B179)&gt;0,NOT(AF179),COUNTIF($AH$9:AH678,AH179)&gt;1),TRUE,FALSE)</f>
        <v>0</v>
      </c>
      <c r="AC179" s="21" t="str">
        <f t="shared" si="82"/>
        <v/>
      </c>
      <c r="AD179" s="21" t="b">
        <f>IF(AND(LEN(B179)&gt;0,NOT(AF179),NOT(AB179),COUNTIF(Uttransporter!$B$9:'Uttransporter'!B678,B179)&gt;0),TRUE,FALSE)</f>
        <v>0</v>
      </c>
      <c r="AE179" s="21" t="str">
        <f t="shared" si="83"/>
        <v/>
      </c>
      <c r="AF179" s="21" t="b">
        <f>IF(LEN(B179)&gt;Admin!$D$17,TRUE,FALSE)</f>
        <v>0</v>
      </c>
      <c r="AG179" s="21" t="str">
        <f t="shared" si="84"/>
        <v/>
      </c>
      <c r="AH179" s="21" t="str">
        <f t="shared" si="85"/>
        <v/>
      </c>
      <c r="AI179" s="21" t="b">
        <f t="shared" si="86"/>
        <v>0</v>
      </c>
      <c r="AJ179" s="21" t="str">
        <f t="shared" si="87"/>
        <v/>
      </c>
      <c r="AK179" s="21" t="b">
        <f>IF(AND(COUNTA(B179:I179)&gt;0,'Börja här'!KOMMUN="",NOT(L179),NOT(N179),NOT(P179),NOT(R179),NOT(T179),NOT(V179),NOT(X179),NOT(Z179),NOT(AB179),NOT(AD179),NOT(AF179)),TRUE,FALSE)</f>
        <v>0</v>
      </c>
      <c r="AL179" s="21" t="str">
        <f t="shared" si="88"/>
        <v/>
      </c>
      <c r="AM179" s="97">
        <f t="shared" si="92"/>
        <v>0</v>
      </c>
      <c r="AN179" s="97" t="str">
        <f t="shared" si="89"/>
        <v>Nej</v>
      </c>
      <c r="AO179" s="21" t="b">
        <f t="shared" si="63"/>
        <v>0</v>
      </c>
      <c r="AP179" s="21" t="str">
        <f t="shared" si="90"/>
        <v/>
      </c>
      <c r="AQ179" s="97" t="str">
        <f t="shared" si="91"/>
        <v>Nej</v>
      </c>
    </row>
    <row r="180" spans="1:43" s="13" customFormat="1" x14ac:dyDescent="0.35">
      <c r="A180" s="53">
        <v>172</v>
      </c>
      <c r="B180" s="10"/>
      <c r="C180" s="23"/>
      <c r="D180" s="41"/>
      <c r="E180" s="74"/>
      <c r="F180" s="82"/>
      <c r="G180" s="74"/>
      <c r="H180" s="75"/>
      <c r="I180" s="23"/>
      <c r="J180" s="50" t="str">
        <f t="shared" si="64"/>
        <v/>
      </c>
      <c r="K180" s="56" t="str">
        <f t="shared" si="65"/>
        <v/>
      </c>
      <c r="L180" s="6" t="b">
        <f t="shared" si="66"/>
        <v>0</v>
      </c>
      <c r="M180" s="21" t="str">
        <f t="shared" si="67"/>
        <v/>
      </c>
      <c r="N180" s="21" t="b">
        <f t="shared" si="68"/>
        <v>0</v>
      </c>
      <c r="O180" s="21" t="str">
        <f t="shared" si="69"/>
        <v/>
      </c>
      <c r="P180" s="21" t="b">
        <f t="shared" si="70"/>
        <v>0</v>
      </c>
      <c r="Q180" s="21" t="str">
        <f t="shared" si="71"/>
        <v/>
      </c>
      <c r="R180" s="21" t="b">
        <f t="shared" si="72"/>
        <v>0</v>
      </c>
      <c r="S180" s="21" t="str">
        <f t="shared" si="73"/>
        <v/>
      </c>
      <c r="T180" s="21" t="b">
        <f t="shared" si="74"/>
        <v>0</v>
      </c>
      <c r="U180" s="21" t="str">
        <f t="shared" si="75"/>
        <v/>
      </c>
      <c r="V180" s="6" t="b">
        <f t="shared" si="76"/>
        <v>0</v>
      </c>
      <c r="W180" s="21" t="str">
        <f t="shared" si="77"/>
        <v/>
      </c>
      <c r="X180" s="21" t="b">
        <f t="shared" si="78"/>
        <v>0</v>
      </c>
      <c r="Y180" s="21" t="str">
        <f t="shared" si="79"/>
        <v/>
      </c>
      <c r="Z180" s="21" t="b">
        <f t="shared" si="80"/>
        <v>0</v>
      </c>
      <c r="AA180" s="21" t="str">
        <f t="shared" si="81"/>
        <v/>
      </c>
      <c r="AB180" s="21" t="b">
        <f>IF(AND(LEN(B180)&gt;0,NOT(AF180),COUNTIF($AH$9:AH679,AH180)&gt;1),TRUE,FALSE)</f>
        <v>0</v>
      </c>
      <c r="AC180" s="21" t="str">
        <f t="shared" si="82"/>
        <v/>
      </c>
      <c r="AD180" s="21" t="b">
        <f>IF(AND(LEN(B180)&gt;0,NOT(AF180),NOT(AB180),COUNTIF(Uttransporter!$B$9:'Uttransporter'!B679,B180)&gt;0),TRUE,FALSE)</f>
        <v>0</v>
      </c>
      <c r="AE180" s="21" t="str">
        <f t="shared" si="83"/>
        <v/>
      </c>
      <c r="AF180" s="21" t="b">
        <f>IF(LEN(B180)&gt;Admin!$D$17,TRUE,FALSE)</f>
        <v>0</v>
      </c>
      <c r="AG180" s="21" t="str">
        <f t="shared" si="84"/>
        <v/>
      </c>
      <c r="AH180" s="21" t="str">
        <f t="shared" si="85"/>
        <v/>
      </c>
      <c r="AI180" s="21" t="b">
        <f t="shared" si="86"/>
        <v>0</v>
      </c>
      <c r="AJ180" s="21" t="str">
        <f t="shared" si="87"/>
        <v/>
      </c>
      <c r="AK180" s="21" t="b">
        <f>IF(AND(COUNTA(B180:I180)&gt;0,'Börja här'!KOMMUN="",NOT(L180),NOT(N180),NOT(P180),NOT(R180),NOT(T180),NOT(V180),NOT(X180),NOT(Z180),NOT(AB180),NOT(AD180),NOT(AF180)),TRUE,FALSE)</f>
        <v>0</v>
      </c>
      <c r="AL180" s="21" t="str">
        <f t="shared" si="88"/>
        <v/>
      </c>
      <c r="AM180" s="97">
        <f t="shared" si="92"/>
        <v>0</v>
      </c>
      <c r="AN180" s="97" t="str">
        <f t="shared" si="89"/>
        <v>Nej</v>
      </c>
      <c r="AO180" s="21" t="b">
        <f t="shared" si="63"/>
        <v>0</v>
      </c>
      <c r="AP180" s="21" t="str">
        <f t="shared" si="90"/>
        <v/>
      </c>
      <c r="AQ180" s="97" t="str">
        <f t="shared" si="91"/>
        <v>Nej</v>
      </c>
    </row>
    <row r="181" spans="1:43" s="13" customFormat="1" x14ac:dyDescent="0.35">
      <c r="A181" s="53">
        <v>173</v>
      </c>
      <c r="B181" s="10"/>
      <c r="C181" s="23"/>
      <c r="D181" s="41"/>
      <c r="E181" s="74"/>
      <c r="F181" s="82"/>
      <c r="G181" s="74"/>
      <c r="H181" s="75"/>
      <c r="I181" s="23"/>
      <c r="J181" s="50" t="str">
        <f t="shared" si="64"/>
        <v/>
      </c>
      <c r="K181" s="56" t="str">
        <f t="shared" si="65"/>
        <v/>
      </c>
      <c r="L181" s="6" t="b">
        <f t="shared" si="66"/>
        <v>0</v>
      </c>
      <c r="M181" s="21" t="str">
        <f t="shared" si="67"/>
        <v/>
      </c>
      <c r="N181" s="21" t="b">
        <f t="shared" si="68"/>
        <v>0</v>
      </c>
      <c r="O181" s="21" t="str">
        <f t="shared" si="69"/>
        <v/>
      </c>
      <c r="P181" s="21" t="b">
        <f t="shared" si="70"/>
        <v>0</v>
      </c>
      <c r="Q181" s="21" t="str">
        <f t="shared" si="71"/>
        <v/>
      </c>
      <c r="R181" s="21" t="b">
        <f t="shared" si="72"/>
        <v>0</v>
      </c>
      <c r="S181" s="21" t="str">
        <f t="shared" si="73"/>
        <v/>
      </c>
      <c r="T181" s="21" t="b">
        <f t="shared" si="74"/>
        <v>0</v>
      </c>
      <c r="U181" s="21" t="str">
        <f t="shared" si="75"/>
        <v/>
      </c>
      <c r="V181" s="6" t="b">
        <f t="shared" si="76"/>
        <v>0</v>
      </c>
      <c r="W181" s="21" t="str">
        <f t="shared" si="77"/>
        <v/>
      </c>
      <c r="X181" s="21" t="b">
        <f t="shared" si="78"/>
        <v>0</v>
      </c>
      <c r="Y181" s="21" t="str">
        <f t="shared" si="79"/>
        <v/>
      </c>
      <c r="Z181" s="21" t="b">
        <f t="shared" si="80"/>
        <v>0</v>
      </c>
      <c r="AA181" s="21" t="str">
        <f t="shared" si="81"/>
        <v/>
      </c>
      <c r="AB181" s="21" t="b">
        <f>IF(AND(LEN(B181)&gt;0,NOT(AF181),COUNTIF($AH$9:AH680,AH181)&gt;1),TRUE,FALSE)</f>
        <v>0</v>
      </c>
      <c r="AC181" s="21" t="str">
        <f t="shared" si="82"/>
        <v/>
      </c>
      <c r="AD181" s="21" t="b">
        <f>IF(AND(LEN(B181)&gt;0,NOT(AF181),NOT(AB181),COUNTIF(Uttransporter!$B$9:'Uttransporter'!B680,B181)&gt;0),TRUE,FALSE)</f>
        <v>0</v>
      </c>
      <c r="AE181" s="21" t="str">
        <f t="shared" si="83"/>
        <v/>
      </c>
      <c r="AF181" s="21" t="b">
        <f>IF(LEN(B181)&gt;Admin!$D$17,TRUE,FALSE)</f>
        <v>0</v>
      </c>
      <c r="AG181" s="21" t="str">
        <f t="shared" si="84"/>
        <v/>
      </c>
      <c r="AH181" s="21" t="str">
        <f t="shared" si="85"/>
        <v/>
      </c>
      <c r="AI181" s="21" t="b">
        <f t="shared" si="86"/>
        <v>0</v>
      </c>
      <c r="AJ181" s="21" t="str">
        <f t="shared" si="87"/>
        <v/>
      </c>
      <c r="AK181" s="21" t="b">
        <f>IF(AND(COUNTA(B181:I181)&gt;0,'Börja här'!KOMMUN="",NOT(L181),NOT(N181),NOT(P181),NOT(R181),NOT(T181),NOT(V181),NOT(X181),NOT(Z181),NOT(AB181),NOT(AD181),NOT(AF181)),TRUE,FALSE)</f>
        <v>0</v>
      </c>
      <c r="AL181" s="21" t="str">
        <f t="shared" si="88"/>
        <v/>
      </c>
      <c r="AM181" s="97">
        <f t="shared" si="92"/>
        <v>0</v>
      </c>
      <c r="AN181" s="97" t="str">
        <f t="shared" si="89"/>
        <v>Nej</v>
      </c>
      <c r="AO181" s="21" t="b">
        <f t="shared" si="63"/>
        <v>0</v>
      </c>
      <c r="AP181" s="21" t="str">
        <f t="shared" si="90"/>
        <v/>
      </c>
      <c r="AQ181" s="97" t="str">
        <f t="shared" si="91"/>
        <v>Nej</v>
      </c>
    </row>
    <row r="182" spans="1:43" s="13" customFormat="1" x14ac:dyDescent="0.35">
      <c r="A182" s="53">
        <v>174</v>
      </c>
      <c r="B182" s="10"/>
      <c r="C182" s="23"/>
      <c r="D182" s="41"/>
      <c r="E182" s="74"/>
      <c r="F182" s="82"/>
      <c r="G182" s="74"/>
      <c r="H182" s="75"/>
      <c r="I182" s="23"/>
      <c r="J182" s="50" t="str">
        <f t="shared" si="64"/>
        <v/>
      </c>
      <c r="K182" s="56" t="str">
        <f t="shared" si="65"/>
        <v/>
      </c>
      <c r="L182" s="6" t="b">
        <f t="shared" si="66"/>
        <v>0</v>
      </c>
      <c r="M182" s="21" t="str">
        <f t="shared" si="67"/>
        <v/>
      </c>
      <c r="N182" s="21" t="b">
        <f t="shared" si="68"/>
        <v>0</v>
      </c>
      <c r="O182" s="21" t="str">
        <f t="shared" si="69"/>
        <v/>
      </c>
      <c r="P182" s="21" t="b">
        <f t="shared" si="70"/>
        <v>0</v>
      </c>
      <c r="Q182" s="21" t="str">
        <f t="shared" si="71"/>
        <v/>
      </c>
      <c r="R182" s="21" t="b">
        <f t="shared" si="72"/>
        <v>0</v>
      </c>
      <c r="S182" s="21" t="str">
        <f t="shared" si="73"/>
        <v/>
      </c>
      <c r="T182" s="21" t="b">
        <f t="shared" si="74"/>
        <v>0</v>
      </c>
      <c r="U182" s="21" t="str">
        <f t="shared" si="75"/>
        <v/>
      </c>
      <c r="V182" s="6" t="b">
        <f t="shared" si="76"/>
        <v>0</v>
      </c>
      <c r="W182" s="21" t="str">
        <f t="shared" si="77"/>
        <v/>
      </c>
      <c r="X182" s="21" t="b">
        <f t="shared" si="78"/>
        <v>0</v>
      </c>
      <c r="Y182" s="21" t="str">
        <f t="shared" si="79"/>
        <v/>
      </c>
      <c r="Z182" s="21" t="b">
        <f t="shared" si="80"/>
        <v>0</v>
      </c>
      <c r="AA182" s="21" t="str">
        <f t="shared" si="81"/>
        <v/>
      </c>
      <c r="AB182" s="21" t="b">
        <f>IF(AND(LEN(B182)&gt;0,NOT(AF182),COUNTIF($AH$9:AH681,AH182)&gt;1),TRUE,FALSE)</f>
        <v>0</v>
      </c>
      <c r="AC182" s="21" t="str">
        <f t="shared" si="82"/>
        <v/>
      </c>
      <c r="AD182" s="21" t="b">
        <f>IF(AND(LEN(B182)&gt;0,NOT(AF182),NOT(AB182),COUNTIF(Uttransporter!$B$9:'Uttransporter'!B681,B182)&gt;0),TRUE,FALSE)</f>
        <v>0</v>
      </c>
      <c r="AE182" s="21" t="str">
        <f t="shared" si="83"/>
        <v/>
      </c>
      <c r="AF182" s="21" t="b">
        <f>IF(LEN(B182)&gt;Admin!$D$17,TRUE,FALSE)</f>
        <v>0</v>
      </c>
      <c r="AG182" s="21" t="str">
        <f t="shared" si="84"/>
        <v/>
      </c>
      <c r="AH182" s="21" t="str">
        <f t="shared" si="85"/>
        <v/>
      </c>
      <c r="AI182" s="21" t="b">
        <f t="shared" si="86"/>
        <v>0</v>
      </c>
      <c r="AJ182" s="21" t="str">
        <f t="shared" si="87"/>
        <v/>
      </c>
      <c r="AK182" s="21" t="b">
        <f>IF(AND(COUNTA(B182:I182)&gt;0,'Börja här'!KOMMUN="",NOT(L182),NOT(N182),NOT(P182),NOT(R182),NOT(T182),NOT(V182),NOT(X182),NOT(Z182),NOT(AB182),NOT(AD182),NOT(AF182)),TRUE,FALSE)</f>
        <v>0</v>
      </c>
      <c r="AL182" s="21" t="str">
        <f t="shared" si="88"/>
        <v/>
      </c>
      <c r="AM182" s="97">
        <f t="shared" si="92"/>
        <v>0</v>
      </c>
      <c r="AN182" s="97" t="str">
        <f t="shared" si="89"/>
        <v>Nej</v>
      </c>
      <c r="AO182" s="21" t="b">
        <f t="shared" si="63"/>
        <v>0</v>
      </c>
      <c r="AP182" s="21" t="str">
        <f t="shared" si="90"/>
        <v/>
      </c>
      <c r="AQ182" s="97" t="str">
        <f t="shared" si="91"/>
        <v>Nej</v>
      </c>
    </row>
    <row r="183" spans="1:43" s="13" customFormat="1" x14ac:dyDescent="0.35">
      <c r="A183" s="53">
        <v>175</v>
      </c>
      <c r="B183" s="10"/>
      <c r="C183" s="23"/>
      <c r="D183" s="41"/>
      <c r="E183" s="74"/>
      <c r="F183" s="82"/>
      <c r="G183" s="74"/>
      <c r="H183" s="75"/>
      <c r="I183" s="23"/>
      <c r="J183" s="50" t="str">
        <f t="shared" si="64"/>
        <v/>
      </c>
      <c r="K183" s="56" t="str">
        <f t="shared" si="65"/>
        <v/>
      </c>
      <c r="L183" s="6" t="b">
        <f t="shared" si="66"/>
        <v>0</v>
      </c>
      <c r="M183" s="21" t="str">
        <f t="shared" si="67"/>
        <v/>
      </c>
      <c r="N183" s="21" t="b">
        <f t="shared" si="68"/>
        <v>0</v>
      </c>
      <c r="O183" s="21" t="str">
        <f t="shared" si="69"/>
        <v/>
      </c>
      <c r="P183" s="21" t="b">
        <f t="shared" si="70"/>
        <v>0</v>
      </c>
      <c r="Q183" s="21" t="str">
        <f t="shared" si="71"/>
        <v/>
      </c>
      <c r="R183" s="21" t="b">
        <f t="shared" si="72"/>
        <v>0</v>
      </c>
      <c r="S183" s="21" t="str">
        <f t="shared" si="73"/>
        <v/>
      </c>
      <c r="T183" s="21" t="b">
        <f t="shared" si="74"/>
        <v>0</v>
      </c>
      <c r="U183" s="21" t="str">
        <f t="shared" si="75"/>
        <v/>
      </c>
      <c r="V183" s="6" t="b">
        <f t="shared" si="76"/>
        <v>0</v>
      </c>
      <c r="W183" s="21" t="str">
        <f t="shared" si="77"/>
        <v/>
      </c>
      <c r="X183" s="21" t="b">
        <f t="shared" si="78"/>
        <v>0</v>
      </c>
      <c r="Y183" s="21" t="str">
        <f t="shared" si="79"/>
        <v/>
      </c>
      <c r="Z183" s="21" t="b">
        <f t="shared" si="80"/>
        <v>0</v>
      </c>
      <c r="AA183" s="21" t="str">
        <f t="shared" si="81"/>
        <v/>
      </c>
      <c r="AB183" s="21" t="b">
        <f>IF(AND(LEN(B183)&gt;0,NOT(AF183),COUNTIF($AH$9:AH682,AH183)&gt;1),TRUE,FALSE)</f>
        <v>0</v>
      </c>
      <c r="AC183" s="21" t="str">
        <f t="shared" si="82"/>
        <v/>
      </c>
      <c r="AD183" s="21" t="b">
        <f>IF(AND(LEN(B183)&gt;0,NOT(AF183),NOT(AB183),COUNTIF(Uttransporter!$B$9:'Uttransporter'!B682,B183)&gt;0),TRUE,FALSE)</f>
        <v>0</v>
      </c>
      <c r="AE183" s="21" t="str">
        <f t="shared" si="83"/>
        <v/>
      </c>
      <c r="AF183" s="21" t="b">
        <f>IF(LEN(B183)&gt;Admin!$D$17,TRUE,FALSE)</f>
        <v>0</v>
      </c>
      <c r="AG183" s="21" t="str">
        <f t="shared" si="84"/>
        <v/>
      </c>
      <c r="AH183" s="21" t="str">
        <f t="shared" si="85"/>
        <v/>
      </c>
      <c r="AI183" s="21" t="b">
        <f t="shared" si="86"/>
        <v>0</v>
      </c>
      <c r="AJ183" s="21" t="str">
        <f t="shared" si="87"/>
        <v/>
      </c>
      <c r="AK183" s="21" t="b">
        <f>IF(AND(COUNTA(B183:I183)&gt;0,'Börja här'!KOMMUN="",NOT(L183),NOT(N183),NOT(P183),NOT(R183),NOT(T183),NOT(V183),NOT(X183),NOT(Z183),NOT(AB183),NOT(AD183),NOT(AF183)),TRUE,FALSE)</f>
        <v>0</v>
      </c>
      <c r="AL183" s="21" t="str">
        <f t="shared" si="88"/>
        <v/>
      </c>
      <c r="AM183" s="97">
        <f t="shared" si="92"/>
        <v>0</v>
      </c>
      <c r="AN183" s="97" t="str">
        <f t="shared" si="89"/>
        <v>Nej</v>
      </c>
      <c r="AO183" s="21" t="b">
        <f t="shared" si="63"/>
        <v>0</v>
      </c>
      <c r="AP183" s="21" t="str">
        <f t="shared" si="90"/>
        <v/>
      </c>
      <c r="AQ183" s="97" t="str">
        <f t="shared" si="91"/>
        <v>Nej</v>
      </c>
    </row>
    <row r="184" spans="1:43" s="13" customFormat="1" x14ac:dyDescent="0.35">
      <c r="A184" s="53">
        <v>176</v>
      </c>
      <c r="B184" s="10"/>
      <c r="C184" s="23"/>
      <c r="D184" s="41"/>
      <c r="E184" s="74"/>
      <c r="F184" s="82"/>
      <c r="G184" s="74"/>
      <c r="H184" s="75"/>
      <c r="I184" s="23"/>
      <c r="J184" s="50" t="str">
        <f t="shared" si="64"/>
        <v/>
      </c>
      <c r="K184" s="56" t="str">
        <f t="shared" si="65"/>
        <v/>
      </c>
      <c r="L184" s="6" t="b">
        <f t="shared" si="66"/>
        <v>0</v>
      </c>
      <c r="M184" s="21" t="str">
        <f t="shared" si="67"/>
        <v/>
      </c>
      <c r="N184" s="21" t="b">
        <f t="shared" si="68"/>
        <v>0</v>
      </c>
      <c r="O184" s="21" t="str">
        <f t="shared" si="69"/>
        <v/>
      </c>
      <c r="P184" s="21" t="b">
        <f t="shared" si="70"/>
        <v>0</v>
      </c>
      <c r="Q184" s="21" t="str">
        <f t="shared" si="71"/>
        <v/>
      </c>
      <c r="R184" s="21" t="b">
        <f t="shared" si="72"/>
        <v>0</v>
      </c>
      <c r="S184" s="21" t="str">
        <f t="shared" si="73"/>
        <v/>
      </c>
      <c r="T184" s="21" t="b">
        <f t="shared" si="74"/>
        <v>0</v>
      </c>
      <c r="U184" s="21" t="str">
        <f t="shared" si="75"/>
        <v/>
      </c>
      <c r="V184" s="6" t="b">
        <f t="shared" si="76"/>
        <v>0</v>
      </c>
      <c r="W184" s="21" t="str">
        <f t="shared" si="77"/>
        <v/>
      </c>
      <c r="X184" s="21" t="b">
        <f t="shared" si="78"/>
        <v>0</v>
      </c>
      <c r="Y184" s="21" t="str">
        <f t="shared" si="79"/>
        <v/>
      </c>
      <c r="Z184" s="21" t="b">
        <f t="shared" si="80"/>
        <v>0</v>
      </c>
      <c r="AA184" s="21" t="str">
        <f t="shared" si="81"/>
        <v/>
      </c>
      <c r="AB184" s="21" t="b">
        <f>IF(AND(LEN(B184)&gt;0,NOT(AF184),COUNTIF($AH$9:AH683,AH184)&gt;1),TRUE,FALSE)</f>
        <v>0</v>
      </c>
      <c r="AC184" s="21" t="str">
        <f t="shared" si="82"/>
        <v/>
      </c>
      <c r="AD184" s="21" t="b">
        <f>IF(AND(LEN(B184)&gt;0,NOT(AF184),NOT(AB184),COUNTIF(Uttransporter!$B$9:'Uttransporter'!B683,B184)&gt;0),TRUE,FALSE)</f>
        <v>0</v>
      </c>
      <c r="AE184" s="21" t="str">
        <f t="shared" si="83"/>
        <v/>
      </c>
      <c r="AF184" s="21" t="b">
        <f>IF(LEN(B184)&gt;Admin!$D$17,TRUE,FALSE)</f>
        <v>0</v>
      </c>
      <c r="AG184" s="21" t="str">
        <f t="shared" si="84"/>
        <v/>
      </c>
      <c r="AH184" s="21" t="str">
        <f t="shared" si="85"/>
        <v/>
      </c>
      <c r="AI184" s="21" t="b">
        <f t="shared" si="86"/>
        <v>0</v>
      </c>
      <c r="AJ184" s="21" t="str">
        <f t="shared" si="87"/>
        <v/>
      </c>
      <c r="AK184" s="21" t="b">
        <f>IF(AND(COUNTA(B184:I184)&gt;0,'Börja här'!KOMMUN="",NOT(L184),NOT(N184),NOT(P184),NOT(R184),NOT(T184),NOT(V184),NOT(X184),NOT(Z184),NOT(AB184),NOT(AD184),NOT(AF184)),TRUE,FALSE)</f>
        <v>0</v>
      </c>
      <c r="AL184" s="21" t="str">
        <f t="shared" si="88"/>
        <v/>
      </c>
      <c r="AM184" s="97">
        <f t="shared" si="92"/>
        <v>0</v>
      </c>
      <c r="AN184" s="97" t="str">
        <f t="shared" si="89"/>
        <v>Nej</v>
      </c>
      <c r="AO184" s="21" t="b">
        <f t="shared" si="63"/>
        <v>0</v>
      </c>
      <c r="AP184" s="21" t="str">
        <f t="shared" si="90"/>
        <v/>
      </c>
      <c r="AQ184" s="97" t="str">
        <f t="shared" si="91"/>
        <v>Nej</v>
      </c>
    </row>
    <row r="185" spans="1:43" s="13" customFormat="1" x14ac:dyDescent="0.35">
      <c r="A185" s="53">
        <v>177</v>
      </c>
      <c r="B185" s="10"/>
      <c r="C185" s="23"/>
      <c r="D185" s="41"/>
      <c r="E185" s="74"/>
      <c r="F185" s="82"/>
      <c r="G185" s="74"/>
      <c r="H185" s="75"/>
      <c r="I185" s="23"/>
      <c r="J185" s="50" t="str">
        <f t="shared" si="64"/>
        <v/>
      </c>
      <c r="K185" s="56" t="str">
        <f t="shared" si="65"/>
        <v/>
      </c>
      <c r="L185" s="6" t="b">
        <f t="shared" si="66"/>
        <v>0</v>
      </c>
      <c r="M185" s="21" t="str">
        <f t="shared" si="67"/>
        <v/>
      </c>
      <c r="N185" s="21" t="b">
        <f t="shared" si="68"/>
        <v>0</v>
      </c>
      <c r="O185" s="21" t="str">
        <f t="shared" si="69"/>
        <v/>
      </c>
      <c r="P185" s="21" t="b">
        <f t="shared" si="70"/>
        <v>0</v>
      </c>
      <c r="Q185" s="21" t="str">
        <f t="shared" si="71"/>
        <v/>
      </c>
      <c r="R185" s="21" t="b">
        <f t="shared" si="72"/>
        <v>0</v>
      </c>
      <c r="S185" s="21" t="str">
        <f t="shared" si="73"/>
        <v/>
      </c>
      <c r="T185" s="21" t="b">
        <f t="shared" si="74"/>
        <v>0</v>
      </c>
      <c r="U185" s="21" t="str">
        <f t="shared" si="75"/>
        <v/>
      </c>
      <c r="V185" s="6" t="b">
        <f t="shared" si="76"/>
        <v>0</v>
      </c>
      <c r="W185" s="21" t="str">
        <f t="shared" si="77"/>
        <v/>
      </c>
      <c r="X185" s="21" t="b">
        <f t="shared" si="78"/>
        <v>0</v>
      </c>
      <c r="Y185" s="21" t="str">
        <f t="shared" si="79"/>
        <v/>
      </c>
      <c r="Z185" s="21" t="b">
        <f t="shared" si="80"/>
        <v>0</v>
      </c>
      <c r="AA185" s="21" t="str">
        <f t="shared" si="81"/>
        <v/>
      </c>
      <c r="AB185" s="21" t="b">
        <f>IF(AND(LEN(B185)&gt;0,NOT(AF185),COUNTIF($AH$9:AH684,AH185)&gt;1),TRUE,FALSE)</f>
        <v>0</v>
      </c>
      <c r="AC185" s="21" t="str">
        <f t="shared" si="82"/>
        <v/>
      </c>
      <c r="AD185" s="21" t="b">
        <f>IF(AND(LEN(B185)&gt;0,NOT(AF185),NOT(AB185),COUNTIF(Uttransporter!$B$9:'Uttransporter'!B684,B185)&gt;0),TRUE,FALSE)</f>
        <v>0</v>
      </c>
      <c r="AE185" s="21" t="str">
        <f t="shared" si="83"/>
        <v/>
      </c>
      <c r="AF185" s="21" t="b">
        <f>IF(LEN(B185)&gt;Admin!$D$17,TRUE,FALSE)</f>
        <v>0</v>
      </c>
      <c r="AG185" s="21" t="str">
        <f t="shared" si="84"/>
        <v/>
      </c>
      <c r="AH185" s="21" t="str">
        <f t="shared" si="85"/>
        <v/>
      </c>
      <c r="AI185" s="21" t="b">
        <f t="shared" si="86"/>
        <v>0</v>
      </c>
      <c r="AJ185" s="21" t="str">
        <f t="shared" si="87"/>
        <v/>
      </c>
      <c r="AK185" s="21" t="b">
        <f>IF(AND(COUNTA(B185:I185)&gt;0,'Börja här'!KOMMUN="",NOT(L185),NOT(N185),NOT(P185),NOT(R185),NOT(T185),NOT(V185),NOT(X185),NOT(Z185),NOT(AB185),NOT(AD185),NOT(AF185)),TRUE,FALSE)</f>
        <v>0</v>
      </c>
      <c r="AL185" s="21" t="str">
        <f t="shared" si="88"/>
        <v/>
      </c>
      <c r="AM185" s="97">
        <f t="shared" si="92"/>
        <v>0</v>
      </c>
      <c r="AN185" s="97" t="str">
        <f t="shared" si="89"/>
        <v>Nej</v>
      </c>
      <c r="AO185" s="21" t="b">
        <f t="shared" si="63"/>
        <v>0</v>
      </c>
      <c r="AP185" s="21" t="str">
        <f t="shared" si="90"/>
        <v/>
      </c>
      <c r="AQ185" s="97" t="str">
        <f t="shared" si="91"/>
        <v>Nej</v>
      </c>
    </row>
    <row r="186" spans="1:43" s="13" customFormat="1" x14ac:dyDescent="0.35">
      <c r="A186" s="53">
        <v>178</v>
      </c>
      <c r="B186" s="10"/>
      <c r="C186" s="23"/>
      <c r="D186" s="41"/>
      <c r="E186" s="74"/>
      <c r="F186" s="82"/>
      <c r="G186" s="74"/>
      <c r="H186" s="75"/>
      <c r="I186" s="23"/>
      <c r="J186" s="50" t="str">
        <f t="shared" si="64"/>
        <v/>
      </c>
      <c r="K186" s="56" t="str">
        <f t="shared" si="65"/>
        <v/>
      </c>
      <c r="L186" s="6" t="b">
        <f t="shared" si="66"/>
        <v>0</v>
      </c>
      <c r="M186" s="21" t="str">
        <f t="shared" si="67"/>
        <v/>
      </c>
      <c r="N186" s="21" t="b">
        <f t="shared" si="68"/>
        <v>0</v>
      </c>
      <c r="O186" s="21" t="str">
        <f t="shared" si="69"/>
        <v/>
      </c>
      <c r="P186" s="21" t="b">
        <f t="shared" si="70"/>
        <v>0</v>
      </c>
      <c r="Q186" s="21" t="str">
        <f t="shared" si="71"/>
        <v/>
      </c>
      <c r="R186" s="21" t="b">
        <f t="shared" si="72"/>
        <v>0</v>
      </c>
      <c r="S186" s="21" t="str">
        <f t="shared" si="73"/>
        <v/>
      </c>
      <c r="T186" s="21" t="b">
        <f t="shared" si="74"/>
        <v>0</v>
      </c>
      <c r="U186" s="21" t="str">
        <f t="shared" si="75"/>
        <v/>
      </c>
      <c r="V186" s="6" t="b">
        <f t="shared" si="76"/>
        <v>0</v>
      </c>
      <c r="W186" s="21" t="str">
        <f t="shared" si="77"/>
        <v/>
      </c>
      <c r="X186" s="21" t="b">
        <f t="shared" si="78"/>
        <v>0</v>
      </c>
      <c r="Y186" s="21" t="str">
        <f t="shared" si="79"/>
        <v/>
      </c>
      <c r="Z186" s="21" t="b">
        <f t="shared" si="80"/>
        <v>0</v>
      </c>
      <c r="AA186" s="21" t="str">
        <f t="shared" si="81"/>
        <v/>
      </c>
      <c r="AB186" s="21" t="b">
        <f>IF(AND(LEN(B186)&gt;0,NOT(AF186),COUNTIF($AH$9:AH685,AH186)&gt;1),TRUE,FALSE)</f>
        <v>0</v>
      </c>
      <c r="AC186" s="21" t="str">
        <f t="shared" si="82"/>
        <v/>
      </c>
      <c r="AD186" s="21" t="b">
        <f>IF(AND(LEN(B186)&gt;0,NOT(AF186),NOT(AB186),COUNTIF(Uttransporter!$B$9:'Uttransporter'!B685,B186)&gt;0),TRUE,FALSE)</f>
        <v>0</v>
      </c>
      <c r="AE186" s="21" t="str">
        <f t="shared" si="83"/>
        <v/>
      </c>
      <c r="AF186" s="21" t="b">
        <f>IF(LEN(B186)&gt;Admin!$D$17,TRUE,FALSE)</f>
        <v>0</v>
      </c>
      <c r="AG186" s="21" t="str">
        <f t="shared" si="84"/>
        <v/>
      </c>
      <c r="AH186" s="21" t="str">
        <f t="shared" si="85"/>
        <v/>
      </c>
      <c r="AI186" s="21" t="b">
        <f t="shared" si="86"/>
        <v>0</v>
      </c>
      <c r="AJ186" s="21" t="str">
        <f t="shared" si="87"/>
        <v/>
      </c>
      <c r="AK186" s="21" t="b">
        <f>IF(AND(COUNTA(B186:I186)&gt;0,'Börja här'!KOMMUN="",NOT(L186),NOT(N186),NOT(P186),NOT(R186),NOT(T186),NOT(V186),NOT(X186),NOT(Z186),NOT(AB186),NOT(AD186),NOT(AF186)),TRUE,FALSE)</f>
        <v>0</v>
      </c>
      <c r="AL186" s="21" t="str">
        <f t="shared" si="88"/>
        <v/>
      </c>
      <c r="AM186" s="97">
        <f t="shared" si="92"/>
        <v>0</v>
      </c>
      <c r="AN186" s="97" t="str">
        <f t="shared" si="89"/>
        <v>Nej</v>
      </c>
      <c r="AO186" s="21" t="b">
        <f t="shared" si="63"/>
        <v>0</v>
      </c>
      <c r="AP186" s="21" t="str">
        <f t="shared" si="90"/>
        <v/>
      </c>
      <c r="AQ186" s="97" t="str">
        <f t="shared" si="91"/>
        <v>Nej</v>
      </c>
    </row>
    <row r="187" spans="1:43" s="13" customFormat="1" x14ac:dyDescent="0.35">
      <c r="A187" s="53">
        <v>179</v>
      </c>
      <c r="B187" s="10"/>
      <c r="C187" s="23"/>
      <c r="D187" s="41"/>
      <c r="E187" s="74"/>
      <c r="F187" s="82"/>
      <c r="G187" s="74"/>
      <c r="H187" s="75"/>
      <c r="I187" s="23"/>
      <c r="J187" s="50" t="str">
        <f t="shared" si="64"/>
        <v/>
      </c>
      <c r="K187" s="56" t="str">
        <f t="shared" si="65"/>
        <v/>
      </c>
      <c r="L187" s="6" t="b">
        <f t="shared" si="66"/>
        <v>0</v>
      </c>
      <c r="M187" s="21" t="str">
        <f t="shared" si="67"/>
        <v/>
      </c>
      <c r="N187" s="21" t="b">
        <f t="shared" si="68"/>
        <v>0</v>
      </c>
      <c r="O187" s="21" t="str">
        <f t="shared" si="69"/>
        <v/>
      </c>
      <c r="P187" s="21" t="b">
        <f t="shared" si="70"/>
        <v>0</v>
      </c>
      <c r="Q187" s="21" t="str">
        <f t="shared" si="71"/>
        <v/>
      </c>
      <c r="R187" s="21" t="b">
        <f t="shared" si="72"/>
        <v>0</v>
      </c>
      <c r="S187" s="21" t="str">
        <f t="shared" si="73"/>
        <v/>
      </c>
      <c r="T187" s="21" t="b">
        <f t="shared" si="74"/>
        <v>0</v>
      </c>
      <c r="U187" s="21" t="str">
        <f t="shared" si="75"/>
        <v/>
      </c>
      <c r="V187" s="6" t="b">
        <f t="shared" si="76"/>
        <v>0</v>
      </c>
      <c r="W187" s="21" t="str">
        <f t="shared" si="77"/>
        <v/>
      </c>
      <c r="X187" s="21" t="b">
        <f t="shared" si="78"/>
        <v>0</v>
      </c>
      <c r="Y187" s="21" t="str">
        <f t="shared" si="79"/>
        <v/>
      </c>
      <c r="Z187" s="21" t="b">
        <f t="shared" si="80"/>
        <v>0</v>
      </c>
      <c r="AA187" s="21" t="str">
        <f t="shared" si="81"/>
        <v/>
      </c>
      <c r="AB187" s="21" t="b">
        <f>IF(AND(LEN(B187)&gt;0,NOT(AF187),COUNTIF($AH$9:AH686,AH187)&gt;1),TRUE,FALSE)</f>
        <v>0</v>
      </c>
      <c r="AC187" s="21" t="str">
        <f t="shared" si="82"/>
        <v/>
      </c>
      <c r="AD187" s="21" t="b">
        <f>IF(AND(LEN(B187)&gt;0,NOT(AF187),NOT(AB187),COUNTIF(Uttransporter!$B$9:'Uttransporter'!B686,B187)&gt;0),TRUE,FALSE)</f>
        <v>0</v>
      </c>
      <c r="AE187" s="21" t="str">
        <f t="shared" si="83"/>
        <v/>
      </c>
      <c r="AF187" s="21" t="b">
        <f>IF(LEN(B187)&gt;Admin!$D$17,TRUE,FALSE)</f>
        <v>0</v>
      </c>
      <c r="AG187" s="21" t="str">
        <f t="shared" si="84"/>
        <v/>
      </c>
      <c r="AH187" s="21" t="str">
        <f t="shared" si="85"/>
        <v/>
      </c>
      <c r="AI187" s="21" t="b">
        <f t="shared" si="86"/>
        <v>0</v>
      </c>
      <c r="AJ187" s="21" t="str">
        <f t="shared" si="87"/>
        <v/>
      </c>
      <c r="AK187" s="21" t="b">
        <f>IF(AND(COUNTA(B187:I187)&gt;0,'Börja här'!KOMMUN="",NOT(L187),NOT(N187),NOT(P187),NOT(R187),NOT(T187),NOT(V187),NOT(X187),NOT(Z187),NOT(AB187),NOT(AD187),NOT(AF187)),TRUE,FALSE)</f>
        <v>0</v>
      </c>
      <c r="AL187" s="21" t="str">
        <f t="shared" si="88"/>
        <v/>
      </c>
      <c r="AM187" s="97">
        <f t="shared" si="92"/>
        <v>0</v>
      </c>
      <c r="AN187" s="97" t="str">
        <f t="shared" si="89"/>
        <v>Nej</v>
      </c>
      <c r="AO187" s="21" t="b">
        <f t="shared" si="63"/>
        <v>0</v>
      </c>
      <c r="AP187" s="21" t="str">
        <f t="shared" si="90"/>
        <v/>
      </c>
      <c r="AQ187" s="97" t="str">
        <f t="shared" si="91"/>
        <v>Nej</v>
      </c>
    </row>
    <row r="188" spans="1:43" s="13" customFormat="1" x14ac:dyDescent="0.35">
      <c r="A188" s="53">
        <v>180</v>
      </c>
      <c r="B188" s="10"/>
      <c r="C188" s="23"/>
      <c r="D188" s="41"/>
      <c r="E188" s="74"/>
      <c r="F188" s="82"/>
      <c r="G188" s="74"/>
      <c r="H188" s="75"/>
      <c r="I188" s="23"/>
      <c r="J188" s="50" t="str">
        <f t="shared" si="64"/>
        <v/>
      </c>
      <c r="K188" s="56" t="str">
        <f t="shared" si="65"/>
        <v/>
      </c>
      <c r="L188" s="6" t="b">
        <f t="shared" si="66"/>
        <v>0</v>
      </c>
      <c r="M188" s="21" t="str">
        <f t="shared" si="67"/>
        <v/>
      </c>
      <c r="N188" s="21" t="b">
        <f t="shared" si="68"/>
        <v>0</v>
      </c>
      <c r="O188" s="21" t="str">
        <f t="shared" si="69"/>
        <v/>
      </c>
      <c r="P188" s="21" t="b">
        <f t="shared" si="70"/>
        <v>0</v>
      </c>
      <c r="Q188" s="21" t="str">
        <f t="shared" si="71"/>
        <v/>
      </c>
      <c r="R188" s="21" t="b">
        <f t="shared" si="72"/>
        <v>0</v>
      </c>
      <c r="S188" s="21" t="str">
        <f t="shared" si="73"/>
        <v/>
      </c>
      <c r="T188" s="21" t="b">
        <f t="shared" si="74"/>
        <v>0</v>
      </c>
      <c r="U188" s="21" t="str">
        <f t="shared" si="75"/>
        <v/>
      </c>
      <c r="V188" s="6" t="b">
        <f t="shared" si="76"/>
        <v>0</v>
      </c>
      <c r="W188" s="21" t="str">
        <f t="shared" si="77"/>
        <v/>
      </c>
      <c r="X188" s="21" t="b">
        <f t="shared" si="78"/>
        <v>0</v>
      </c>
      <c r="Y188" s="21" t="str">
        <f t="shared" si="79"/>
        <v/>
      </c>
      <c r="Z188" s="21" t="b">
        <f t="shared" si="80"/>
        <v>0</v>
      </c>
      <c r="AA188" s="21" t="str">
        <f t="shared" si="81"/>
        <v/>
      </c>
      <c r="AB188" s="21" t="b">
        <f>IF(AND(LEN(B188)&gt;0,NOT(AF188),COUNTIF($AH$9:AH687,AH188)&gt;1),TRUE,FALSE)</f>
        <v>0</v>
      </c>
      <c r="AC188" s="21" t="str">
        <f t="shared" si="82"/>
        <v/>
      </c>
      <c r="AD188" s="21" t="b">
        <f>IF(AND(LEN(B188)&gt;0,NOT(AF188),NOT(AB188),COUNTIF(Uttransporter!$B$9:'Uttransporter'!B687,B188)&gt;0),TRUE,FALSE)</f>
        <v>0</v>
      </c>
      <c r="AE188" s="21" t="str">
        <f t="shared" si="83"/>
        <v/>
      </c>
      <c r="AF188" s="21" t="b">
        <f>IF(LEN(B188)&gt;Admin!$D$17,TRUE,FALSE)</f>
        <v>0</v>
      </c>
      <c r="AG188" s="21" t="str">
        <f t="shared" si="84"/>
        <v/>
      </c>
      <c r="AH188" s="21" t="str">
        <f t="shared" si="85"/>
        <v/>
      </c>
      <c r="AI188" s="21" t="b">
        <f t="shared" si="86"/>
        <v>0</v>
      </c>
      <c r="AJ188" s="21" t="str">
        <f t="shared" si="87"/>
        <v/>
      </c>
      <c r="AK188" s="21" t="b">
        <f>IF(AND(COUNTA(B188:I188)&gt;0,'Börja här'!KOMMUN="",NOT(L188),NOT(N188),NOT(P188),NOT(R188),NOT(T188),NOT(V188),NOT(X188),NOT(Z188),NOT(AB188),NOT(AD188),NOT(AF188)),TRUE,FALSE)</f>
        <v>0</v>
      </c>
      <c r="AL188" s="21" t="str">
        <f t="shared" si="88"/>
        <v/>
      </c>
      <c r="AM188" s="97">
        <f t="shared" si="92"/>
        <v>0</v>
      </c>
      <c r="AN188" s="97" t="str">
        <f t="shared" si="89"/>
        <v>Nej</v>
      </c>
      <c r="AO188" s="21" t="b">
        <f t="shared" si="63"/>
        <v>0</v>
      </c>
      <c r="AP188" s="21" t="str">
        <f t="shared" si="90"/>
        <v/>
      </c>
      <c r="AQ188" s="97" t="str">
        <f t="shared" si="91"/>
        <v>Nej</v>
      </c>
    </row>
    <row r="189" spans="1:43" s="13" customFormat="1" x14ac:dyDescent="0.35">
      <c r="A189" s="53">
        <v>181</v>
      </c>
      <c r="B189" s="10"/>
      <c r="C189" s="23"/>
      <c r="D189" s="41"/>
      <c r="E189" s="74"/>
      <c r="F189" s="82"/>
      <c r="G189" s="74"/>
      <c r="H189" s="75"/>
      <c r="I189" s="23"/>
      <c r="J189" s="50" t="str">
        <f t="shared" si="64"/>
        <v/>
      </c>
      <c r="K189" s="56" t="str">
        <f t="shared" si="65"/>
        <v/>
      </c>
      <c r="L189" s="6" t="b">
        <f t="shared" si="66"/>
        <v>0</v>
      </c>
      <c r="M189" s="21" t="str">
        <f t="shared" si="67"/>
        <v/>
      </c>
      <c r="N189" s="21" t="b">
        <f t="shared" si="68"/>
        <v>0</v>
      </c>
      <c r="O189" s="21" t="str">
        <f t="shared" si="69"/>
        <v/>
      </c>
      <c r="P189" s="21" t="b">
        <f t="shared" si="70"/>
        <v>0</v>
      </c>
      <c r="Q189" s="21" t="str">
        <f t="shared" si="71"/>
        <v/>
      </c>
      <c r="R189" s="21" t="b">
        <f t="shared" si="72"/>
        <v>0</v>
      </c>
      <c r="S189" s="21" t="str">
        <f t="shared" si="73"/>
        <v/>
      </c>
      <c r="T189" s="21" t="b">
        <f t="shared" si="74"/>
        <v>0</v>
      </c>
      <c r="U189" s="21" t="str">
        <f t="shared" si="75"/>
        <v/>
      </c>
      <c r="V189" s="6" t="b">
        <f t="shared" si="76"/>
        <v>0</v>
      </c>
      <c r="W189" s="21" t="str">
        <f t="shared" si="77"/>
        <v/>
      </c>
      <c r="X189" s="21" t="b">
        <f t="shared" si="78"/>
        <v>0</v>
      </c>
      <c r="Y189" s="21" t="str">
        <f t="shared" si="79"/>
        <v/>
      </c>
      <c r="Z189" s="21" t="b">
        <f t="shared" si="80"/>
        <v>0</v>
      </c>
      <c r="AA189" s="21" t="str">
        <f t="shared" si="81"/>
        <v/>
      </c>
      <c r="AB189" s="21" t="b">
        <f>IF(AND(LEN(B189)&gt;0,NOT(AF189),COUNTIF($AH$9:AH688,AH189)&gt;1),TRUE,FALSE)</f>
        <v>0</v>
      </c>
      <c r="AC189" s="21" t="str">
        <f t="shared" si="82"/>
        <v/>
      </c>
      <c r="AD189" s="21" t="b">
        <f>IF(AND(LEN(B189)&gt;0,NOT(AF189),NOT(AB189),COUNTIF(Uttransporter!$B$9:'Uttransporter'!B688,B189)&gt;0),TRUE,FALSE)</f>
        <v>0</v>
      </c>
      <c r="AE189" s="21" t="str">
        <f t="shared" si="83"/>
        <v/>
      </c>
      <c r="AF189" s="21" t="b">
        <f>IF(LEN(B189)&gt;Admin!$D$17,TRUE,FALSE)</f>
        <v>0</v>
      </c>
      <c r="AG189" s="21" t="str">
        <f t="shared" si="84"/>
        <v/>
      </c>
      <c r="AH189" s="21" t="str">
        <f t="shared" si="85"/>
        <v/>
      </c>
      <c r="AI189" s="21" t="b">
        <f t="shared" si="86"/>
        <v>0</v>
      </c>
      <c r="AJ189" s="21" t="str">
        <f t="shared" si="87"/>
        <v/>
      </c>
      <c r="AK189" s="21" t="b">
        <f>IF(AND(COUNTA(B189:I189)&gt;0,'Börja här'!KOMMUN="",NOT(L189),NOT(N189),NOT(P189),NOT(R189),NOT(T189),NOT(V189),NOT(X189),NOT(Z189),NOT(AB189),NOT(AD189),NOT(AF189)),TRUE,FALSE)</f>
        <v>0</v>
      </c>
      <c r="AL189" s="21" t="str">
        <f t="shared" si="88"/>
        <v/>
      </c>
      <c r="AM189" s="97">
        <f t="shared" si="92"/>
        <v>0</v>
      </c>
      <c r="AN189" s="97" t="str">
        <f t="shared" si="89"/>
        <v>Nej</v>
      </c>
      <c r="AO189" s="21" t="b">
        <f t="shared" si="63"/>
        <v>0</v>
      </c>
      <c r="AP189" s="21" t="str">
        <f t="shared" si="90"/>
        <v/>
      </c>
      <c r="AQ189" s="97" t="str">
        <f t="shared" si="91"/>
        <v>Nej</v>
      </c>
    </row>
    <row r="190" spans="1:43" s="13" customFormat="1" x14ac:dyDescent="0.35">
      <c r="A190" s="53">
        <v>182</v>
      </c>
      <c r="B190" s="10"/>
      <c r="C190" s="23"/>
      <c r="D190" s="41"/>
      <c r="E190" s="74"/>
      <c r="F190" s="82"/>
      <c r="G190" s="74"/>
      <c r="H190" s="75"/>
      <c r="I190" s="23"/>
      <c r="J190" s="50" t="str">
        <f t="shared" si="64"/>
        <v/>
      </c>
      <c r="K190" s="56" t="str">
        <f t="shared" si="65"/>
        <v/>
      </c>
      <c r="L190" s="6" t="b">
        <f t="shared" si="66"/>
        <v>0</v>
      </c>
      <c r="M190" s="21" t="str">
        <f t="shared" si="67"/>
        <v/>
      </c>
      <c r="N190" s="21" t="b">
        <f t="shared" si="68"/>
        <v>0</v>
      </c>
      <c r="O190" s="21" t="str">
        <f t="shared" si="69"/>
        <v/>
      </c>
      <c r="P190" s="21" t="b">
        <f t="shared" si="70"/>
        <v>0</v>
      </c>
      <c r="Q190" s="21" t="str">
        <f t="shared" si="71"/>
        <v/>
      </c>
      <c r="R190" s="21" t="b">
        <f t="shared" si="72"/>
        <v>0</v>
      </c>
      <c r="S190" s="21" t="str">
        <f t="shared" si="73"/>
        <v/>
      </c>
      <c r="T190" s="21" t="b">
        <f t="shared" si="74"/>
        <v>0</v>
      </c>
      <c r="U190" s="21" t="str">
        <f t="shared" si="75"/>
        <v/>
      </c>
      <c r="V190" s="6" t="b">
        <f t="shared" si="76"/>
        <v>0</v>
      </c>
      <c r="W190" s="21" t="str">
        <f t="shared" si="77"/>
        <v/>
      </c>
      <c r="X190" s="21" t="b">
        <f t="shared" si="78"/>
        <v>0</v>
      </c>
      <c r="Y190" s="21" t="str">
        <f t="shared" si="79"/>
        <v/>
      </c>
      <c r="Z190" s="21" t="b">
        <f t="shared" si="80"/>
        <v>0</v>
      </c>
      <c r="AA190" s="21" t="str">
        <f t="shared" si="81"/>
        <v/>
      </c>
      <c r="AB190" s="21" t="b">
        <f>IF(AND(LEN(B190)&gt;0,NOT(AF190),COUNTIF($AH$9:AH689,AH190)&gt;1),TRUE,FALSE)</f>
        <v>0</v>
      </c>
      <c r="AC190" s="21" t="str">
        <f t="shared" si="82"/>
        <v/>
      </c>
      <c r="AD190" s="21" t="b">
        <f>IF(AND(LEN(B190)&gt;0,NOT(AF190),NOT(AB190),COUNTIF(Uttransporter!$B$9:'Uttransporter'!B689,B190)&gt;0),TRUE,FALSE)</f>
        <v>0</v>
      </c>
      <c r="AE190" s="21" t="str">
        <f t="shared" si="83"/>
        <v/>
      </c>
      <c r="AF190" s="21" t="b">
        <f>IF(LEN(B190)&gt;Admin!$D$17,TRUE,FALSE)</f>
        <v>0</v>
      </c>
      <c r="AG190" s="21" t="str">
        <f t="shared" si="84"/>
        <v/>
      </c>
      <c r="AH190" s="21" t="str">
        <f t="shared" si="85"/>
        <v/>
      </c>
      <c r="AI190" s="21" t="b">
        <f t="shared" si="86"/>
        <v>0</v>
      </c>
      <c r="AJ190" s="21" t="str">
        <f t="shared" si="87"/>
        <v/>
      </c>
      <c r="AK190" s="21" t="b">
        <f>IF(AND(COUNTA(B190:I190)&gt;0,'Börja här'!KOMMUN="",NOT(L190),NOT(N190),NOT(P190),NOT(R190),NOT(T190),NOT(V190),NOT(X190),NOT(Z190),NOT(AB190),NOT(AD190),NOT(AF190)),TRUE,FALSE)</f>
        <v>0</v>
      </c>
      <c r="AL190" s="21" t="str">
        <f t="shared" si="88"/>
        <v/>
      </c>
      <c r="AM190" s="97">
        <f t="shared" si="92"/>
        <v>0</v>
      </c>
      <c r="AN190" s="97" t="str">
        <f t="shared" si="89"/>
        <v>Nej</v>
      </c>
      <c r="AO190" s="21" t="b">
        <f t="shared" si="63"/>
        <v>0</v>
      </c>
      <c r="AP190" s="21" t="str">
        <f t="shared" si="90"/>
        <v/>
      </c>
      <c r="AQ190" s="97" t="str">
        <f t="shared" si="91"/>
        <v>Nej</v>
      </c>
    </row>
    <row r="191" spans="1:43" s="13" customFormat="1" x14ac:dyDescent="0.35">
      <c r="A191" s="53">
        <v>183</v>
      </c>
      <c r="B191" s="10"/>
      <c r="C191" s="23"/>
      <c r="D191" s="41"/>
      <c r="E191" s="74"/>
      <c r="F191" s="82"/>
      <c r="G191" s="74"/>
      <c r="H191" s="75"/>
      <c r="I191" s="23"/>
      <c r="J191" s="50" t="str">
        <f t="shared" si="64"/>
        <v/>
      </c>
      <c r="K191" s="56" t="str">
        <f t="shared" si="65"/>
        <v/>
      </c>
      <c r="L191" s="6" t="b">
        <f t="shared" si="66"/>
        <v>0</v>
      </c>
      <c r="M191" s="21" t="str">
        <f t="shared" si="67"/>
        <v/>
      </c>
      <c r="N191" s="21" t="b">
        <f t="shared" si="68"/>
        <v>0</v>
      </c>
      <c r="O191" s="21" t="str">
        <f t="shared" si="69"/>
        <v/>
      </c>
      <c r="P191" s="21" t="b">
        <f t="shared" si="70"/>
        <v>0</v>
      </c>
      <c r="Q191" s="21" t="str">
        <f t="shared" si="71"/>
        <v/>
      </c>
      <c r="R191" s="21" t="b">
        <f t="shared" si="72"/>
        <v>0</v>
      </c>
      <c r="S191" s="21" t="str">
        <f t="shared" si="73"/>
        <v/>
      </c>
      <c r="T191" s="21" t="b">
        <f t="shared" si="74"/>
        <v>0</v>
      </c>
      <c r="U191" s="21" t="str">
        <f t="shared" si="75"/>
        <v/>
      </c>
      <c r="V191" s="6" t="b">
        <f t="shared" si="76"/>
        <v>0</v>
      </c>
      <c r="W191" s="21" t="str">
        <f t="shared" si="77"/>
        <v/>
      </c>
      <c r="X191" s="21" t="b">
        <f t="shared" si="78"/>
        <v>0</v>
      </c>
      <c r="Y191" s="21" t="str">
        <f t="shared" si="79"/>
        <v/>
      </c>
      <c r="Z191" s="21" t="b">
        <f t="shared" si="80"/>
        <v>0</v>
      </c>
      <c r="AA191" s="21" t="str">
        <f t="shared" si="81"/>
        <v/>
      </c>
      <c r="AB191" s="21" t="b">
        <f>IF(AND(LEN(B191)&gt;0,NOT(AF191),COUNTIF($AH$9:AH690,AH191)&gt;1),TRUE,FALSE)</f>
        <v>0</v>
      </c>
      <c r="AC191" s="21" t="str">
        <f t="shared" si="82"/>
        <v/>
      </c>
      <c r="AD191" s="21" t="b">
        <f>IF(AND(LEN(B191)&gt;0,NOT(AF191),NOT(AB191),COUNTIF(Uttransporter!$B$9:'Uttransporter'!B690,B191)&gt;0),TRUE,FALSE)</f>
        <v>0</v>
      </c>
      <c r="AE191" s="21" t="str">
        <f t="shared" si="83"/>
        <v/>
      </c>
      <c r="AF191" s="21" t="b">
        <f>IF(LEN(B191)&gt;Admin!$D$17,TRUE,FALSE)</f>
        <v>0</v>
      </c>
      <c r="AG191" s="21" t="str">
        <f t="shared" si="84"/>
        <v/>
      </c>
      <c r="AH191" s="21" t="str">
        <f t="shared" si="85"/>
        <v/>
      </c>
      <c r="AI191" s="21" t="b">
        <f t="shared" si="86"/>
        <v>0</v>
      </c>
      <c r="AJ191" s="21" t="str">
        <f t="shared" si="87"/>
        <v/>
      </c>
      <c r="AK191" s="21" t="b">
        <f>IF(AND(COUNTA(B191:I191)&gt;0,'Börja här'!KOMMUN="",NOT(L191),NOT(N191),NOT(P191),NOT(R191),NOT(T191),NOT(V191),NOT(X191),NOT(Z191),NOT(AB191),NOT(AD191),NOT(AF191)),TRUE,FALSE)</f>
        <v>0</v>
      </c>
      <c r="AL191" s="21" t="str">
        <f t="shared" si="88"/>
        <v/>
      </c>
      <c r="AM191" s="97">
        <f t="shared" si="92"/>
        <v>0</v>
      </c>
      <c r="AN191" s="97" t="str">
        <f t="shared" si="89"/>
        <v>Nej</v>
      </c>
      <c r="AO191" s="21" t="b">
        <f t="shared" si="63"/>
        <v>0</v>
      </c>
      <c r="AP191" s="21" t="str">
        <f t="shared" si="90"/>
        <v/>
      </c>
      <c r="AQ191" s="97" t="str">
        <f t="shared" si="91"/>
        <v>Nej</v>
      </c>
    </row>
    <row r="192" spans="1:43" s="13" customFormat="1" x14ac:dyDescent="0.35">
      <c r="A192" s="53">
        <v>184</v>
      </c>
      <c r="B192" s="10"/>
      <c r="C192" s="23"/>
      <c r="D192" s="41"/>
      <c r="E192" s="74"/>
      <c r="F192" s="82"/>
      <c r="G192" s="74"/>
      <c r="H192" s="75"/>
      <c r="I192" s="23"/>
      <c r="J192" s="50" t="str">
        <f t="shared" si="64"/>
        <v/>
      </c>
      <c r="K192" s="56" t="str">
        <f t="shared" si="65"/>
        <v/>
      </c>
      <c r="L192" s="6" t="b">
        <f t="shared" si="66"/>
        <v>0</v>
      </c>
      <c r="M192" s="21" t="str">
        <f t="shared" si="67"/>
        <v/>
      </c>
      <c r="N192" s="21" t="b">
        <f t="shared" si="68"/>
        <v>0</v>
      </c>
      <c r="O192" s="21" t="str">
        <f t="shared" si="69"/>
        <v/>
      </c>
      <c r="P192" s="21" t="b">
        <f t="shared" si="70"/>
        <v>0</v>
      </c>
      <c r="Q192" s="21" t="str">
        <f t="shared" si="71"/>
        <v/>
      </c>
      <c r="R192" s="21" t="b">
        <f t="shared" si="72"/>
        <v>0</v>
      </c>
      <c r="S192" s="21" t="str">
        <f t="shared" si="73"/>
        <v/>
      </c>
      <c r="T192" s="21" t="b">
        <f t="shared" si="74"/>
        <v>0</v>
      </c>
      <c r="U192" s="21" t="str">
        <f t="shared" si="75"/>
        <v/>
      </c>
      <c r="V192" s="6" t="b">
        <f t="shared" si="76"/>
        <v>0</v>
      </c>
      <c r="W192" s="21" t="str">
        <f t="shared" si="77"/>
        <v/>
      </c>
      <c r="X192" s="21" t="b">
        <f t="shared" si="78"/>
        <v>0</v>
      </c>
      <c r="Y192" s="21" t="str">
        <f t="shared" si="79"/>
        <v/>
      </c>
      <c r="Z192" s="21" t="b">
        <f t="shared" si="80"/>
        <v>0</v>
      </c>
      <c r="AA192" s="21" t="str">
        <f t="shared" si="81"/>
        <v/>
      </c>
      <c r="AB192" s="21" t="b">
        <f>IF(AND(LEN(B192)&gt;0,NOT(AF192),COUNTIF($AH$9:AH691,AH192)&gt;1),TRUE,FALSE)</f>
        <v>0</v>
      </c>
      <c r="AC192" s="21" t="str">
        <f t="shared" si="82"/>
        <v/>
      </c>
      <c r="AD192" s="21" t="b">
        <f>IF(AND(LEN(B192)&gt;0,NOT(AF192),NOT(AB192),COUNTIF(Uttransporter!$B$9:'Uttransporter'!B691,B192)&gt;0),TRUE,FALSE)</f>
        <v>0</v>
      </c>
      <c r="AE192" s="21" t="str">
        <f t="shared" si="83"/>
        <v/>
      </c>
      <c r="AF192" s="21" t="b">
        <f>IF(LEN(B192)&gt;Admin!$D$17,TRUE,FALSE)</f>
        <v>0</v>
      </c>
      <c r="AG192" s="21" t="str">
        <f t="shared" si="84"/>
        <v/>
      </c>
      <c r="AH192" s="21" t="str">
        <f t="shared" si="85"/>
        <v/>
      </c>
      <c r="AI192" s="21" t="b">
        <f t="shared" si="86"/>
        <v>0</v>
      </c>
      <c r="AJ192" s="21" t="str">
        <f t="shared" si="87"/>
        <v/>
      </c>
      <c r="AK192" s="21" t="b">
        <f>IF(AND(COUNTA(B192:I192)&gt;0,'Börja här'!KOMMUN="",NOT(L192),NOT(N192),NOT(P192),NOT(R192),NOT(T192),NOT(V192),NOT(X192),NOT(Z192),NOT(AB192),NOT(AD192),NOT(AF192)),TRUE,FALSE)</f>
        <v>0</v>
      </c>
      <c r="AL192" s="21" t="str">
        <f t="shared" si="88"/>
        <v/>
      </c>
      <c r="AM192" s="97">
        <f t="shared" si="92"/>
        <v>0</v>
      </c>
      <c r="AN192" s="97" t="str">
        <f t="shared" si="89"/>
        <v>Nej</v>
      </c>
      <c r="AO192" s="21" t="b">
        <f t="shared" si="63"/>
        <v>0</v>
      </c>
      <c r="AP192" s="21" t="str">
        <f t="shared" si="90"/>
        <v/>
      </c>
      <c r="AQ192" s="97" t="str">
        <f t="shared" si="91"/>
        <v>Nej</v>
      </c>
    </row>
    <row r="193" spans="1:43" s="13" customFormat="1" x14ac:dyDescent="0.35">
      <c r="A193" s="53">
        <v>185</v>
      </c>
      <c r="B193" s="10"/>
      <c r="C193" s="23"/>
      <c r="D193" s="41"/>
      <c r="E193" s="74"/>
      <c r="F193" s="82"/>
      <c r="G193" s="74"/>
      <c r="H193" s="75"/>
      <c r="I193" s="23"/>
      <c r="J193" s="50" t="str">
        <f t="shared" si="64"/>
        <v/>
      </c>
      <c r="K193" s="56" t="str">
        <f t="shared" si="65"/>
        <v/>
      </c>
      <c r="L193" s="6" t="b">
        <f t="shared" si="66"/>
        <v>0</v>
      </c>
      <c r="M193" s="21" t="str">
        <f t="shared" si="67"/>
        <v/>
      </c>
      <c r="N193" s="21" t="b">
        <f t="shared" si="68"/>
        <v>0</v>
      </c>
      <c r="O193" s="21" t="str">
        <f t="shared" si="69"/>
        <v/>
      </c>
      <c r="P193" s="21" t="b">
        <f t="shared" si="70"/>
        <v>0</v>
      </c>
      <c r="Q193" s="21" t="str">
        <f t="shared" si="71"/>
        <v/>
      </c>
      <c r="R193" s="21" t="b">
        <f t="shared" si="72"/>
        <v>0</v>
      </c>
      <c r="S193" s="21" t="str">
        <f t="shared" si="73"/>
        <v/>
      </c>
      <c r="T193" s="21" t="b">
        <f t="shared" si="74"/>
        <v>0</v>
      </c>
      <c r="U193" s="21" t="str">
        <f t="shared" si="75"/>
        <v/>
      </c>
      <c r="V193" s="6" t="b">
        <f t="shared" si="76"/>
        <v>0</v>
      </c>
      <c r="W193" s="21" t="str">
        <f t="shared" si="77"/>
        <v/>
      </c>
      <c r="X193" s="21" t="b">
        <f t="shared" si="78"/>
        <v>0</v>
      </c>
      <c r="Y193" s="21" t="str">
        <f t="shared" si="79"/>
        <v/>
      </c>
      <c r="Z193" s="21" t="b">
        <f t="shared" si="80"/>
        <v>0</v>
      </c>
      <c r="AA193" s="21" t="str">
        <f t="shared" si="81"/>
        <v/>
      </c>
      <c r="AB193" s="21" t="b">
        <f>IF(AND(LEN(B193)&gt;0,NOT(AF193),COUNTIF($AH$9:AH692,AH193)&gt;1),TRUE,FALSE)</f>
        <v>0</v>
      </c>
      <c r="AC193" s="21" t="str">
        <f t="shared" si="82"/>
        <v/>
      </c>
      <c r="AD193" s="21" t="b">
        <f>IF(AND(LEN(B193)&gt;0,NOT(AF193),NOT(AB193),COUNTIF(Uttransporter!$B$9:'Uttransporter'!B692,B193)&gt;0),TRUE,FALSE)</f>
        <v>0</v>
      </c>
      <c r="AE193" s="21" t="str">
        <f t="shared" si="83"/>
        <v/>
      </c>
      <c r="AF193" s="21" t="b">
        <f>IF(LEN(B193)&gt;Admin!$D$17,TRUE,FALSE)</f>
        <v>0</v>
      </c>
      <c r="AG193" s="21" t="str">
        <f t="shared" si="84"/>
        <v/>
      </c>
      <c r="AH193" s="21" t="str">
        <f t="shared" si="85"/>
        <v/>
      </c>
      <c r="AI193" s="21" t="b">
        <f t="shared" si="86"/>
        <v>0</v>
      </c>
      <c r="AJ193" s="21" t="str">
        <f t="shared" si="87"/>
        <v/>
      </c>
      <c r="AK193" s="21" t="b">
        <f>IF(AND(COUNTA(B193:I193)&gt;0,'Börja här'!KOMMUN="",NOT(L193),NOT(N193),NOT(P193),NOT(R193),NOT(T193),NOT(V193),NOT(X193),NOT(Z193),NOT(AB193),NOT(AD193),NOT(AF193)),TRUE,FALSE)</f>
        <v>0</v>
      </c>
      <c r="AL193" s="21" t="str">
        <f t="shared" si="88"/>
        <v/>
      </c>
      <c r="AM193" s="97">
        <f t="shared" si="92"/>
        <v>0</v>
      </c>
      <c r="AN193" s="97" t="str">
        <f t="shared" si="89"/>
        <v>Nej</v>
      </c>
      <c r="AO193" s="21" t="b">
        <f t="shared" si="63"/>
        <v>0</v>
      </c>
      <c r="AP193" s="21" t="str">
        <f t="shared" si="90"/>
        <v/>
      </c>
      <c r="AQ193" s="97" t="str">
        <f t="shared" si="91"/>
        <v>Nej</v>
      </c>
    </row>
    <row r="194" spans="1:43" s="13" customFormat="1" x14ac:dyDescent="0.35">
      <c r="A194" s="53">
        <v>186</v>
      </c>
      <c r="B194" s="10"/>
      <c r="C194" s="23"/>
      <c r="D194" s="41"/>
      <c r="E194" s="74"/>
      <c r="F194" s="82"/>
      <c r="G194" s="74"/>
      <c r="H194" s="75"/>
      <c r="I194" s="23"/>
      <c r="J194" s="50" t="str">
        <f t="shared" si="64"/>
        <v/>
      </c>
      <c r="K194" s="56" t="str">
        <f t="shared" si="65"/>
        <v/>
      </c>
      <c r="L194" s="6" t="b">
        <f t="shared" si="66"/>
        <v>0</v>
      </c>
      <c r="M194" s="21" t="str">
        <f t="shared" si="67"/>
        <v/>
      </c>
      <c r="N194" s="21" t="b">
        <f t="shared" si="68"/>
        <v>0</v>
      </c>
      <c r="O194" s="21" t="str">
        <f t="shared" si="69"/>
        <v/>
      </c>
      <c r="P194" s="21" t="b">
        <f t="shared" si="70"/>
        <v>0</v>
      </c>
      <c r="Q194" s="21" t="str">
        <f t="shared" si="71"/>
        <v/>
      </c>
      <c r="R194" s="21" t="b">
        <f t="shared" si="72"/>
        <v>0</v>
      </c>
      <c r="S194" s="21" t="str">
        <f t="shared" si="73"/>
        <v/>
      </c>
      <c r="T194" s="21" t="b">
        <f t="shared" si="74"/>
        <v>0</v>
      </c>
      <c r="U194" s="21" t="str">
        <f t="shared" si="75"/>
        <v/>
      </c>
      <c r="V194" s="6" t="b">
        <f t="shared" si="76"/>
        <v>0</v>
      </c>
      <c r="W194" s="21" t="str">
        <f t="shared" si="77"/>
        <v/>
      </c>
      <c r="X194" s="21" t="b">
        <f t="shared" si="78"/>
        <v>0</v>
      </c>
      <c r="Y194" s="21" t="str">
        <f t="shared" si="79"/>
        <v/>
      </c>
      <c r="Z194" s="21" t="b">
        <f t="shared" si="80"/>
        <v>0</v>
      </c>
      <c r="AA194" s="21" t="str">
        <f t="shared" si="81"/>
        <v/>
      </c>
      <c r="AB194" s="21" t="b">
        <f>IF(AND(LEN(B194)&gt;0,NOT(AF194),COUNTIF($AH$9:AH693,AH194)&gt;1),TRUE,FALSE)</f>
        <v>0</v>
      </c>
      <c r="AC194" s="21" t="str">
        <f t="shared" si="82"/>
        <v/>
      </c>
      <c r="AD194" s="21" t="b">
        <f>IF(AND(LEN(B194)&gt;0,NOT(AF194),NOT(AB194),COUNTIF(Uttransporter!$B$9:'Uttransporter'!B693,B194)&gt;0),TRUE,FALSE)</f>
        <v>0</v>
      </c>
      <c r="AE194" s="21" t="str">
        <f t="shared" si="83"/>
        <v/>
      </c>
      <c r="AF194" s="21" t="b">
        <f>IF(LEN(B194)&gt;Admin!$D$17,TRUE,FALSE)</f>
        <v>0</v>
      </c>
      <c r="AG194" s="21" t="str">
        <f t="shared" si="84"/>
        <v/>
      </c>
      <c r="AH194" s="21" t="str">
        <f t="shared" si="85"/>
        <v/>
      </c>
      <c r="AI194" s="21" t="b">
        <f t="shared" si="86"/>
        <v>0</v>
      </c>
      <c r="AJ194" s="21" t="str">
        <f t="shared" si="87"/>
        <v/>
      </c>
      <c r="AK194" s="21" t="b">
        <f>IF(AND(COUNTA(B194:I194)&gt;0,'Börja här'!KOMMUN="",NOT(L194),NOT(N194),NOT(P194),NOT(R194),NOT(T194),NOT(V194),NOT(X194),NOT(Z194),NOT(AB194),NOT(AD194),NOT(AF194)),TRUE,FALSE)</f>
        <v>0</v>
      </c>
      <c r="AL194" s="21" t="str">
        <f t="shared" si="88"/>
        <v/>
      </c>
      <c r="AM194" s="97">
        <f t="shared" si="92"/>
        <v>0</v>
      </c>
      <c r="AN194" s="97" t="str">
        <f t="shared" si="89"/>
        <v>Nej</v>
      </c>
      <c r="AO194" s="21" t="b">
        <f t="shared" si="63"/>
        <v>0</v>
      </c>
      <c r="AP194" s="21" t="str">
        <f t="shared" si="90"/>
        <v/>
      </c>
      <c r="AQ194" s="97" t="str">
        <f t="shared" si="91"/>
        <v>Nej</v>
      </c>
    </row>
    <row r="195" spans="1:43" s="13" customFormat="1" x14ac:dyDescent="0.35">
      <c r="A195" s="53">
        <v>187</v>
      </c>
      <c r="B195" s="10"/>
      <c r="C195" s="23"/>
      <c r="D195" s="41"/>
      <c r="E195" s="74"/>
      <c r="F195" s="82"/>
      <c r="G195" s="74"/>
      <c r="H195" s="75"/>
      <c r="I195" s="23"/>
      <c r="J195" s="50" t="str">
        <f t="shared" si="64"/>
        <v/>
      </c>
      <c r="K195" s="56" t="str">
        <f t="shared" si="65"/>
        <v/>
      </c>
      <c r="L195" s="6" t="b">
        <f t="shared" si="66"/>
        <v>0</v>
      </c>
      <c r="M195" s="21" t="str">
        <f t="shared" si="67"/>
        <v/>
      </c>
      <c r="N195" s="21" t="b">
        <f t="shared" si="68"/>
        <v>0</v>
      </c>
      <c r="O195" s="21" t="str">
        <f t="shared" si="69"/>
        <v/>
      </c>
      <c r="P195" s="21" t="b">
        <f t="shared" si="70"/>
        <v>0</v>
      </c>
      <c r="Q195" s="21" t="str">
        <f t="shared" si="71"/>
        <v/>
      </c>
      <c r="R195" s="21" t="b">
        <f t="shared" si="72"/>
        <v>0</v>
      </c>
      <c r="S195" s="21" t="str">
        <f t="shared" si="73"/>
        <v/>
      </c>
      <c r="T195" s="21" t="b">
        <f t="shared" si="74"/>
        <v>0</v>
      </c>
      <c r="U195" s="21" t="str">
        <f t="shared" si="75"/>
        <v/>
      </c>
      <c r="V195" s="6" t="b">
        <f t="shared" si="76"/>
        <v>0</v>
      </c>
      <c r="W195" s="21" t="str">
        <f t="shared" si="77"/>
        <v/>
      </c>
      <c r="X195" s="21" t="b">
        <f t="shared" si="78"/>
        <v>0</v>
      </c>
      <c r="Y195" s="21" t="str">
        <f t="shared" si="79"/>
        <v/>
      </c>
      <c r="Z195" s="21" t="b">
        <f t="shared" si="80"/>
        <v>0</v>
      </c>
      <c r="AA195" s="21" t="str">
        <f t="shared" si="81"/>
        <v/>
      </c>
      <c r="AB195" s="21" t="b">
        <f>IF(AND(LEN(B195)&gt;0,NOT(AF195),COUNTIF($AH$9:AH694,AH195)&gt;1),TRUE,FALSE)</f>
        <v>0</v>
      </c>
      <c r="AC195" s="21" t="str">
        <f t="shared" si="82"/>
        <v/>
      </c>
      <c r="AD195" s="21" t="b">
        <f>IF(AND(LEN(B195)&gt;0,NOT(AF195),NOT(AB195),COUNTIF(Uttransporter!$B$9:'Uttransporter'!B694,B195)&gt;0),TRUE,FALSE)</f>
        <v>0</v>
      </c>
      <c r="AE195" s="21" t="str">
        <f t="shared" si="83"/>
        <v/>
      </c>
      <c r="AF195" s="21" t="b">
        <f>IF(LEN(B195)&gt;Admin!$D$17,TRUE,FALSE)</f>
        <v>0</v>
      </c>
      <c r="AG195" s="21" t="str">
        <f t="shared" si="84"/>
        <v/>
      </c>
      <c r="AH195" s="21" t="str">
        <f t="shared" si="85"/>
        <v/>
      </c>
      <c r="AI195" s="21" t="b">
        <f t="shared" si="86"/>
        <v>0</v>
      </c>
      <c r="AJ195" s="21" t="str">
        <f t="shared" si="87"/>
        <v/>
      </c>
      <c r="AK195" s="21" t="b">
        <f>IF(AND(COUNTA(B195:I195)&gt;0,'Börja här'!KOMMUN="",NOT(L195),NOT(N195),NOT(P195),NOT(R195),NOT(T195),NOT(V195),NOT(X195),NOT(Z195),NOT(AB195),NOT(AD195),NOT(AF195)),TRUE,FALSE)</f>
        <v>0</v>
      </c>
      <c r="AL195" s="21" t="str">
        <f t="shared" si="88"/>
        <v/>
      </c>
      <c r="AM195" s="97">
        <f t="shared" si="92"/>
        <v>0</v>
      </c>
      <c r="AN195" s="97" t="str">
        <f t="shared" si="89"/>
        <v>Nej</v>
      </c>
      <c r="AO195" s="21" t="b">
        <f t="shared" si="63"/>
        <v>0</v>
      </c>
      <c r="AP195" s="21" t="str">
        <f t="shared" si="90"/>
        <v/>
      </c>
      <c r="AQ195" s="97" t="str">
        <f t="shared" si="91"/>
        <v>Nej</v>
      </c>
    </row>
    <row r="196" spans="1:43" s="13" customFormat="1" x14ac:dyDescent="0.35">
      <c r="A196" s="53">
        <v>188</v>
      </c>
      <c r="B196" s="10"/>
      <c r="C196" s="23"/>
      <c r="D196" s="41"/>
      <c r="E196" s="74"/>
      <c r="F196" s="82"/>
      <c r="G196" s="74"/>
      <c r="H196" s="75"/>
      <c r="I196" s="23"/>
      <c r="J196" s="50" t="str">
        <f t="shared" si="64"/>
        <v/>
      </c>
      <c r="K196" s="56" t="str">
        <f t="shared" si="65"/>
        <v/>
      </c>
      <c r="L196" s="6" t="b">
        <f t="shared" si="66"/>
        <v>0</v>
      </c>
      <c r="M196" s="21" t="str">
        <f t="shared" si="67"/>
        <v/>
      </c>
      <c r="N196" s="21" t="b">
        <f t="shared" si="68"/>
        <v>0</v>
      </c>
      <c r="O196" s="21" t="str">
        <f t="shared" si="69"/>
        <v/>
      </c>
      <c r="P196" s="21" t="b">
        <f t="shared" si="70"/>
        <v>0</v>
      </c>
      <c r="Q196" s="21" t="str">
        <f t="shared" si="71"/>
        <v/>
      </c>
      <c r="R196" s="21" t="b">
        <f t="shared" si="72"/>
        <v>0</v>
      </c>
      <c r="S196" s="21" t="str">
        <f t="shared" si="73"/>
        <v/>
      </c>
      <c r="T196" s="21" t="b">
        <f t="shared" si="74"/>
        <v>0</v>
      </c>
      <c r="U196" s="21" t="str">
        <f t="shared" si="75"/>
        <v/>
      </c>
      <c r="V196" s="6" t="b">
        <f t="shared" si="76"/>
        <v>0</v>
      </c>
      <c r="W196" s="21" t="str">
        <f t="shared" si="77"/>
        <v/>
      </c>
      <c r="X196" s="21" t="b">
        <f t="shared" si="78"/>
        <v>0</v>
      </c>
      <c r="Y196" s="21" t="str">
        <f t="shared" si="79"/>
        <v/>
      </c>
      <c r="Z196" s="21" t="b">
        <f t="shared" si="80"/>
        <v>0</v>
      </c>
      <c r="AA196" s="21" t="str">
        <f t="shared" si="81"/>
        <v/>
      </c>
      <c r="AB196" s="21" t="b">
        <f>IF(AND(LEN(B196)&gt;0,NOT(AF196),COUNTIF($AH$9:AH695,AH196)&gt;1),TRUE,FALSE)</f>
        <v>0</v>
      </c>
      <c r="AC196" s="21" t="str">
        <f t="shared" si="82"/>
        <v/>
      </c>
      <c r="AD196" s="21" t="b">
        <f>IF(AND(LEN(B196)&gt;0,NOT(AF196),NOT(AB196),COUNTIF(Uttransporter!$B$9:'Uttransporter'!B695,B196)&gt;0),TRUE,FALSE)</f>
        <v>0</v>
      </c>
      <c r="AE196" s="21" t="str">
        <f t="shared" si="83"/>
        <v/>
      </c>
      <c r="AF196" s="21" t="b">
        <f>IF(LEN(B196)&gt;Admin!$D$17,TRUE,FALSE)</f>
        <v>0</v>
      </c>
      <c r="AG196" s="21" t="str">
        <f t="shared" si="84"/>
        <v/>
      </c>
      <c r="AH196" s="21" t="str">
        <f t="shared" si="85"/>
        <v/>
      </c>
      <c r="AI196" s="21" t="b">
        <f t="shared" si="86"/>
        <v>0</v>
      </c>
      <c r="AJ196" s="21" t="str">
        <f t="shared" si="87"/>
        <v/>
      </c>
      <c r="AK196" s="21" t="b">
        <f>IF(AND(COUNTA(B196:I196)&gt;0,'Börja här'!KOMMUN="",NOT(L196),NOT(N196),NOT(P196),NOT(R196),NOT(T196),NOT(V196),NOT(X196),NOT(Z196),NOT(AB196),NOT(AD196),NOT(AF196)),TRUE,FALSE)</f>
        <v>0</v>
      </c>
      <c r="AL196" s="21" t="str">
        <f t="shared" si="88"/>
        <v/>
      </c>
      <c r="AM196" s="97">
        <f t="shared" si="92"/>
        <v>0</v>
      </c>
      <c r="AN196" s="97" t="str">
        <f t="shared" si="89"/>
        <v>Nej</v>
      </c>
      <c r="AO196" s="21" t="b">
        <f t="shared" si="63"/>
        <v>0</v>
      </c>
      <c r="AP196" s="21" t="str">
        <f t="shared" si="90"/>
        <v/>
      </c>
      <c r="AQ196" s="97" t="str">
        <f t="shared" si="91"/>
        <v>Nej</v>
      </c>
    </row>
    <row r="197" spans="1:43" s="13" customFormat="1" x14ac:dyDescent="0.35">
      <c r="A197" s="53">
        <v>189</v>
      </c>
      <c r="B197" s="10"/>
      <c r="C197" s="23"/>
      <c r="D197" s="41"/>
      <c r="E197" s="74"/>
      <c r="F197" s="82"/>
      <c r="G197" s="74"/>
      <c r="H197" s="75"/>
      <c r="I197" s="23"/>
      <c r="J197" s="50" t="str">
        <f t="shared" si="64"/>
        <v/>
      </c>
      <c r="K197" s="56" t="str">
        <f t="shared" si="65"/>
        <v/>
      </c>
      <c r="L197" s="6" t="b">
        <f t="shared" si="66"/>
        <v>0</v>
      </c>
      <c r="M197" s="21" t="str">
        <f t="shared" si="67"/>
        <v/>
      </c>
      <c r="N197" s="21" t="b">
        <f t="shared" si="68"/>
        <v>0</v>
      </c>
      <c r="O197" s="21" t="str">
        <f t="shared" si="69"/>
        <v/>
      </c>
      <c r="P197" s="21" t="b">
        <f t="shared" si="70"/>
        <v>0</v>
      </c>
      <c r="Q197" s="21" t="str">
        <f t="shared" si="71"/>
        <v/>
      </c>
      <c r="R197" s="21" t="b">
        <f t="shared" si="72"/>
        <v>0</v>
      </c>
      <c r="S197" s="21" t="str">
        <f t="shared" si="73"/>
        <v/>
      </c>
      <c r="T197" s="21" t="b">
        <f t="shared" si="74"/>
        <v>0</v>
      </c>
      <c r="U197" s="21" t="str">
        <f t="shared" si="75"/>
        <v/>
      </c>
      <c r="V197" s="6" t="b">
        <f t="shared" si="76"/>
        <v>0</v>
      </c>
      <c r="W197" s="21" t="str">
        <f t="shared" si="77"/>
        <v/>
      </c>
      <c r="X197" s="21" t="b">
        <f t="shared" si="78"/>
        <v>0</v>
      </c>
      <c r="Y197" s="21" t="str">
        <f t="shared" si="79"/>
        <v/>
      </c>
      <c r="Z197" s="21" t="b">
        <f t="shared" si="80"/>
        <v>0</v>
      </c>
      <c r="AA197" s="21" t="str">
        <f t="shared" si="81"/>
        <v/>
      </c>
      <c r="AB197" s="21" t="b">
        <f>IF(AND(LEN(B197)&gt;0,NOT(AF197),COUNTIF($AH$9:AH696,AH197)&gt;1),TRUE,FALSE)</f>
        <v>0</v>
      </c>
      <c r="AC197" s="21" t="str">
        <f t="shared" si="82"/>
        <v/>
      </c>
      <c r="AD197" s="21" t="b">
        <f>IF(AND(LEN(B197)&gt;0,NOT(AF197),NOT(AB197),COUNTIF(Uttransporter!$B$9:'Uttransporter'!B696,B197)&gt;0),TRUE,FALSE)</f>
        <v>0</v>
      </c>
      <c r="AE197" s="21" t="str">
        <f t="shared" si="83"/>
        <v/>
      </c>
      <c r="AF197" s="21" t="b">
        <f>IF(LEN(B197)&gt;Admin!$D$17,TRUE,FALSE)</f>
        <v>0</v>
      </c>
      <c r="AG197" s="21" t="str">
        <f t="shared" si="84"/>
        <v/>
      </c>
      <c r="AH197" s="21" t="str">
        <f t="shared" si="85"/>
        <v/>
      </c>
      <c r="AI197" s="21" t="b">
        <f t="shared" si="86"/>
        <v>0</v>
      </c>
      <c r="AJ197" s="21" t="str">
        <f t="shared" si="87"/>
        <v/>
      </c>
      <c r="AK197" s="21" t="b">
        <f>IF(AND(COUNTA(B197:I197)&gt;0,'Börja här'!KOMMUN="",NOT(L197),NOT(N197),NOT(P197),NOT(R197),NOT(T197),NOT(V197),NOT(X197),NOT(Z197),NOT(AB197),NOT(AD197),NOT(AF197)),TRUE,FALSE)</f>
        <v>0</v>
      </c>
      <c r="AL197" s="21" t="str">
        <f t="shared" si="88"/>
        <v/>
      </c>
      <c r="AM197" s="97">
        <f t="shared" si="92"/>
        <v>0</v>
      </c>
      <c r="AN197" s="97" t="str">
        <f t="shared" si="89"/>
        <v>Nej</v>
      </c>
      <c r="AO197" s="21" t="b">
        <f t="shared" si="63"/>
        <v>0</v>
      </c>
      <c r="AP197" s="21" t="str">
        <f t="shared" si="90"/>
        <v/>
      </c>
      <c r="AQ197" s="97" t="str">
        <f t="shared" si="91"/>
        <v>Nej</v>
      </c>
    </row>
    <row r="198" spans="1:43" s="13" customFormat="1" x14ac:dyDescent="0.35">
      <c r="A198" s="53">
        <v>190</v>
      </c>
      <c r="B198" s="10"/>
      <c r="C198" s="23"/>
      <c r="D198" s="41"/>
      <c r="E198" s="74"/>
      <c r="F198" s="82"/>
      <c r="G198" s="74"/>
      <c r="H198" s="75"/>
      <c r="I198" s="23"/>
      <c r="J198" s="50" t="str">
        <f t="shared" si="64"/>
        <v/>
      </c>
      <c r="K198" s="56" t="str">
        <f t="shared" si="65"/>
        <v/>
      </c>
      <c r="L198" s="6" t="b">
        <f t="shared" si="66"/>
        <v>0</v>
      </c>
      <c r="M198" s="21" t="str">
        <f t="shared" si="67"/>
        <v/>
      </c>
      <c r="N198" s="21" t="b">
        <f t="shared" si="68"/>
        <v>0</v>
      </c>
      <c r="O198" s="21" t="str">
        <f t="shared" si="69"/>
        <v/>
      </c>
      <c r="P198" s="21" t="b">
        <f t="shared" si="70"/>
        <v>0</v>
      </c>
      <c r="Q198" s="21" t="str">
        <f t="shared" si="71"/>
        <v/>
      </c>
      <c r="R198" s="21" t="b">
        <f t="shared" si="72"/>
        <v>0</v>
      </c>
      <c r="S198" s="21" t="str">
        <f t="shared" si="73"/>
        <v/>
      </c>
      <c r="T198" s="21" t="b">
        <f t="shared" si="74"/>
        <v>0</v>
      </c>
      <c r="U198" s="21" t="str">
        <f t="shared" si="75"/>
        <v/>
      </c>
      <c r="V198" s="6" t="b">
        <f t="shared" si="76"/>
        <v>0</v>
      </c>
      <c r="W198" s="21" t="str">
        <f t="shared" si="77"/>
        <v/>
      </c>
      <c r="X198" s="21" t="b">
        <f t="shared" si="78"/>
        <v>0</v>
      </c>
      <c r="Y198" s="21" t="str">
        <f t="shared" si="79"/>
        <v/>
      </c>
      <c r="Z198" s="21" t="b">
        <f t="shared" si="80"/>
        <v>0</v>
      </c>
      <c r="AA198" s="21" t="str">
        <f t="shared" si="81"/>
        <v/>
      </c>
      <c r="AB198" s="21" t="b">
        <f>IF(AND(LEN(B198)&gt;0,NOT(AF198),COUNTIF($AH$9:AH697,AH198)&gt;1),TRUE,FALSE)</f>
        <v>0</v>
      </c>
      <c r="AC198" s="21" t="str">
        <f t="shared" si="82"/>
        <v/>
      </c>
      <c r="AD198" s="21" t="b">
        <f>IF(AND(LEN(B198)&gt;0,NOT(AF198),NOT(AB198),COUNTIF(Uttransporter!$B$9:'Uttransporter'!B697,B198)&gt;0),TRUE,FALSE)</f>
        <v>0</v>
      </c>
      <c r="AE198" s="21" t="str">
        <f t="shared" si="83"/>
        <v/>
      </c>
      <c r="AF198" s="21" t="b">
        <f>IF(LEN(B198)&gt;Admin!$D$17,TRUE,FALSE)</f>
        <v>0</v>
      </c>
      <c r="AG198" s="21" t="str">
        <f t="shared" si="84"/>
        <v/>
      </c>
      <c r="AH198" s="21" t="str">
        <f t="shared" si="85"/>
        <v/>
      </c>
      <c r="AI198" s="21" t="b">
        <f t="shared" si="86"/>
        <v>0</v>
      </c>
      <c r="AJ198" s="21" t="str">
        <f t="shared" si="87"/>
        <v/>
      </c>
      <c r="AK198" s="21" t="b">
        <f>IF(AND(COUNTA(B198:I198)&gt;0,'Börja här'!KOMMUN="",NOT(L198),NOT(N198),NOT(P198),NOT(R198),NOT(T198),NOT(V198),NOT(X198),NOT(Z198),NOT(AB198),NOT(AD198),NOT(AF198)),TRUE,FALSE)</f>
        <v>0</v>
      </c>
      <c r="AL198" s="21" t="str">
        <f t="shared" si="88"/>
        <v/>
      </c>
      <c r="AM198" s="97">
        <f t="shared" si="92"/>
        <v>0</v>
      </c>
      <c r="AN198" s="97" t="str">
        <f t="shared" si="89"/>
        <v>Nej</v>
      </c>
      <c r="AO198" s="21" t="b">
        <f t="shared" si="63"/>
        <v>0</v>
      </c>
      <c r="AP198" s="21" t="str">
        <f t="shared" si="90"/>
        <v/>
      </c>
      <c r="AQ198" s="97" t="str">
        <f t="shared" si="91"/>
        <v>Nej</v>
      </c>
    </row>
    <row r="199" spans="1:43" s="13" customFormat="1" x14ac:dyDescent="0.35">
      <c r="A199" s="53">
        <v>191</v>
      </c>
      <c r="B199" s="10"/>
      <c r="C199" s="23"/>
      <c r="D199" s="41"/>
      <c r="E199" s="74"/>
      <c r="F199" s="82"/>
      <c r="G199" s="74"/>
      <c r="H199" s="75"/>
      <c r="I199" s="23"/>
      <c r="J199" s="50" t="str">
        <f t="shared" si="64"/>
        <v/>
      </c>
      <c r="K199" s="56" t="str">
        <f t="shared" si="65"/>
        <v/>
      </c>
      <c r="L199" s="6" t="b">
        <f t="shared" si="66"/>
        <v>0</v>
      </c>
      <c r="M199" s="21" t="str">
        <f t="shared" si="67"/>
        <v/>
      </c>
      <c r="N199" s="21" t="b">
        <f t="shared" si="68"/>
        <v>0</v>
      </c>
      <c r="O199" s="21" t="str">
        <f t="shared" si="69"/>
        <v/>
      </c>
      <c r="P199" s="21" t="b">
        <f t="shared" si="70"/>
        <v>0</v>
      </c>
      <c r="Q199" s="21" t="str">
        <f t="shared" si="71"/>
        <v/>
      </c>
      <c r="R199" s="21" t="b">
        <f t="shared" si="72"/>
        <v>0</v>
      </c>
      <c r="S199" s="21" t="str">
        <f t="shared" si="73"/>
        <v/>
      </c>
      <c r="T199" s="21" t="b">
        <f t="shared" si="74"/>
        <v>0</v>
      </c>
      <c r="U199" s="21" t="str">
        <f t="shared" si="75"/>
        <v/>
      </c>
      <c r="V199" s="6" t="b">
        <f t="shared" si="76"/>
        <v>0</v>
      </c>
      <c r="W199" s="21" t="str">
        <f t="shared" si="77"/>
        <v/>
      </c>
      <c r="X199" s="21" t="b">
        <f t="shared" si="78"/>
        <v>0</v>
      </c>
      <c r="Y199" s="21" t="str">
        <f t="shared" si="79"/>
        <v/>
      </c>
      <c r="Z199" s="21" t="b">
        <f t="shared" si="80"/>
        <v>0</v>
      </c>
      <c r="AA199" s="21" t="str">
        <f t="shared" si="81"/>
        <v/>
      </c>
      <c r="AB199" s="21" t="b">
        <f>IF(AND(LEN(B199)&gt;0,NOT(AF199),COUNTIF($AH$9:AH698,AH199)&gt;1),TRUE,FALSE)</f>
        <v>0</v>
      </c>
      <c r="AC199" s="21" t="str">
        <f t="shared" si="82"/>
        <v/>
      </c>
      <c r="AD199" s="21" t="b">
        <f>IF(AND(LEN(B199)&gt;0,NOT(AF199),NOT(AB199),COUNTIF(Uttransporter!$B$9:'Uttransporter'!B698,B199)&gt;0),TRUE,FALSE)</f>
        <v>0</v>
      </c>
      <c r="AE199" s="21" t="str">
        <f t="shared" si="83"/>
        <v/>
      </c>
      <c r="AF199" s="21" t="b">
        <f>IF(LEN(B199)&gt;Admin!$D$17,TRUE,FALSE)</f>
        <v>0</v>
      </c>
      <c r="AG199" s="21" t="str">
        <f t="shared" si="84"/>
        <v/>
      </c>
      <c r="AH199" s="21" t="str">
        <f t="shared" si="85"/>
        <v/>
      </c>
      <c r="AI199" s="21" t="b">
        <f t="shared" si="86"/>
        <v>0</v>
      </c>
      <c r="AJ199" s="21" t="str">
        <f t="shared" si="87"/>
        <v/>
      </c>
      <c r="AK199" s="21" t="b">
        <f>IF(AND(COUNTA(B199:I199)&gt;0,'Börja här'!KOMMUN="",NOT(L199),NOT(N199),NOT(P199),NOT(R199),NOT(T199),NOT(V199),NOT(X199),NOT(Z199),NOT(AB199),NOT(AD199),NOT(AF199)),TRUE,FALSE)</f>
        <v>0</v>
      </c>
      <c r="AL199" s="21" t="str">
        <f t="shared" si="88"/>
        <v/>
      </c>
      <c r="AM199" s="97">
        <f t="shared" si="92"/>
        <v>0</v>
      </c>
      <c r="AN199" s="97" t="str">
        <f t="shared" si="89"/>
        <v>Nej</v>
      </c>
      <c r="AO199" s="21" t="b">
        <f t="shared" si="63"/>
        <v>0</v>
      </c>
      <c r="AP199" s="21" t="str">
        <f t="shared" si="90"/>
        <v/>
      </c>
      <c r="AQ199" s="97" t="str">
        <f t="shared" si="91"/>
        <v>Nej</v>
      </c>
    </row>
    <row r="200" spans="1:43" s="13" customFormat="1" x14ac:dyDescent="0.35">
      <c r="A200" s="53">
        <v>192</v>
      </c>
      <c r="B200" s="10"/>
      <c r="C200" s="23"/>
      <c r="D200" s="41"/>
      <c r="E200" s="74"/>
      <c r="F200" s="82"/>
      <c r="G200" s="74"/>
      <c r="H200" s="75"/>
      <c r="I200" s="23"/>
      <c r="J200" s="50" t="str">
        <f t="shared" si="64"/>
        <v/>
      </c>
      <c r="K200" s="56" t="str">
        <f t="shared" si="65"/>
        <v/>
      </c>
      <c r="L200" s="6" t="b">
        <f t="shared" si="66"/>
        <v>0</v>
      </c>
      <c r="M200" s="21" t="str">
        <f t="shared" si="67"/>
        <v/>
      </c>
      <c r="N200" s="21" t="b">
        <f t="shared" si="68"/>
        <v>0</v>
      </c>
      <c r="O200" s="21" t="str">
        <f t="shared" si="69"/>
        <v/>
      </c>
      <c r="P200" s="21" t="b">
        <f t="shared" si="70"/>
        <v>0</v>
      </c>
      <c r="Q200" s="21" t="str">
        <f t="shared" si="71"/>
        <v/>
      </c>
      <c r="R200" s="21" t="b">
        <f t="shared" si="72"/>
        <v>0</v>
      </c>
      <c r="S200" s="21" t="str">
        <f t="shared" si="73"/>
        <v/>
      </c>
      <c r="T200" s="21" t="b">
        <f t="shared" si="74"/>
        <v>0</v>
      </c>
      <c r="U200" s="21" t="str">
        <f t="shared" si="75"/>
        <v/>
      </c>
      <c r="V200" s="6" t="b">
        <f t="shared" si="76"/>
        <v>0</v>
      </c>
      <c r="W200" s="21" t="str">
        <f t="shared" si="77"/>
        <v/>
      </c>
      <c r="X200" s="21" t="b">
        <f t="shared" si="78"/>
        <v>0</v>
      </c>
      <c r="Y200" s="21" t="str">
        <f t="shared" si="79"/>
        <v/>
      </c>
      <c r="Z200" s="21" t="b">
        <f t="shared" si="80"/>
        <v>0</v>
      </c>
      <c r="AA200" s="21" t="str">
        <f t="shared" si="81"/>
        <v/>
      </c>
      <c r="AB200" s="21" t="b">
        <f>IF(AND(LEN(B200)&gt;0,NOT(AF200),COUNTIF($AH$9:AH699,AH200)&gt;1),TRUE,FALSE)</f>
        <v>0</v>
      </c>
      <c r="AC200" s="21" t="str">
        <f t="shared" si="82"/>
        <v/>
      </c>
      <c r="AD200" s="21" t="b">
        <f>IF(AND(LEN(B200)&gt;0,NOT(AF200),NOT(AB200),COUNTIF(Uttransporter!$B$9:'Uttransporter'!B699,B200)&gt;0),TRUE,FALSE)</f>
        <v>0</v>
      </c>
      <c r="AE200" s="21" t="str">
        <f t="shared" si="83"/>
        <v/>
      </c>
      <c r="AF200" s="21" t="b">
        <f>IF(LEN(B200)&gt;Admin!$D$17,TRUE,FALSE)</f>
        <v>0</v>
      </c>
      <c r="AG200" s="21" t="str">
        <f t="shared" si="84"/>
        <v/>
      </c>
      <c r="AH200" s="21" t="str">
        <f t="shared" si="85"/>
        <v/>
      </c>
      <c r="AI200" s="21" t="b">
        <f t="shared" si="86"/>
        <v>0</v>
      </c>
      <c r="AJ200" s="21" t="str">
        <f t="shared" si="87"/>
        <v/>
      </c>
      <c r="AK200" s="21" t="b">
        <f>IF(AND(COUNTA(B200:I200)&gt;0,'Börja här'!KOMMUN="",NOT(L200),NOT(N200),NOT(P200),NOT(R200),NOT(T200),NOT(V200),NOT(X200),NOT(Z200),NOT(AB200),NOT(AD200),NOT(AF200)),TRUE,FALSE)</f>
        <v>0</v>
      </c>
      <c r="AL200" s="21" t="str">
        <f t="shared" si="88"/>
        <v/>
      </c>
      <c r="AM200" s="97">
        <f t="shared" si="92"/>
        <v>0</v>
      </c>
      <c r="AN200" s="97" t="str">
        <f t="shared" si="89"/>
        <v>Nej</v>
      </c>
      <c r="AO200" s="21" t="b">
        <f t="shared" si="63"/>
        <v>0</v>
      </c>
      <c r="AP200" s="21" t="str">
        <f t="shared" si="90"/>
        <v/>
      </c>
      <c r="AQ200" s="97" t="str">
        <f t="shared" si="91"/>
        <v>Nej</v>
      </c>
    </row>
    <row r="201" spans="1:43" s="13" customFormat="1" x14ac:dyDescent="0.35">
      <c r="A201" s="53">
        <v>193</v>
      </c>
      <c r="B201" s="10"/>
      <c r="C201" s="23"/>
      <c r="D201" s="41"/>
      <c r="E201" s="74"/>
      <c r="F201" s="82"/>
      <c r="G201" s="74"/>
      <c r="H201" s="75"/>
      <c r="I201" s="23"/>
      <c r="J201" s="50" t="str">
        <f t="shared" si="64"/>
        <v/>
      </c>
      <c r="K201" s="56" t="str">
        <f t="shared" si="65"/>
        <v/>
      </c>
      <c r="L201" s="6" t="b">
        <f t="shared" si="66"/>
        <v>0</v>
      </c>
      <c r="M201" s="21" t="str">
        <f t="shared" si="67"/>
        <v/>
      </c>
      <c r="N201" s="21" t="b">
        <f t="shared" si="68"/>
        <v>0</v>
      </c>
      <c r="O201" s="21" t="str">
        <f t="shared" si="69"/>
        <v/>
      </c>
      <c r="P201" s="21" t="b">
        <f t="shared" si="70"/>
        <v>0</v>
      </c>
      <c r="Q201" s="21" t="str">
        <f t="shared" si="71"/>
        <v/>
      </c>
      <c r="R201" s="21" t="b">
        <f t="shared" si="72"/>
        <v>0</v>
      </c>
      <c r="S201" s="21" t="str">
        <f t="shared" si="73"/>
        <v/>
      </c>
      <c r="T201" s="21" t="b">
        <f t="shared" si="74"/>
        <v>0</v>
      </c>
      <c r="U201" s="21" t="str">
        <f t="shared" si="75"/>
        <v/>
      </c>
      <c r="V201" s="6" t="b">
        <f t="shared" si="76"/>
        <v>0</v>
      </c>
      <c r="W201" s="21" t="str">
        <f t="shared" si="77"/>
        <v/>
      </c>
      <c r="X201" s="21" t="b">
        <f t="shared" si="78"/>
        <v>0</v>
      </c>
      <c r="Y201" s="21" t="str">
        <f t="shared" si="79"/>
        <v/>
      </c>
      <c r="Z201" s="21" t="b">
        <f t="shared" si="80"/>
        <v>0</v>
      </c>
      <c r="AA201" s="21" t="str">
        <f t="shared" si="81"/>
        <v/>
      </c>
      <c r="AB201" s="21" t="b">
        <f>IF(AND(LEN(B201)&gt;0,NOT(AF201),COUNTIF($AH$9:AH700,AH201)&gt;1),TRUE,FALSE)</f>
        <v>0</v>
      </c>
      <c r="AC201" s="21" t="str">
        <f t="shared" si="82"/>
        <v/>
      </c>
      <c r="AD201" s="21" t="b">
        <f>IF(AND(LEN(B201)&gt;0,NOT(AF201),NOT(AB201),COUNTIF(Uttransporter!$B$9:'Uttransporter'!B700,B201)&gt;0),TRUE,FALSE)</f>
        <v>0</v>
      </c>
      <c r="AE201" s="21" t="str">
        <f t="shared" si="83"/>
        <v/>
      </c>
      <c r="AF201" s="21" t="b">
        <f>IF(LEN(B201)&gt;Admin!$D$17,TRUE,FALSE)</f>
        <v>0</v>
      </c>
      <c r="AG201" s="21" t="str">
        <f t="shared" si="84"/>
        <v/>
      </c>
      <c r="AH201" s="21" t="str">
        <f t="shared" si="85"/>
        <v/>
      </c>
      <c r="AI201" s="21" t="b">
        <f t="shared" si="86"/>
        <v>0</v>
      </c>
      <c r="AJ201" s="21" t="str">
        <f t="shared" si="87"/>
        <v/>
      </c>
      <c r="AK201" s="21" t="b">
        <f>IF(AND(COUNTA(B201:I201)&gt;0,'Börja här'!KOMMUN="",NOT(L201),NOT(N201),NOT(P201),NOT(R201),NOT(T201),NOT(V201),NOT(X201),NOT(Z201),NOT(AB201),NOT(AD201),NOT(AF201)),TRUE,FALSE)</f>
        <v>0</v>
      </c>
      <c r="AL201" s="21" t="str">
        <f t="shared" si="88"/>
        <v/>
      </c>
      <c r="AM201" s="97">
        <f t="shared" si="92"/>
        <v>0</v>
      </c>
      <c r="AN201" s="97" t="str">
        <f t="shared" si="89"/>
        <v>Nej</v>
      </c>
      <c r="AO201" s="21" t="b">
        <f t="shared" ref="AO201:AO264" si="93">IF(I201&lt;&gt;"",IF(COUNTIF(TblHamnkoder,I201),FALSE,TRUE),FALSE)</f>
        <v>0</v>
      </c>
      <c r="AP201" s="21" t="str">
        <f t="shared" si="90"/>
        <v/>
      </c>
      <c r="AQ201" s="97" t="str">
        <f t="shared" si="91"/>
        <v>Nej</v>
      </c>
    </row>
    <row r="202" spans="1:43" s="13" customFormat="1" x14ac:dyDescent="0.35">
      <c r="A202" s="53">
        <v>194</v>
      </c>
      <c r="B202" s="10"/>
      <c r="C202" s="23"/>
      <c r="D202" s="41"/>
      <c r="E202" s="74"/>
      <c r="F202" s="82"/>
      <c r="G202" s="74"/>
      <c r="H202" s="75"/>
      <c r="I202" s="23"/>
      <c r="J202" s="50" t="str">
        <f t="shared" ref="J202:J265" si="94">IF(OR(L202,N202,P202,R202,T202,V202,X202,Z202,AB202,AD202,AF202,AO202),"",IF(ISNUMBER($J$4),ROUNDUP($J$4*ROUNDUP(G202,0),0),""))</f>
        <v/>
      </c>
      <c r="K202" s="56" t="str">
        <f t="shared" ref="K202:K265" si="95">IF(O202="","",O202&amp;". ")&amp;IF(Q202="","",Q202&amp;". ")&amp;IF(S202="","",S202&amp;". ")&amp;IF(U202="","",U202&amp;". ")&amp;IF(Y202="","",Y202&amp;". ")&amp;IF(AA202="","",AA202&amp;". ")&amp;IF(M202="","",M202&amp;". ")&amp;IF(W202="","",W202&amp;". ")&amp;IF(AC202="","",AC202&amp;". ")&amp;IF(AE202="","",AE202&amp;". ")&amp;IF(AG202="","",AG202&amp;". ")&amp;IF(AL202="","",AL202&amp;". ")&amp;IF(AP202="","",AP202&amp;". ")</f>
        <v/>
      </c>
      <c r="L202" s="6" t="b">
        <f t="shared" ref="L202:L265" si="96">AND(COUNTA(B202:I202)&gt;0,AND(NOT(N202),NOT(X202)),OR(B202="",C202="",D202="",E202="",F202="",G202=""))</f>
        <v>0</v>
      </c>
      <c r="M202" s="21" t="str">
        <f t="shared" ref="M202:M265" si="97">IF(L202,M$7,"")</f>
        <v/>
      </c>
      <c r="N202" s="21" t="b">
        <f t="shared" ref="N202:N265" si="98">IF(C202&lt;&gt;"",IF(COUNTIF(TblVarukoderEXT,C202),FALSE,TRUE),FALSE)</f>
        <v>0</v>
      </c>
      <c r="O202" s="21" t="str">
        <f t="shared" ref="O202:O265" si="99">IF(N202,O$7,"")</f>
        <v/>
      </c>
      <c r="P202" s="21" t="b">
        <f t="shared" ref="P202:P265" si="100">IF(F202&lt;&gt;"",IF(AND(ISNUMBER(F202),F202&gt;0),FALSE,TRUE),FALSE)</f>
        <v>0</v>
      </c>
      <c r="Q202" s="21" t="str">
        <f t="shared" ref="Q202:Q265" si="101">IF(P202,Q$7,"")</f>
        <v/>
      </c>
      <c r="R202" s="21" t="b">
        <f t="shared" ref="R202:R265" si="102">IF(G202&lt;&gt;"",IF(ISNUMBER(G202),IF(G202&gt;=0.01,FALSE,TRUE),TRUE))</f>
        <v>0</v>
      </c>
      <c r="S202" s="21" t="str">
        <f t="shared" ref="S202:S265" si="103">IF(R202,S$7,"")</f>
        <v/>
      </c>
      <c r="T202" s="21" t="b">
        <f t="shared" ref="T202:T265" si="104">IF(H202&lt;&gt;"",IF(COUNTIF(TblUtomlandsEXT,H202),FALSE,TRUE),FALSE)</f>
        <v>0</v>
      </c>
      <c r="U202" s="21" t="str">
        <f t="shared" ref="U202:U265" si="105">IF(T202,U$7,"")</f>
        <v/>
      </c>
      <c r="V202" s="6" t="b">
        <f t="shared" ref="V202:V265" si="106">IF(AND($D202&lt;&gt;"",NOT(L202)),IF(AND(ISNUMBER(SEARCH("Sjö",$D202)),I202=""),TRUE,FALSE),FALSE)</f>
        <v>0</v>
      </c>
      <c r="W202" s="21" t="str">
        <f t="shared" ref="W202:W265" si="107">IF(V202,W$7,"")</f>
        <v/>
      </c>
      <c r="X202" s="21" t="b">
        <f t="shared" ref="X202:X265" si="108">IF(D202&lt;&gt;"",IF(COUNTIF(TblTransportsätt,D202),FALSE,TRUE),FALSE)</f>
        <v>0</v>
      </c>
      <c r="Y202" s="21" t="str">
        <f t="shared" ref="Y202:Y265" si="109">IF(X202,Y$7,"")</f>
        <v/>
      </c>
      <c r="Z202" s="21" t="b">
        <f t="shared" ref="Z202:Z265" si="110">IF(E202&lt;&gt;"",IF(ISNUMBER(E202),IF(AND(E202&gt;0,E202-INT(E202)=0),FALSE,TRUE),TRUE))</f>
        <v>0</v>
      </c>
      <c r="AA202" s="21" t="str">
        <f t="shared" ref="AA202:AA265" si="111">IF(Z202,AA$7,"")</f>
        <v/>
      </c>
      <c r="AB202" s="21" t="b">
        <f>IF(AND(LEN(B202)&gt;0,NOT(AF202),COUNTIF($AH$9:AH701,AH202)&gt;1),TRUE,FALSE)</f>
        <v>0</v>
      </c>
      <c r="AC202" s="21" t="str">
        <f t="shared" ref="AC202:AC265" si="112">IF(AB202,AC$7,"")</f>
        <v/>
      </c>
      <c r="AD202" s="21" t="b">
        <f>IF(AND(LEN(B202)&gt;0,NOT(AF202),NOT(AB202),COUNTIF(Uttransporter!$B$9:'Uttransporter'!B701,B202)&gt;0),TRUE,FALSE)</f>
        <v>0</v>
      </c>
      <c r="AE202" s="21" t="str">
        <f t="shared" ref="AE202:AE265" si="113">IF(AD202,AE$7,"")</f>
        <v/>
      </c>
      <c r="AF202" s="21" t="b">
        <f>IF(LEN(B202)&gt;Admin!$D$17,TRUE,FALSE)</f>
        <v>0</v>
      </c>
      <c r="AG202" s="21" t="str">
        <f t="shared" ref="AG202:AG265" si="114">IF(AF202,AG$7,"")</f>
        <v/>
      </c>
      <c r="AH202" s="21" t="str">
        <f t="shared" ref="AH202:AH265" si="115">TRIM(B202)</f>
        <v/>
      </c>
      <c r="AI202" s="21" t="b">
        <f t="shared" ref="AI202:AI265" si="116">IF(AND(COUNTA(C202:I202)&gt;0,B202=""),TRUE,FALSE)</f>
        <v>0</v>
      </c>
      <c r="AJ202" s="21" t="str">
        <f t="shared" ref="AJ202:AJ265" si="117">IF(AI202,AJ$7,"")</f>
        <v/>
      </c>
      <c r="AK202" s="21" t="b">
        <f>IF(AND(COUNTA(B202:I202)&gt;0,'Börja här'!KOMMUN="",NOT(L202),NOT(N202),NOT(P202),NOT(R202),NOT(T202),NOT(V202),NOT(X202),NOT(Z202),NOT(AB202),NOT(AD202),NOT(AF202)),TRUE,FALSE)</f>
        <v>0</v>
      </c>
      <c r="AL202" s="21" t="str">
        <f t="shared" ref="AL202:AL265" si="118">IF(AK202,AL$7,"")</f>
        <v/>
      </c>
      <c r="AM202" s="97">
        <f t="shared" si="92"/>
        <v>0</v>
      </c>
      <c r="AN202" s="97" t="str">
        <f t="shared" ref="AN202:AN265" si="119">IF(AND(J202&lt;&gt;"",J202&gt;0),"Ja","Nej")</f>
        <v>Nej</v>
      </c>
      <c r="AO202" s="21" t="b">
        <f t="shared" si="93"/>
        <v>0</v>
      </c>
      <c r="AP202" s="21" t="str">
        <f t="shared" ref="AP202:AP265" si="120">IF(AO202,AP$7,"")</f>
        <v/>
      </c>
      <c r="AQ202" s="97" t="str">
        <f t="shared" ref="AQ202:AQ265" si="121">IF(AND(K202&lt;&gt;"",K202&gt;0),"Ja","Nej")</f>
        <v>Nej</v>
      </c>
    </row>
    <row r="203" spans="1:43" s="13" customFormat="1" x14ac:dyDescent="0.35">
      <c r="A203" s="53">
        <v>195</v>
      </c>
      <c r="B203" s="10"/>
      <c r="C203" s="23"/>
      <c r="D203" s="41"/>
      <c r="E203" s="74"/>
      <c r="F203" s="82"/>
      <c r="G203" s="74"/>
      <c r="H203" s="75"/>
      <c r="I203" s="23"/>
      <c r="J203" s="50" t="str">
        <f t="shared" si="94"/>
        <v/>
      </c>
      <c r="K203" s="56" t="str">
        <f t="shared" si="95"/>
        <v/>
      </c>
      <c r="L203" s="6" t="b">
        <f t="shared" si="96"/>
        <v>0</v>
      </c>
      <c r="M203" s="21" t="str">
        <f t="shared" si="97"/>
        <v/>
      </c>
      <c r="N203" s="21" t="b">
        <f t="shared" si="98"/>
        <v>0</v>
      </c>
      <c r="O203" s="21" t="str">
        <f t="shared" si="99"/>
        <v/>
      </c>
      <c r="P203" s="21" t="b">
        <f t="shared" si="100"/>
        <v>0</v>
      </c>
      <c r="Q203" s="21" t="str">
        <f t="shared" si="101"/>
        <v/>
      </c>
      <c r="R203" s="21" t="b">
        <f t="shared" si="102"/>
        <v>0</v>
      </c>
      <c r="S203" s="21" t="str">
        <f t="shared" si="103"/>
        <v/>
      </c>
      <c r="T203" s="21" t="b">
        <f t="shared" si="104"/>
        <v>0</v>
      </c>
      <c r="U203" s="21" t="str">
        <f t="shared" si="105"/>
        <v/>
      </c>
      <c r="V203" s="6" t="b">
        <f t="shared" si="106"/>
        <v>0</v>
      </c>
      <c r="W203" s="21" t="str">
        <f t="shared" si="107"/>
        <v/>
      </c>
      <c r="X203" s="21" t="b">
        <f t="shared" si="108"/>
        <v>0</v>
      </c>
      <c r="Y203" s="21" t="str">
        <f t="shared" si="109"/>
        <v/>
      </c>
      <c r="Z203" s="21" t="b">
        <f t="shared" si="110"/>
        <v>0</v>
      </c>
      <c r="AA203" s="21" t="str">
        <f t="shared" si="111"/>
        <v/>
      </c>
      <c r="AB203" s="21" t="b">
        <f>IF(AND(LEN(B203)&gt;0,NOT(AF203),COUNTIF($AH$9:AH702,AH203)&gt;1),TRUE,FALSE)</f>
        <v>0</v>
      </c>
      <c r="AC203" s="21" t="str">
        <f t="shared" si="112"/>
        <v/>
      </c>
      <c r="AD203" s="21" t="b">
        <f>IF(AND(LEN(B203)&gt;0,NOT(AF203),NOT(AB203),COUNTIF(Uttransporter!$B$9:'Uttransporter'!B702,B203)&gt;0),TRUE,FALSE)</f>
        <v>0</v>
      </c>
      <c r="AE203" s="21" t="str">
        <f t="shared" si="113"/>
        <v/>
      </c>
      <c r="AF203" s="21" t="b">
        <f>IF(LEN(B203)&gt;Admin!$D$17,TRUE,FALSE)</f>
        <v>0</v>
      </c>
      <c r="AG203" s="21" t="str">
        <f t="shared" si="114"/>
        <v/>
      </c>
      <c r="AH203" s="21" t="str">
        <f t="shared" si="115"/>
        <v/>
      </c>
      <c r="AI203" s="21" t="b">
        <f t="shared" si="116"/>
        <v>0</v>
      </c>
      <c r="AJ203" s="21" t="str">
        <f t="shared" si="117"/>
        <v/>
      </c>
      <c r="AK203" s="21" t="b">
        <f>IF(AND(COUNTA(B203:I203)&gt;0,'Börja här'!KOMMUN="",NOT(L203),NOT(N203),NOT(P203),NOT(R203),NOT(T203),NOT(V203),NOT(X203),NOT(Z203),NOT(AB203),NOT(AD203),NOT(AF203)),TRUE,FALSE)</f>
        <v>0</v>
      </c>
      <c r="AL203" s="21" t="str">
        <f t="shared" si="118"/>
        <v/>
      </c>
      <c r="AM203" s="97">
        <f t="shared" ref="AM203:AM266" si="122">ROUNDUP(G203,0)</f>
        <v>0</v>
      </c>
      <c r="AN203" s="97" t="str">
        <f t="shared" si="119"/>
        <v>Nej</v>
      </c>
      <c r="AO203" s="21" t="b">
        <f t="shared" si="93"/>
        <v>0</v>
      </c>
      <c r="AP203" s="21" t="str">
        <f t="shared" si="120"/>
        <v/>
      </c>
      <c r="AQ203" s="97" t="str">
        <f t="shared" si="121"/>
        <v>Nej</v>
      </c>
    </row>
    <row r="204" spans="1:43" s="13" customFormat="1" x14ac:dyDescent="0.35">
      <c r="A204" s="53">
        <v>196</v>
      </c>
      <c r="B204" s="10"/>
      <c r="C204" s="23"/>
      <c r="D204" s="41"/>
      <c r="E204" s="74"/>
      <c r="F204" s="82"/>
      <c r="G204" s="74"/>
      <c r="H204" s="75"/>
      <c r="I204" s="23"/>
      <c r="J204" s="50" t="str">
        <f t="shared" si="94"/>
        <v/>
      </c>
      <c r="K204" s="56" t="str">
        <f t="shared" si="95"/>
        <v/>
      </c>
      <c r="L204" s="6" t="b">
        <f t="shared" si="96"/>
        <v>0</v>
      </c>
      <c r="M204" s="21" t="str">
        <f t="shared" si="97"/>
        <v/>
      </c>
      <c r="N204" s="21" t="b">
        <f t="shared" si="98"/>
        <v>0</v>
      </c>
      <c r="O204" s="21" t="str">
        <f t="shared" si="99"/>
        <v/>
      </c>
      <c r="P204" s="21" t="b">
        <f t="shared" si="100"/>
        <v>0</v>
      </c>
      <c r="Q204" s="21" t="str">
        <f t="shared" si="101"/>
        <v/>
      </c>
      <c r="R204" s="21" t="b">
        <f t="shared" si="102"/>
        <v>0</v>
      </c>
      <c r="S204" s="21" t="str">
        <f t="shared" si="103"/>
        <v/>
      </c>
      <c r="T204" s="21" t="b">
        <f t="shared" si="104"/>
        <v>0</v>
      </c>
      <c r="U204" s="21" t="str">
        <f t="shared" si="105"/>
        <v/>
      </c>
      <c r="V204" s="6" t="b">
        <f t="shared" si="106"/>
        <v>0</v>
      </c>
      <c r="W204" s="21" t="str">
        <f t="shared" si="107"/>
        <v/>
      </c>
      <c r="X204" s="21" t="b">
        <f t="shared" si="108"/>
        <v>0</v>
      </c>
      <c r="Y204" s="21" t="str">
        <f t="shared" si="109"/>
        <v/>
      </c>
      <c r="Z204" s="21" t="b">
        <f t="shared" si="110"/>
        <v>0</v>
      </c>
      <c r="AA204" s="21" t="str">
        <f t="shared" si="111"/>
        <v/>
      </c>
      <c r="AB204" s="21" t="b">
        <f>IF(AND(LEN(B204)&gt;0,NOT(AF204),COUNTIF($AH$9:AH703,AH204)&gt;1),TRUE,FALSE)</f>
        <v>0</v>
      </c>
      <c r="AC204" s="21" t="str">
        <f t="shared" si="112"/>
        <v/>
      </c>
      <c r="AD204" s="21" t="b">
        <f>IF(AND(LEN(B204)&gt;0,NOT(AF204),NOT(AB204),COUNTIF(Uttransporter!$B$9:'Uttransporter'!B703,B204)&gt;0),TRUE,FALSE)</f>
        <v>0</v>
      </c>
      <c r="AE204" s="21" t="str">
        <f t="shared" si="113"/>
        <v/>
      </c>
      <c r="AF204" s="21" t="b">
        <f>IF(LEN(B204)&gt;Admin!$D$17,TRUE,FALSE)</f>
        <v>0</v>
      </c>
      <c r="AG204" s="21" t="str">
        <f t="shared" si="114"/>
        <v/>
      </c>
      <c r="AH204" s="21" t="str">
        <f t="shared" si="115"/>
        <v/>
      </c>
      <c r="AI204" s="21" t="b">
        <f t="shared" si="116"/>
        <v>0</v>
      </c>
      <c r="AJ204" s="21" t="str">
        <f t="shared" si="117"/>
        <v/>
      </c>
      <c r="AK204" s="21" t="b">
        <f>IF(AND(COUNTA(B204:I204)&gt;0,'Börja här'!KOMMUN="",NOT(L204),NOT(N204),NOT(P204),NOT(R204),NOT(T204),NOT(V204),NOT(X204),NOT(Z204),NOT(AB204),NOT(AD204),NOT(AF204)),TRUE,FALSE)</f>
        <v>0</v>
      </c>
      <c r="AL204" s="21" t="str">
        <f t="shared" si="118"/>
        <v/>
      </c>
      <c r="AM204" s="97">
        <f t="shared" si="122"/>
        <v>0</v>
      </c>
      <c r="AN204" s="97" t="str">
        <f t="shared" si="119"/>
        <v>Nej</v>
      </c>
      <c r="AO204" s="21" t="b">
        <f t="shared" si="93"/>
        <v>0</v>
      </c>
      <c r="AP204" s="21" t="str">
        <f t="shared" si="120"/>
        <v/>
      </c>
      <c r="AQ204" s="97" t="str">
        <f t="shared" si="121"/>
        <v>Nej</v>
      </c>
    </row>
    <row r="205" spans="1:43" s="13" customFormat="1" x14ac:dyDescent="0.35">
      <c r="A205" s="53">
        <v>197</v>
      </c>
      <c r="B205" s="10"/>
      <c r="C205" s="23"/>
      <c r="D205" s="41"/>
      <c r="E205" s="74"/>
      <c r="F205" s="82"/>
      <c r="G205" s="74"/>
      <c r="H205" s="75"/>
      <c r="I205" s="23"/>
      <c r="J205" s="50" t="str">
        <f t="shared" si="94"/>
        <v/>
      </c>
      <c r="K205" s="56" t="str">
        <f t="shared" si="95"/>
        <v/>
      </c>
      <c r="L205" s="6" t="b">
        <f t="shared" si="96"/>
        <v>0</v>
      </c>
      <c r="M205" s="21" t="str">
        <f t="shared" si="97"/>
        <v/>
      </c>
      <c r="N205" s="21" t="b">
        <f t="shared" si="98"/>
        <v>0</v>
      </c>
      <c r="O205" s="21" t="str">
        <f t="shared" si="99"/>
        <v/>
      </c>
      <c r="P205" s="21" t="b">
        <f t="shared" si="100"/>
        <v>0</v>
      </c>
      <c r="Q205" s="21" t="str">
        <f t="shared" si="101"/>
        <v/>
      </c>
      <c r="R205" s="21" t="b">
        <f t="shared" si="102"/>
        <v>0</v>
      </c>
      <c r="S205" s="21" t="str">
        <f t="shared" si="103"/>
        <v/>
      </c>
      <c r="T205" s="21" t="b">
        <f t="shared" si="104"/>
        <v>0</v>
      </c>
      <c r="U205" s="21" t="str">
        <f t="shared" si="105"/>
        <v/>
      </c>
      <c r="V205" s="6" t="b">
        <f t="shared" si="106"/>
        <v>0</v>
      </c>
      <c r="W205" s="21" t="str">
        <f t="shared" si="107"/>
        <v/>
      </c>
      <c r="X205" s="21" t="b">
        <f t="shared" si="108"/>
        <v>0</v>
      </c>
      <c r="Y205" s="21" t="str">
        <f t="shared" si="109"/>
        <v/>
      </c>
      <c r="Z205" s="21" t="b">
        <f t="shared" si="110"/>
        <v>0</v>
      </c>
      <c r="AA205" s="21" t="str">
        <f t="shared" si="111"/>
        <v/>
      </c>
      <c r="AB205" s="21" t="b">
        <f>IF(AND(LEN(B205)&gt;0,NOT(AF205),COUNTIF($AH$9:AH704,AH205)&gt;1),TRUE,FALSE)</f>
        <v>0</v>
      </c>
      <c r="AC205" s="21" t="str">
        <f t="shared" si="112"/>
        <v/>
      </c>
      <c r="AD205" s="21" t="b">
        <f>IF(AND(LEN(B205)&gt;0,NOT(AF205),NOT(AB205),COUNTIF(Uttransporter!$B$9:'Uttransporter'!B704,B205)&gt;0),TRUE,FALSE)</f>
        <v>0</v>
      </c>
      <c r="AE205" s="21" t="str">
        <f t="shared" si="113"/>
        <v/>
      </c>
      <c r="AF205" s="21" t="b">
        <f>IF(LEN(B205)&gt;Admin!$D$17,TRUE,FALSE)</f>
        <v>0</v>
      </c>
      <c r="AG205" s="21" t="str">
        <f t="shared" si="114"/>
        <v/>
      </c>
      <c r="AH205" s="21" t="str">
        <f t="shared" si="115"/>
        <v/>
      </c>
      <c r="AI205" s="21" t="b">
        <f t="shared" si="116"/>
        <v>0</v>
      </c>
      <c r="AJ205" s="21" t="str">
        <f t="shared" si="117"/>
        <v/>
      </c>
      <c r="AK205" s="21" t="b">
        <f>IF(AND(COUNTA(B205:I205)&gt;0,'Börja här'!KOMMUN="",NOT(L205),NOT(N205),NOT(P205),NOT(R205),NOT(T205),NOT(V205),NOT(X205),NOT(Z205),NOT(AB205),NOT(AD205),NOT(AF205)),TRUE,FALSE)</f>
        <v>0</v>
      </c>
      <c r="AL205" s="21" t="str">
        <f t="shared" si="118"/>
        <v/>
      </c>
      <c r="AM205" s="97">
        <f t="shared" si="122"/>
        <v>0</v>
      </c>
      <c r="AN205" s="97" t="str">
        <f t="shared" si="119"/>
        <v>Nej</v>
      </c>
      <c r="AO205" s="21" t="b">
        <f t="shared" si="93"/>
        <v>0</v>
      </c>
      <c r="AP205" s="21" t="str">
        <f t="shared" si="120"/>
        <v/>
      </c>
      <c r="AQ205" s="97" t="str">
        <f t="shared" si="121"/>
        <v>Nej</v>
      </c>
    </row>
    <row r="206" spans="1:43" s="13" customFormat="1" x14ac:dyDescent="0.35">
      <c r="A206" s="53">
        <v>198</v>
      </c>
      <c r="B206" s="10"/>
      <c r="C206" s="23"/>
      <c r="D206" s="41"/>
      <c r="E206" s="74"/>
      <c r="F206" s="82"/>
      <c r="G206" s="74"/>
      <c r="H206" s="75"/>
      <c r="I206" s="23"/>
      <c r="J206" s="50" t="str">
        <f t="shared" si="94"/>
        <v/>
      </c>
      <c r="K206" s="56" t="str">
        <f t="shared" si="95"/>
        <v/>
      </c>
      <c r="L206" s="6" t="b">
        <f t="shared" si="96"/>
        <v>0</v>
      </c>
      <c r="M206" s="21" t="str">
        <f t="shared" si="97"/>
        <v/>
      </c>
      <c r="N206" s="21" t="b">
        <f t="shared" si="98"/>
        <v>0</v>
      </c>
      <c r="O206" s="21" t="str">
        <f t="shared" si="99"/>
        <v/>
      </c>
      <c r="P206" s="21" t="b">
        <f t="shared" si="100"/>
        <v>0</v>
      </c>
      <c r="Q206" s="21" t="str">
        <f t="shared" si="101"/>
        <v/>
      </c>
      <c r="R206" s="21" t="b">
        <f t="shared" si="102"/>
        <v>0</v>
      </c>
      <c r="S206" s="21" t="str">
        <f t="shared" si="103"/>
        <v/>
      </c>
      <c r="T206" s="21" t="b">
        <f t="shared" si="104"/>
        <v>0</v>
      </c>
      <c r="U206" s="21" t="str">
        <f t="shared" si="105"/>
        <v/>
      </c>
      <c r="V206" s="6" t="b">
        <f t="shared" si="106"/>
        <v>0</v>
      </c>
      <c r="W206" s="21" t="str">
        <f t="shared" si="107"/>
        <v/>
      </c>
      <c r="X206" s="21" t="b">
        <f t="shared" si="108"/>
        <v>0</v>
      </c>
      <c r="Y206" s="21" t="str">
        <f t="shared" si="109"/>
        <v/>
      </c>
      <c r="Z206" s="21" t="b">
        <f t="shared" si="110"/>
        <v>0</v>
      </c>
      <c r="AA206" s="21" t="str">
        <f t="shared" si="111"/>
        <v/>
      </c>
      <c r="AB206" s="21" t="b">
        <f>IF(AND(LEN(B206)&gt;0,NOT(AF206),COUNTIF($AH$9:AH705,AH206)&gt;1),TRUE,FALSE)</f>
        <v>0</v>
      </c>
      <c r="AC206" s="21" t="str">
        <f t="shared" si="112"/>
        <v/>
      </c>
      <c r="AD206" s="21" t="b">
        <f>IF(AND(LEN(B206)&gt;0,NOT(AF206),NOT(AB206),COUNTIF(Uttransporter!$B$9:'Uttransporter'!B705,B206)&gt;0),TRUE,FALSE)</f>
        <v>0</v>
      </c>
      <c r="AE206" s="21" t="str">
        <f t="shared" si="113"/>
        <v/>
      </c>
      <c r="AF206" s="21" t="b">
        <f>IF(LEN(B206)&gt;Admin!$D$17,TRUE,FALSE)</f>
        <v>0</v>
      </c>
      <c r="AG206" s="21" t="str">
        <f t="shared" si="114"/>
        <v/>
      </c>
      <c r="AH206" s="21" t="str">
        <f t="shared" si="115"/>
        <v/>
      </c>
      <c r="AI206" s="21" t="b">
        <f t="shared" si="116"/>
        <v>0</v>
      </c>
      <c r="AJ206" s="21" t="str">
        <f t="shared" si="117"/>
        <v/>
      </c>
      <c r="AK206" s="21" t="b">
        <f>IF(AND(COUNTA(B206:I206)&gt;0,'Börja här'!KOMMUN="",NOT(L206),NOT(N206),NOT(P206),NOT(R206),NOT(T206),NOT(V206),NOT(X206),NOT(Z206),NOT(AB206),NOT(AD206),NOT(AF206)),TRUE,FALSE)</f>
        <v>0</v>
      </c>
      <c r="AL206" s="21" t="str">
        <f t="shared" si="118"/>
        <v/>
      </c>
      <c r="AM206" s="97">
        <f t="shared" si="122"/>
        <v>0</v>
      </c>
      <c r="AN206" s="97" t="str">
        <f t="shared" si="119"/>
        <v>Nej</v>
      </c>
      <c r="AO206" s="21" t="b">
        <f t="shared" si="93"/>
        <v>0</v>
      </c>
      <c r="AP206" s="21" t="str">
        <f t="shared" si="120"/>
        <v/>
      </c>
      <c r="AQ206" s="97" t="str">
        <f t="shared" si="121"/>
        <v>Nej</v>
      </c>
    </row>
    <row r="207" spans="1:43" s="13" customFormat="1" x14ac:dyDescent="0.35">
      <c r="A207" s="53">
        <v>199</v>
      </c>
      <c r="B207" s="10"/>
      <c r="C207" s="23"/>
      <c r="D207" s="41"/>
      <c r="E207" s="74"/>
      <c r="F207" s="82"/>
      <c r="G207" s="74"/>
      <c r="H207" s="75"/>
      <c r="I207" s="23"/>
      <c r="J207" s="50" t="str">
        <f t="shared" si="94"/>
        <v/>
      </c>
      <c r="K207" s="56" t="str">
        <f t="shared" si="95"/>
        <v/>
      </c>
      <c r="L207" s="6" t="b">
        <f t="shared" si="96"/>
        <v>0</v>
      </c>
      <c r="M207" s="21" t="str">
        <f t="shared" si="97"/>
        <v/>
      </c>
      <c r="N207" s="21" t="b">
        <f t="shared" si="98"/>
        <v>0</v>
      </c>
      <c r="O207" s="21" t="str">
        <f t="shared" si="99"/>
        <v/>
      </c>
      <c r="P207" s="21" t="b">
        <f t="shared" si="100"/>
        <v>0</v>
      </c>
      <c r="Q207" s="21" t="str">
        <f t="shared" si="101"/>
        <v/>
      </c>
      <c r="R207" s="21" t="b">
        <f t="shared" si="102"/>
        <v>0</v>
      </c>
      <c r="S207" s="21" t="str">
        <f t="shared" si="103"/>
        <v/>
      </c>
      <c r="T207" s="21" t="b">
        <f t="shared" si="104"/>
        <v>0</v>
      </c>
      <c r="U207" s="21" t="str">
        <f t="shared" si="105"/>
        <v/>
      </c>
      <c r="V207" s="6" t="b">
        <f t="shared" si="106"/>
        <v>0</v>
      </c>
      <c r="W207" s="21" t="str">
        <f t="shared" si="107"/>
        <v/>
      </c>
      <c r="X207" s="21" t="b">
        <f t="shared" si="108"/>
        <v>0</v>
      </c>
      <c r="Y207" s="21" t="str">
        <f t="shared" si="109"/>
        <v/>
      </c>
      <c r="Z207" s="21" t="b">
        <f t="shared" si="110"/>
        <v>0</v>
      </c>
      <c r="AA207" s="21" t="str">
        <f t="shared" si="111"/>
        <v/>
      </c>
      <c r="AB207" s="21" t="b">
        <f>IF(AND(LEN(B207)&gt;0,NOT(AF207),COUNTIF($AH$9:AH706,AH207)&gt;1),TRUE,FALSE)</f>
        <v>0</v>
      </c>
      <c r="AC207" s="21" t="str">
        <f t="shared" si="112"/>
        <v/>
      </c>
      <c r="AD207" s="21" t="b">
        <f>IF(AND(LEN(B207)&gt;0,NOT(AF207),NOT(AB207),COUNTIF(Uttransporter!$B$9:'Uttransporter'!B706,B207)&gt;0),TRUE,FALSE)</f>
        <v>0</v>
      </c>
      <c r="AE207" s="21" t="str">
        <f t="shared" si="113"/>
        <v/>
      </c>
      <c r="AF207" s="21" t="b">
        <f>IF(LEN(B207)&gt;Admin!$D$17,TRUE,FALSE)</f>
        <v>0</v>
      </c>
      <c r="AG207" s="21" t="str">
        <f t="shared" si="114"/>
        <v/>
      </c>
      <c r="AH207" s="21" t="str">
        <f t="shared" si="115"/>
        <v/>
      </c>
      <c r="AI207" s="21" t="b">
        <f t="shared" si="116"/>
        <v>0</v>
      </c>
      <c r="AJ207" s="21" t="str">
        <f t="shared" si="117"/>
        <v/>
      </c>
      <c r="AK207" s="21" t="b">
        <f>IF(AND(COUNTA(B207:I207)&gt;0,'Börja här'!KOMMUN="",NOT(L207),NOT(N207),NOT(P207),NOT(R207),NOT(T207),NOT(V207),NOT(X207),NOT(Z207),NOT(AB207),NOT(AD207),NOT(AF207)),TRUE,FALSE)</f>
        <v>0</v>
      </c>
      <c r="AL207" s="21" t="str">
        <f t="shared" si="118"/>
        <v/>
      </c>
      <c r="AM207" s="97">
        <f t="shared" si="122"/>
        <v>0</v>
      </c>
      <c r="AN207" s="97" t="str">
        <f t="shared" si="119"/>
        <v>Nej</v>
      </c>
      <c r="AO207" s="21" t="b">
        <f t="shared" si="93"/>
        <v>0</v>
      </c>
      <c r="AP207" s="21" t="str">
        <f t="shared" si="120"/>
        <v/>
      </c>
      <c r="AQ207" s="97" t="str">
        <f t="shared" si="121"/>
        <v>Nej</v>
      </c>
    </row>
    <row r="208" spans="1:43" s="13" customFormat="1" x14ac:dyDescent="0.35">
      <c r="A208" s="53">
        <v>200</v>
      </c>
      <c r="B208" s="10"/>
      <c r="C208" s="23"/>
      <c r="D208" s="41"/>
      <c r="E208" s="74"/>
      <c r="F208" s="82"/>
      <c r="G208" s="74"/>
      <c r="H208" s="75"/>
      <c r="I208" s="23"/>
      <c r="J208" s="50" t="str">
        <f t="shared" si="94"/>
        <v/>
      </c>
      <c r="K208" s="56" t="str">
        <f t="shared" si="95"/>
        <v/>
      </c>
      <c r="L208" s="6" t="b">
        <f t="shared" si="96"/>
        <v>0</v>
      </c>
      <c r="M208" s="21" t="str">
        <f t="shared" si="97"/>
        <v/>
      </c>
      <c r="N208" s="21" t="b">
        <f t="shared" si="98"/>
        <v>0</v>
      </c>
      <c r="O208" s="21" t="str">
        <f t="shared" si="99"/>
        <v/>
      </c>
      <c r="P208" s="21" t="b">
        <f t="shared" si="100"/>
        <v>0</v>
      </c>
      <c r="Q208" s="21" t="str">
        <f t="shared" si="101"/>
        <v/>
      </c>
      <c r="R208" s="21" t="b">
        <f t="shared" si="102"/>
        <v>0</v>
      </c>
      <c r="S208" s="21" t="str">
        <f t="shared" si="103"/>
        <v/>
      </c>
      <c r="T208" s="21" t="b">
        <f t="shared" si="104"/>
        <v>0</v>
      </c>
      <c r="U208" s="21" t="str">
        <f t="shared" si="105"/>
        <v/>
      </c>
      <c r="V208" s="6" t="b">
        <f t="shared" si="106"/>
        <v>0</v>
      </c>
      <c r="W208" s="21" t="str">
        <f t="shared" si="107"/>
        <v/>
      </c>
      <c r="X208" s="21" t="b">
        <f t="shared" si="108"/>
        <v>0</v>
      </c>
      <c r="Y208" s="21" t="str">
        <f t="shared" si="109"/>
        <v/>
      </c>
      <c r="Z208" s="21" t="b">
        <f t="shared" si="110"/>
        <v>0</v>
      </c>
      <c r="AA208" s="21" t="str">
        <f t="shared" si="111"/>
        <v/>
      </c>
      <c r="AB208" s="21" t="b">
        <f>IF(AND(LEN(B208)&gt;0,NOT(AF208),COUNTIF($AH$9:AH707,AH208)&gt;1),TRUE,FALSE)</f>
        <v>0</v>
      </c>
      <c r="AC208" s="21" t="str">
        <f t="shared" si="112"/>
        <v/>
      </c>
      <c r="AD208" s="21" t="b">
        <f>IF(AND(LEN(B208)&gt;0,NOT(AF208),NOT(AB208),COUNTIF(Uttransporter!$B$9:'Uttransporter'!B707,B208)&gt;0),TRUE,FALSE)</f>
        <v>0</v>
      </c>
      <c r="AE208" s="21" t="str">
        <f t="shared" si="113"/>
        <v/>
      </c>
      <c r="AF208" s="21" t="b">
        <f>IF(LEN(B208)&gt;Admin!$D$17,TRUE,FALSE)</f>
        <v>0</v>
      </c>
      <c r="AG208" s="21" t="str">
        <f t="shared" si="114"/>
        <v/>
      </c>
      <c r="AH208" s="21" t="str">
        <f t="shared" si="115"/>
        <v/>
      </c>
      <c r="AI208" s="21" t="b">
        <f t="shared" si="116"/>
        <v>0</v>
      </c>
      <c r="AJ208" s="21" t="str">
        <f t="shared" si="117"/>
        <v/>
      </c>
      <c r="AK208" s="21" t="b">
        <f>IF(AND(COUNTA(B208:I208)&gt;0,'Börja här'!KOMMUN="",NOT(L208),NOT(N208),NOT(P208),NOT(R208),NOT(T208),NOT(V208),NOT(X208),NOT(Z208),NOT(AB208),NOT(AD208),NOT(AF208)),TRUE,FALSE)</f>
        <v>0</v>
      </c>
      <c r="AL208" s="21" t="str">
        <f t="shared" si="118"/>
        <v/>
      </c>
      <c r="AM208" s="97">
        <f t="shared" si="122"/>
        <v>0</v>
      </c>
      <c r="AN208" s="97" t="str">
        <f t="shared" si="119"/>
        <v>Nej</v>
      </c>
      <c r="AO208" s="21" t="b">
        <f t="shared" si="93"/>
        <v>0</v>
      </c>
      <c r="AP208" s="21" t="str">
        <f t="shared" si="120"/>
        <v/>
      </c>
      <c r="AQ208" s="97" t="str">
        <f t="shared" si="121"/>
        <v>Nej</v>
      </c>
    </row>
    <row r="209" spans="1:43" s="13" customFormat="1" x14ac:dyDescent="0.35">
      <c r="A209" s="53">
        <v>201</v>
      </c>
      <c r="B209" s="10"/>
      <c r="C209" s="23"/>
      <c r="D209" s="41"/>
      <c r="E209" s="74"/>
      <c r="F209" s="82"/>
      <c r="G209" s="74"/>
      <c r="H209" s="75"/>
      <c r="I209" s="23"/>
      <c r="J209" s="50" t="str">
        <f t="shared" si="94"/>
        <v/>
      </c>
      <c r="K209" s="56" t="str">
        <f t="shared" si="95"/>
        <v/>
      </c>
      <c r="L209" s="6" t="b">
        <f t="shared" si="96"/>
        <v>0</v>
      </c>
      <c r="M209" s="21" t="str">
        <f t="shared" si="97"/>
        <v/>
      </c>
      <c r="N209" s="21" t="b">
        <f t="shared" si="98"/>
        <v>0</v>
      </c>
      <c r="O209" s="21" t="str">
        <f t="shared" si="99"/>
        <v/>
      </c>
      <c r="P209" s="21" t="b">
        <f t="shared" si="100"/>
        <v>0</v>
      </c>
      <c r="Q209" s="21" t="str">
        <f t="shared" si="101"/>
        <v/>
      </c>
      <c r="R209" s="21" t="b">
        <f t="shared" si="102"/>
        <v>0</v>
      </c>
      <c r="S209" s="21" t="str">
        <f t="shared" si="103"/>
        <v/>
      </c>
      <c r="T209" s="21" t="b">
        <f t="shared" si="104"/>
        <v>0</v>
      </c>
      <c r="U209" s="21" t="str">
        <f t="shared" si="105"/>
        <v/>
      </c>
      <c r="V209" s="6" t="b">
        <f t="shared" si="106"/>
        <v>0</v>
      </c>
      <c r="W209" s="21" t="str">
        <f t="shared" si="107"/>
        <v/>
      </c>
      <c r="X209" s="21" t="b">
        <f t="shared" si="108"/>
        <v>0</v>
      </c>
      <c r="Y209" s="21" t="str">
        <f t="shared" si="109"/>
        <v/>
      </c>
      <c r="Z209" s="21" t="b">
        <f t="shared" si="110"/>
        <v>0</v>
      </c>
      <c r="AA209" s="21" t="str">
        <f t="shared" si="111"/>
        <v/>
      </c>
      <c r="AB209" s="21" t="b">
        <f>IF(AND(LEN(B209)&gt;0,NOT(AF209),COUNTIF($AH$9:AH708,AH209)&gt;1),TRUE,FALSE)</f>
        <v>0</v>
      </c>
      <c r="AC209" s="21" t="str">
        <f t="shared" si="112"/>
        <v/>
      </c>
      <c r="AD209" s="21" t="b">
        <f>IF(AND(LEN(B209)&gt;0,NOT(AF209),NOT(AB209),COUNTIF(Uttransporter!$B$9:'Uttransporter'!B708,B209)&gt;0),TRUE,FALSE)</f>
        <v>0</v>
      </c>
      <c r="AE209" s="21" t="str">
        <f t="shared" si="113"/>
        <v/>
      </c>
      <c r="AF209" s="21" t="b">
        <f>IF(LEN(B209)&gt;Admin!$D$17,TRUE,FALSE)</f>
        <v>0</v>
      </c>
      <c r="AG209" s="21" t="str">
        <f t="shared" si="114"/>
        <v/>
      </c>
      <c r="AH209" s="21" t="str">
        <f t="shared" si="115"/>
        <v/>
      </c>
      <c r="AI209" s="21" t="b">
        <f t="shared" si="116"/>
        <v>0</v>
      </c>
      <c r="AJ209" s="21" t="str">
        <f t="shared" si="117"/>
        <v/>
      </c>
      <c r="AK209" s="21" t="b">
        <f>IF(AND(COUNTA(B209:I209)&gt;0,'Börja här'!KOMMUN="",NOT(L209),NOT(N209),NOT(P209),NOT(R209),NOT(T209),NOT(V209),NOT(X209),NOT(Z209),NOT(AB209),NOT(AD209),NOT(AF209)),TRUE,FALSE)</f>
        <v>0</v>
      </c>
      <c r="AL209" s="21" t="str">
        <f t="shared" si="118"/>
        <v/>
      </c>
      <c r="AM209" s="97">
        <f t="shared" si="122"/>
        <v>0</v>
      </c>
      <c r="AN209" s="97" t="str">
        <f t="shared" si="119"/>
        <v>Nej</v>
      </c>
      <c r="AO209" s="21" t="b">
        <f t="shared" si="93"/>
        <v>0</v>
      </c>
      <c r="AP209" s="21" t="str">
        <f t="shared" si="120"/>
        <v/>
      </c>
      <c r="AQ209" s="97" t="str">
        <f t="shared" si="121"/>
        <v>Nej</v>
      </c>
    </row>
    <row r="210" spans="1:43" s="13" customFormat="1" x14ac:dyDescent="0.35">
      <c r="A210" s="53">
        <v>202</v>
      </c>
      <c r="B210" s="10"/>
      <c r="C210" s="23"/>
      <c r="D210" s="41"/>
      <c r="E210" s="74"/>
      <c r="F210" s="82"/>
      <c r="G210" s="74"/>
      <c r="H210" s="75"/>
      <c r="I210" s="23"/>
      <c r="J210" s="50" t="str">
        <f t="shared" si="94"/>
        <v/>
      </c>
      <c r="K210" s="56" t="str">
        <f t="shared" si="95"/>
        <v/>
      </c>
      <c r="L210" s="6" t="b">
        <f t="shared" si="96"/>
        <v>0</v>
      </c>
      <c r="M210" s="21" t="str">
        <f t="shared" si="97"/>
        <v/>
      </c>
      <c r="N210" s="21" t="b">
        <f t="shared" si="98"/>
        <v>0</v>
      </c>
      <c r="O210" s="21" t="str">
        <f t="shared" si="99"/>
        <v/>
      </c>
      <c r="P210" s="21" t="b">
        <f t="shared" si="100"/>
        <v>0</v>
      </c>
      <c r="Q210" s="21" t="str">
        <f t="shared" si="101"/>
        <v/>
      </c>
      <c r="R210" s="21" t="b">
        <f t="shared" si="102"/>
        <v>0</v>
      </c>
      <c r="S210" s="21" t="str">
        <f t="shared" si="103"/>
        <v/>
      </c>
      <c r="T210" s="21" t="b">
        <f t="shared" si="104"/>
        <v>0</v>
      </c>
      <c r="U210" s="21" t="str">
        <f t="shared" si="105"/>
        <v/>
      </c>
      <c r="V210" s="6" t="b">
        <f t="shared" si="106"/>
        <v>0</v>
      </c>
      <c r="W210" s="21" t="str">
        <f t="shared" si="107"/>
        <v/>
      </c>
      <c r="X210" s="21" t="b">
        <f t="shared" si="108"/>
        <v>0</v>
      </c>
      <c r="Y210" s="21" t="str">
        <f t="shared" si="109"/>
        <v/>
      </c>
      <c r="Z210" s="21" t="b">
        <f t="shared" si="110"/>
        <v>0</v>
      </c>
      <c r="AA210" s="21" t="str">
        <f t="shared" si="111"/>
        <v/>
      </c>
      <c r="AB210" s="21" t="b">
        <f>IF(AND(LEN(B210)&gt;0,NOT(AF210),COUNTIF($AH$9:AH709,AH210)&gt;1),TRUE,FALSE)</f>
        <v>0</v>
      </c>
      <c r="AC210" s="21" t="str">
        <f t="shared" si="112"/>
        <v/>
      </c>
      <c r="AD210" s="21" t="b">
        <f>IF(AND(LEN(B210)&gt;0,NOT(AF210),NOT(AB210),COUNTIF(Uttransporter!$B$9:'Uttransporter'!B709,B210)&gt;0),TRUE,FALSE)</f>
        <v>0</v>
      </c>
      <c r="AE210" s="21" t="str">
        <f t="shared" si="113"/>
        <v/>
      </c>
      <c r="AF210" s="21" t="b">
        <f>IF(LEN(B210)&gt;Admin!$D$17,TRUE,FALSE)</f>
        <v>0</v>
      </c>
      <c r="AG210" s="21" t="str">
        <f t="shared" si="114"/>
        <v/>
      </c>
      <c r="AH210" s="21" t="str">
        <f t="shared" si="115"/>
        <v/>
      </c>
      <c r="AI210" s="21" t="b">
        <f t="shared" si="116"/>
        <v>0</v>
      </c>
      <c r="AJ210" s="21" t="str">
        <f t="shared" si="117"/>
        <v/>
      </c>
      <c r="AK210" s="21" t="b">
        <f>IF(AND(COUNTA(B210:I210)&gt;0,'Börja här'!KOMMUN="",NOT(L210),NOT(N210),NOT(P210),NOT(R210),NOT(T210),NOT(V210),NOT(X210),NOT(Z210),NOT(AB210),NOT(AD210),NOT(AF210)),TRUE,FALSE)</f>
        <v>0</v>
      </c>
      <c r="AL210" s="21" t="str">
        <f t="shared" si="118"/>
        <v/>
      </c>
      <c r="AM210" s="97">
        <f t="shared" si="122"/>
        <v>0</v>
      </c>
      <c r="AN210" s="97" t="str">
        <f t="shared" si="119"/>
        <v>Nej</v>
      </c>
      <c r="AO210" s="21" t="b">
        <f t="shared" si="93"/>
        <v>0</v>
      </c>
      <c r="AP210" s="21" t="str">
        <f t="shared" si="120"/>
        <v/>
      </c>
      <c r="AQ210" s="97" t="str">
        <f t="shared" si="121"/>
        <v>Nej</v>
      </c>
    </row>
    <row r="211" spans="1:43" s="13" customFormat="1" x14ac:dyDescent="0.35">
      <c r="A211" s="53">
        <v>203</v>
      </c>
      <c r="B211" s="10"/>
      <c r="C211" s="23"/>
      <c r="D211" s="41"/>
      <c r="E211" s="74"/>
      <c r="F211" s="82"/>
      <c r="G211" s="74"/>
      <c r="H211" s="75"/>
      <c r="I211" s="23"/>
      <c r="J211" s="50" t="str">
        <f t="shared" si="94"/>
        <v/>
      </c>
      <c r="K211" s="56" t="str">
        <f t="shared" si="95"/>
        <v/>
      </c>
      <c r="L211" s="6" t="b">
        <f t="shared" si="96"/>
        <v>0</v>
      </c>
      <c r="M211" s="21" t="str">
        <f t="shared" si="97"/>
        <v/>
      </c>
      <c r="N211" s="21" t="b">
        <f t="shared" si="98"/>
        <v>0</v>
      </c>
      <c r="O211" s="21" t="str">
        <f t="shared" si="99"/>
        <v/>
      </c>
      <c r="P211" s="21" t="b">
        <f t="shared" si="100"/>
        <v>0</v>
      </c>
      <c r="Q211" s="21" t="str">
        <f t="shared" si="101"/>
        <v/>
      </c>
      <c r="R211" s="21" t="b">
        <f t="shared" si="102"/>
        <v>0</v>
      </c>
      <c r="S211" s="21" t="str">
        <f t="shared" si="103"/>
        <v/>
      </c>
      <c r="T211" s="21" t="b">
        <f t="shared" si="104"/>
        <v>0</v>
      </c>
      <c r="U211" s="21" t="str">
        <f t="shared" si="105"/>
        <v/>
      </c>
      <c r="V211" s="6" t="b">
        <f t="shared" si="106"/>
        <v>0</v>
      </c>
      <c r="W211" s="21" t="str">
        <f t="shared" si="107"/>
        <v/>
      </c>
      <c r="X211" s="21" t="b">
        <f t="shared" si="108"/>
        <v>0</v>
      </c>
      <c r="Y211" s="21" t="str">
        <f t="shared" si="109"/>
        <v/>
      </c>
      <c r="Z211" s="21" t="b">
        <f t="shared" si="110"/>
        <v>0</v>
      </c>
      <c r="AA211" s="21" t="str">
        <f t="shared" si="111"/>
        <v/>
      </c>
      <c r="AB211" s="21" t="b">
        <f>IF(AND(LEN(B211)&gt;0,NOT(AF211),COUNTIF($AH$9:AH710,AH211)&gt;1),TRUE,FALSE)</f>
        <v>0</v>
      </c>
      <c r="AC211" s="21" t="str">
        <f t="shared" si="112"/>
        <v/>
      </c>
      <c r="AD211" s="21" t="b">
        <f>IF(AND(LEN(B211)&gt;0,NOT(AF211),NOT(AB211),COUNTIF(Uttransporter!$B$9:'Uttransporter'!B710,B211)&gt;0),TRUE,FALSE)</f>
        <v>0</v>
      </c>
      <c r="AE211" s="21" t="str">
        <f t="shared" si="113"/>
        <v/>
      </c>
      <c r="AF211" s="21" t="b">
        <f>IF(LEN(B211)&gt;Admin!$D$17,TRUE,FALSE)</f>
        <v>0</v>
      </c>
      <c r="AG211" s="21" t="str">
        <f t="shared" si="114"/>
        <v/>
      </c>
      <c r="AH211" s="21" t="str">
        <f t="shared" si="115"/>
        <v/>
      </c>
      <c r="AI211" s="21" t="b">
        <f t="shared" si="116"/>
        <v>0</v>
      </c>
      <c r="AJ211" s="21" t="str">
        <f t="shared" si="117"/>
        <v/>
      </c>
      <c r="AK211" s="21" t="b">
        <f>IF(AND(COUNTA(B211:I211)&gt;0,'Börja här'!KOMMUN="",NOT(L211),NOT(N211),NOT(P211),NOT(R211),NOT(T211),NOT(V211),NOT(X211),NOT(Z211),NOT(AB211),NOT(AD211),NOT(AF211)),TRUE,FALSE)</f>
        <v>0</v>
      </c>
      <c r="AL211" s="21" t="str">
        <f t="shared" si="118"/>
        <v/>
      </c>
      <c r="AM211" s="97">
        <f t="shared" si="122"/>
        <v>0</v>
      </c>
      <c r="AN211" s="97" t="str">
        <f t="shared" si="119"/>
        <v>Nej</v>
      </c>
      <c r="AO211" s="21" t="b">
        <f t="shared" si="93"/>
        <v>0</v>
      </c>
      <c r="AP211" s="21" t="str">
        <f t="shared" si="120"/>
        <v/>
      </c>
      <c r="AQ211" s="97" t="str">
        <f t="shared" si="121"/>
        <v>Nej</v>
      </c>
    </row>
    <row r="212" spans="1:43" s="13" customFormat="1" x14ac:dyDescent="0.35">
      <c r="A212" s="53">
        <v>204</v>
      </c>
      <c r="B212" s="10"/>
      <c r="C212" s="23"/>
      <c r="D212" s="41"/>
      <c r="E212" s="74"/>
      <c r="F212" s="82"/>
      <c r="G212" s="74"/>
      <c r="H212" s="75"/>
      <c r="I212" s="23"/>
      <c r="J212" s="50" t="str">
        <f t="shared" si="94"/>
        <v/>
      </c>
      <c r="K212" s="56" t="str">
        <f t="shared" si="95"/>
        <v/>
      </c>
      <c r="L212" s="6" t="b">
        <f t="shared" si="96"/>
        <v>0</v>
      </c>
      <c r="M212" s="21" t="str">
        <f t="shared" si="97"/>
        <v/>
      </c>
      <c r="N212" s="21" t="b">
        <f t="shared" si="98"/>
        <v>0</v>
      </c>
      <c r="O212" s="21" t="str">
        <f t="shared" si="99"/>
        <v/>
      </c>
      <c r="P212" s="21" t="b">
        <f t="shared" si="100"/>
        <v>0</v>
      </c>
      <c r="Q212" s="21" t="str">
        <f t="shared" si="101"/>
        <v/>
      </c>
      <c r="R212" s="21" t="b">
        <f t="shared" si="102"/>
        <v>0</v>
      </c>
      <c r="S212" s="21" t="str">
        <f t="shared" si="103"/>
        <v/>
      </c>
      <c r="T212" s="21" t="b">
        <f t="shared" si="104"/>
        <v>0</v>
      </c>
      <c r="U212" s="21" t="str">
        <f t="shared" si="105"/>
        <v/>
      </c>
      <c r="V212" s="6" t="b">
        <f t="shared" si="106"/>
        <v>0</v>
      </c>
      <c r="W212" s="21" t="str">
        <f t="shared" si="107"/>
        <v/>
      </c>
      <c r="X212" s="21" t="b">
        <f t="shared" si="108"/>
        <v>0</v>
      </c>
      <c r="Y212" s="21" t="str">
        <f t="shared" si="109"/>
        <v/>
      </c>
      <c r="Z212" s="21" t="b">
        <f t="shared" si="110"/>
        <v>0</v>
      </c>
      <c r="AA212" s="21" t="str">
        <f t="shared" si="111"/>
        <v/>
      </c>
      <c r="AB212" s="21" t="b">
        <f>IF(AND(LEN(B212)&gt;0,NOT(AF212),COUNTIF($AH$9:AH711,AH212)&gt;1),TRUE,FALSE)</f>
        <v>0</v>
      </c>
      <c r="AC212" s="21" t="str">
        <f t="shared" si="112"/>
        <v/>
      </c>
      <c r="AD212" s="21" t="b">
        <f>IF(AND(LEN(B212)&gt;0,NOT(AF212),NOT(AB212),COUNTIF(Uttransporter!$B$9:'Uttransporter'!B711,B212)&gt;0),TRUE,FALSE)</f>
        <v>0</v>
      </c>
      <c r="AE212" s="21" t="str">
        <f t="shared" si="113"/>
        <v/>
      </c>
      <c r="AF212" s="21" t="b">
        <f>IF(LEN(B212)&gt;Admin!$D$17,TRUE,FALSE)</f>
        <v>0</v>
      </c>
      <c r="AG212" s="21" t="str">
        <f t="shared" si="114"/>
        <v/>
      </c>
      <c r="AH212" s="21" t="str">
        <f t="shared" si="115"/>
        <v/>
      </c>
      <c r="AI212" s="21" t="b">
        <f t="shared" si="116"/>
        <v>0</v>
      </c>
      <c r="AJ212" s="21" t="str">
        <f t="shared" si="117"/>
        <v/>
      </c>
      <c r="AK212" s="21" t="b">
        <f>IF(AND(COUNTA(B212:I212)&gt;0,'Börja här'!KOMMUN="",NOT(L212),NOT(N212),NOT(P212),NOT(R212),NOT(T212),NOT(V212),NOT(X212),NOT(Z212),NOT(AB212),NOT(AD212),NOT(AF212)),TRUE,FALSE)</f>
        <v>0</v>
      </c>
      <c r="AL212" s="21" t="str">
        <f t="shared" si="118"/>
        <v/>
      </c>
      <c r="AM212" s="97">
        <f t="shared" si="122"/>
        <v>0</v>
      </c>
      <c r="AN212" s="97" t="str">
        <f t="shared" si="119"/>
        <v>Nej</v>
      </c>
      <c r="AO212" s="21" t="b">
        <f t="shared" si="93"/>
        <v>0</v>
      </c>
      <c r="AP212" s="21" t="str">
        <f t="shared" si="120"/>
        <v/>
      </c>
      <c r="AQ212" s="97" t="str">
        <f t="shared" si="121"/>
        <v>Nej</v>
      </c>
    </row>
    <row r="213" spans="1:43" s="13" customFormat="1" x14ac:dyDescent="0.35">
      <c r="A213" s="53">
        <v>205</v>
      </c>
      <c r="B213" s="10"/>
      <c r="C213" s="23"/>
      <c r="D213" s="41"/>
      <c r="E213" s="74"/>
      <c r="F213" s="82"/>
      <c r="G213" s="74"/>
      <c r="H213" s="75"/>
      <c r="I213" s="23"/>
      <c r="J213" s="50" t="str">
        <f t="shared" si="94"/>
        <v/>
      </c>
      <c r="K213" s="56" t="str">
        <f t="shared" si="95"/>
        <v/>
      </c>
      <c r="L213" s="6" t="b">
        <f t="shared" si="96"/>
        <v>0</v>
      </c>
      <c r="M213" s="21" t="str">
        <f t="shared" si="97"/>
        <v/>
      </c>
      <c r="N213" s="21" t="b">
        <f t="shared" si="98"/>
        <v>0</v>
      </c>
      <c r="O213" s="21" t="str">
        <f t="shared" si="99"/>
        <v/>
      </c>
      <c r="P213" s="21" t="b">
        <f t="shared" si="100"/>
        <v>0</v>
      </c>
      <c r="Q213" s="21" t="str">
        <f t="shared" si="101"/>
        <v/>
      </c>
      <c r="R213" s="21" t="b">
        <f t="shared" si="102"/>
        <v>0</v>
      </c>
      <c r="S213" s="21" t="str">
        <f t="shared" si="103"/>
        <v/>
      </c>
      <c r="T213" s="21" t="b">
        <f t="shared" si="104"/>
        <v>0</v>
      </c>
      <c r="U213" s="21" t="str">
        <f t="shared" si="105"/>
        <v/>
      </c>
      <c r="V213" s="6" t="b">
        <f t="shared" si="106"/>
        <v>0</v>
      </c>
      <c r="W213" s="21" t="str">
        <f t="shared" si="107"/>
        <v/>
      </c>
      <c r="X213" s="21" t="b">
        <f t="shared" si="108"/>
        <v>0</v>
      </c>
      <c r="Y213" s="21" t="str">
        <f t="shared" si="109"/>
        <v/>
      </c>
      <c r="Z213" s="21" t="b">
        <f t="shared" si="110"/>
        <v>0</v>
      </c>
      <c r="AA213" s="21" t="str">
        <f t="shared" si="111"/>
        <v/>
      </c>
      <c r="AB213" s="21" t="b">
        <f>IF(AND(LEN(B213)&gt;0,NOT(AF213),COUNTIF($AH$9:AH712,AH213)&gt;1),TRUE,FALSE)</f>
        <v>0</v>
      </c>
      <c r="AC213" s="21" t="str">
        <f t="shared" si="112"/>
        <v/>
      </c>
      <c r="AD213" s="21" t="b">
        <f>IF(AND(LEN(B213)&gt;0,NOT(AF213),NOT(AB213),COUNTIF(Uttransporter!$B$9:'Uttransporter'!B712,B213)&gt;0),TRUE,FALSE)</f>
        <v>0</v>
      </c>
      <c r="AE213" s="21" t="str">
        <f t="shared" si="113"/>
        <v/>
      </c>
      <c r="AF213" s="21" t="b">
        <f>IF(LEN(B213)&gt;Admin!$D$17,TRUE,FALSE)</f>
        <v>0</v>
      </c>
      <c r="AG213" s="21" t="str">
        <f t="shared" si="114"/>
        <v/>
      </c>
      <c r="AH213" s="21" t="str">
        <f t="shared" si="115"/>
        <v/>
      </c>
      <c r="AI213" s="21" t="b">
        <f t="shared" si="116"/>
        <v>0</v>
      </c>
      <c r="AJ213" s="21" t="str">
        <f t="shared" si="117"/>
        <v/>
      </c>
      <c r="AK213" s="21" t="b">
        <f>IF(AND(COUNTA(B213:I213)&gt;0,'Börja här'!KOMMUN="",NOT(L213),NOT(N213),NOT(P213),NOT(R213),NOT(T213),NOT(V213),NOT(X213),NOT(Z213),NOT(AB213),NOT(AD213),NOT(AF213)),TRUE,FALSE)</f>
        <v>0</v>
      </c>
      <c r="AL213" s="21" t="str">
        <f t="shared" si="118"/>
        <v/>
      </c>
      <c r="AM213" s="97">
        <f t="shared" si="122"/>
        <v>0</v>
      </c>
      <c r="AN213" s="97" t="str">
        <f t="shared" si="119"/>
        <v>Nej</v>
      </c>
      <c r="AO213" s="21" t="b">
        <f t="shared" si="93"/>
        <v>0</v>
      </c>
      <c r="AP213" s="21" t="str">
        <f t="shared" si="120"/>
        <v/>
      </c>
      <c r="AQ213" s="97" t="str">
        <f t="shared" si="121"/>
        <v>Nej</v>
      </c>
    </row>
    <row r="214" spans="1:43" s="13" customFormat="1" x14ac:dyDescent="0.35">
      <c r="A214" s="53">
        <v>206</v>
      </c>
      <c r="B214" s="10"/>
      <c r="C214" s="23"/>
      <c r="D214" s="41"/>
      <c r="E214" s="74"/>
      <c r="F214" s="82"/>
      <c r="G214" s="74"/>
      <c r="H214" s="75"/>
      <c r="I214" s="23"/>
      <c r="J214" s="50" t="str">
        <f t="shared" si="94"/>
        <v/>
      </c>
      <c r="K214" s="56" t="str">
        <f t="shared" si="95"/>
        <v/>
      </c>
      <c r="L214" s="6" t="b">
        <f t="shared" si="96"/>
        <v>0</v>
      </c>
      <c r="M214" s="21" t="str">
        <f t="shared" si="97"/>
        <v/>
      </c>
      <c r="N214" s="21" t="b">
        <f t="shared" si="98"/>
        <v>0</v>
      </c>
      <c r="O214" s="21" t="str">
        <f t="shared" si="99"/>
        <v/>
      </c>
      <c r="P214" s="21" t="b">
        <f t="shared" si="100"/>
        <v>0</v>
      </c>
      <c r="Q214" s="21" t="str">
        <f t="shared" si="101"/>
        <v/>
      </c>
      <c r="R214" s="21" t="b">
        <f t="shared" si="102"/>
        <v>0</v>
      </c>
      <c r="S214" s="21" t="str">
        <f t="shared" si="103"/>
        <v/>
      </c>
      <c r="T214" s="21" t="b">
        <f t="shared" si="104"/>
        <v>0</v>
      </c>
      <c r="U214" s="21" t="str">
        <f t="shared" si="105"/>
        <v/>
      </c>
      <c r="V214" s="6" t="b">
        <f t="shared" si="106"/>
        <v>0</v>
      </c>
      <c r="W214" s="21" t="str">
        <f t="shared" si="107"/>
        <v/>
      </c>
      <c r="X214" s="21" t="b">
        <f t="shared" si="108"/>
        <v>0</v>
      </c>
      <c r="Y214" s="21" t="str">
        <f t="shared" si="109"/>
        <v/>
      </c>
      <c r="Z214" s="21" t="b">
        <f t="shared" si="110"/>
        <v>0</v>
      </c>
      <c r="AA214" s="21" t="str">
        <f t="shared" si="111"/>
        <v/>
      </c>
      <c r="AB214" s="21" t="b">
        <f>IF(AND(LEN(B214)&gt;0,NOT(AF214),COUNTIF($AH$9:AH713,AH214)&gt;1),TRUE,FALSE)</f>
        <v>0</v>
      </c>
      <c r="AC214" s="21" t="str">
        <f t="shared" si="112"/>
        <v/>
      </c>
      <c r="AD214" s="21" t="b">
        <f>IF(AND(LEN(B214)&gt;0,NOT(AF214),NOT(AB214),COUNTIF(Uttransporter!$B$9:'Uttransporter'!B713,B214)&gt;0),TRUE,FALSE)</f>
        <v>0</v>
      </c>
      <c r="AE214" s="21" t="str">
        <f t="shared" si="113"/>
        <v/>
      </c>
      <c r="AF214" s="21" t="b">
        <f>IF(LEN(B214)&gt;Admin!$D$17,TRUE,FALSE)</f>
        <v>0</v>
      </c>
      <c r="AG214" s="21" t="str">
        <f t="shared" si="114"/>
        <v/>
      </c>
      <c r="AH214" s="21" t="str">
        <f t="shared" si="115"/>
        <v/>
      </c>
      <c r="AI214" s="21" t="b">
        <f t="shared" si="116"/>
        <v>0</v>
      </c>
      <c r="AJ214" s="21" t="str">
        <f t="shared" si="117"/>
        <v/>
      </c>
      <c r="AK214" s="21" t="b">
        <f>IF(AND(COUNTA(B214:I214)&gt;0,'Börja här'!KOMMUN="",NOT(L214),NOT(N214),NOT(P214),NOT(R214),NOT(T214),NOT(V214),NOT(X214),NOT(Z214),NOT(AB214),NOT(AD214),NOT(AF214)),TRUE,FALSE)</f>
        <v>0</v>
      </c>
      <c r="AL214" s="21" t="str">
        <f t="shared" si="118"/>
        <v/>
      </c>
      <c r="AM214" s="97">
        <f t="shared" si="122"/>
        <v>0</v>
      </c>
      <c r="AN214" s="97" t="str">
        <f t="shared" si="119"/>
        <v>Nej</v>
      </c>
      <c r="AO214" s="21" t="b">
        <f t="shared" si="93"/>
        <v>0</v>
      </c>
      <c r="AP214" s="21" t="str">
        <f t="shared" si="120"/>
        <v/>
      </c>
      <c r="AQ214" s="97" t="str">
        <f t="shared" si="121"/>
        <v>Nej</v>
      </c>
    </row>
    <row r="215" spans="1:43" s="13" customFormat="1" x14ac:dyDescent="0.35">
      <c r="A215" s="53">
        <v>207</v>
      </c>
      <c r="B215" s="10"/>
      <c r="C215" s="23"/>
      <c r="D215" s="41"/>
      <c r="E215" s="74"/>
      <c r="F215" s="82"/>
      <c r="G215" s="74"/>
      <c r="H215" s="75"/>
      <c r="I215" s="23"/>
      <c r="J215" s="50" t="str">
        <f t="shared" si="94"/>
        <v/>
      </c>
      <c r="K215" s="56" t="str">
        <f t="shared" si="95"/>
        <v/>
      </c>
      <c r="L215" s="6" t="b">
        <f t="shared" si="96"/>
        <v>0</v>
      </c>
      <c r="M215" s="21" t="str">
        <f t="shared" si="97"/>
        <v/>
      </c>
      <c r="N215" s="21" t="b">
        <f t="shared" si="98"/>
        <v>0</v>
      </c>
      <c r="O215" s="21" t="str">
        <f t="shared" si="99"/>
        <v/>
      </c>
      <c r="P215" s="21" t="b">
        <f t="shared" si="100"/>
        <v>0</v>
      </c>
      <c r="Q215" s="21" t="str">
        <f t="shared" si="101"/>
        <v/>
      </c>
      <c r="R215" s="21" t="b">
        <f t="shared" si="102"/>
        <v>0</v>
      </c>
      <c r="S215" s="21" t="str">
        <f t="shared" si="103"/>
        <v/>
      </c>
      <c r="T215" s="21" t="b">
        <f t="shared" si="104"/>
        <v>0</v>
      </c>
      <c r="U215" s="21" t="str">
        <f t="shared" si="105"/>
        <v/>
      </c>
      <c r="V215" s="6" t="b">
        <f t="shared" si="106"/>
        <v>0</v>
      </c>
      <c r="W215" s="21" t="str">
        <f t="shared" si="107"/>
        <v/>
      </c>
      <c r="X215" s="21" t="b">
        <f t="shared" si="108"/>
        <v>0</v>
      </c>
      <c r="Y215" s="21" t="str">
        <f t="shared" si="109"/>
        <v/>
      </c>
      <c r="Z215" s="21" t="b">
        <f t="shared" si="110"/>
        <v>0</v>
      </c>
      <c r="AA215" s="21" t="str">
        <f t="shared" si="111"/>
        <v/>
      </c>
      <c r="AB215" s="21" t="b">
        <f>IF(AND(LEN(B215)&gt;0,NOT(AF215),COUNTIF($AH$9:AH714,AH215)&gt;1),TRUE,FALSE)</f>
        <v>0</v>
      </c>
      <c r="AC215" s="21" t="str">
        <f t="shared" si="112"/>
        <v/>
      </c>
      <c r="AD215" s="21" t="b">
        <f>IF(AND(LEN(B215)&gt;0,NOT(AF215),NOT(AB215),COUNTIF(Uttransporter!$B$9:'Uttransporter'!B714,B215)&gt;0),TRUE,FALSE)</f>
        <v>0</v>
      </c>
      <c r="AE215" s="21" t="str">
        <f t="shared" si="113"/>
        <v/>
      </c>
      <c r="AF215" s="21" t="b">
        <f>IF(LEN(B215)&gt;Admin!$D$17,TRUE,FALSE)</f>
        <v>0</v>
      </c>
      <c r="AG215" s="21" t="str">
        <f t="shared" si="114"/>
        <v/>
      </c>
      <c r="AH215" s="21" t="str">
        <f t="shared" si="115"/>
        <v/>
      </c>
      <c r="AI215" s="21" t="b">
        <f t="shared" si="116"/>
        <v>0</v>
      </c>
      <c r="AJ215" s="21" t="str">
        <f t="shared" si="117"/>
        <v/>
      </c>
      <c r="AK215" s="21" t="b">
        <f>IF(AND(COUNTA(B215:I215)&gt;0,'Börja här'!KOMMUN="",NOT(L215),NOT(N215),NOT(P215),NOT(R215),NOT(T215),NOT(V215),NOT(X215),NOT(Z215),NOT(AB215),NOT(AD215),NOT(AF215)),TRUE,FALSE)</f>
        <v>0</v>
      </c>
      <c r="AL215" s="21" t="str">
        <f t="shared" si="118"/>
        <v/>
      </c>
      <c r="AM215" s="97">
        <f t="shared" si="122"/>
        <v>0</v>
      </c>
      <c r="AN215" s="97" t="str">
        <f t="shared" si="119"/>
        <v>Nej</v>
      </c>
      <c r="AO215" s="21" t="b">
        <f t="shared" si="93"/>
        <v>0</v>
      </c>
      <c r="AP215" s="21" t="str">
        <f t="shared" si="120"/>
        <v/>
      </c>
      <c r="AQ215" s="97" t="str">
        <f t="shared" si="121"/>
        <v>Nej</v>
      </c>
    </row>
    <row r="216" spans="1:43" s="13" customFormat="1" x14ac:dyDescent="0.35">
      <c r="A216" s="53">
        <v>208</v>
      </c>
      <c r="B216" s="10"/>
      <c r="C216" s="23"/>
      <c r="D216" s="41"/>
      <c r="E216" s="74"/>
      <c r="F216" s="82"/>
      <c r="G216" s="74"/>
      <c r="H216" s="75"/>
      <c r="I216" s="23"/>
      <c r="J216" s="50" t="str">
        <f t="shared" si="94"/>
        <v/>
      </c>
      <c r="K216" s="56" t="str">
        <f t="shared" si="95"/>
        <v/>
      </c>
      <c r="L216" s="6" t="b">
        <f t="shared" si="96"/>
        <v>0</v>
      </c>
      <c r="M216" s="21" t="str">
        <f t="shared" si="97"/>
        <v/>
      </c>
      <c r="N216" s="21" t="b">
        <f t="shared" si="98"/>
        <v>0</v>
      </c>
      <c r="O216" s="21" t="str">
        <f t="shared" si="99"/>
        <v/>
      </c>
      <c r="P216" s="21" t="b">
        <f t="shared" si="100"/>
        <v>0</v>
      </c>
      <c r="Q216" s="21" t="str">
        <f t="shared" si="101"/>
        <v/>
      </c>
      <c r="R216" s="21" t="b">
        <f t="shared" si="102"/>
        <v>0</v>
      </c>
      <c r="S216" s="21" t="str">
        <f t="shared" si="103"/>
        <v/>
      </c>
      <c r="T216" s="21" t="b">
        <f t="shared" si="104"/>
        <v>0</v>
      </c>
      <c r="U216" s="21" t="str">
        <f t="shared" si="105"/>
        <v/>
      </c>
      <c r="V216" s="6" t="b">
        <f t="shared" si="106"/>
        <v>0</v>
      </c>
      <c r="W216" s="21" t="str">
        <f t="shared" si="107"/>
        <v/>
      </c>
      <c r="X216" s="21" t="b">
        <f t="shared" si="108"/>
        <v>0</v>
      </c>
      <c r="Y216" s="21" t="str">
        <f t="shared" si="109"/>
        <v/>
      </c>
      <c r="Z216" s="21" t="b">
        <f t="shared" si="110"/>
        <v>0</v>
      </c>
      <c r="AA216" s="21" t="str">
        <f t="shared" si="111"/>
        <v/>
      </c>
      <c r="AB216" s="21" t="b">
        <f>IF(AND(LEN(B216)&gt;0,NOT(AF216),COUNTIF($AH$9:AH715,AH216)&gt;1),TRUE,FALSE)</f>
        <v>0</v>
      </c>
      <c r="AC216" s="21" t="str">
        <f t="shared" si="112"/>
        <v/>
      </c>
      <c r="AD216" s="21" t="b">
        <f>IF(AND(LEN(B216)&gt;0,NOT(AF216),NOT(AB216),COUNTIF(Uttransporter!$B$9:'Uttransporter'!B715,B216)&gt;0),TRUE,FALSE)</f>
        <v>0</v>
      </c>
      <c r="AE216" s="21" t="str">
        <f t="shared" si="113"/>
        <v/>
      </c>
      <c r="AF216" s="21" t="b">
        <f>IF(LEN(B216)&gt;Admin!$D$17,TRUE,FALSE)</f>
        <v>0</v>
      </c>
      <c r="AG216" s="21" t="str">
        <f t="shared" si="114"/>
        <v/>
      </c>
      <c r="AH216" s="21" t="str">
        <f t="shared" si="115"/>
        <v/>
      </c>
      <c r="AI216" s="21" t="b">
        <f t="shared" si="116"/>
        <v>0</v>
      </c>
      <c r="AJ216" s="21" t="str">
        <f t="shared" si="117"/>
        <v/>
      </c>
      <c r="AK216" s="21" t="b">
        <f>IF(AND(COUNTA(B216:I216)&gt;0,'Börja här'!KOMMUN="",NOT(L216),NOT(N216),NOT(P216),NOT(R216),NOT(T216),NOT(V216),NOT(X216),NOT(Z216),NOT(AB216),NOT(AD216),NOT(AF216)),TRUE,FALSE)</f>
        <v>0</v>
      </c>
      <c r="AL216" s="21" t="str">
        <f t="shared" si="118"/>
        <v/>
      </c>
      <c r="AM216" s="97">
        <f t="shared" si="122"/>
        <v>0</v>
      </c>
      <c r="AN216" s="97" t="str">
        <f t="shared" si="119"/>
        <v>Nej</v>
      </c>
      <c r="AO216" s="21" t="b">
        <f t="shared" si="93"/>
        <v>0</v>
      </c>
      <c r="AP216" s="21" t="str">
        <f t="shared" si="120"/>
        <v/>
      </c>
      <c r="AQ216" s="97" t="str">
        <f t="shared" si="121"/>
        <v>Nej</v>
      </c>
    </row>
    <row r="217" spans="1:43" s="13" customFormat="1" x14ac:dyDescent="0.35">
      <c r="A217" s="53">
        <v>209</v>
      </c>
      <c r="B217" s="10"/>
      <c r="C217" s="23"/>
      <c r="D217" s="41"/>
      <c r="E217" s="74"/>
      <c r="F217" s="82"/>
      <c r="G217" s="74"/>
      <c r="H217" s="75"/>
      <c r="I217" s="23"/>
      <c r="J217" s="50" t="str">
        <f t="shared" si="94"/>
        <v/>
      </c>
      <c r="K217" s="56" t="str">
        <f t="shared" si="95"/>
        <v/>
      </c>
      <c r="L217" s="6" t="b">
        <f t="shared" si="96"/>
        <v>0</v>
      </c>
      <c r="M217" s="21" t="str">
        <f t="shared" si="97"/>
        <v/>
      </c>
      <c r="N217" s="21" t="b">
        <f t="shared" si="98"/>
        <v>0</v>
      </c>
      <c r="O217" s="21" t="str">
        <f t="shared" si="99"/>
        <v/>
      </c>
      <c r="P217" s="21" t="b">
        <f t="shared" si="100"/>
        <v>0</v>
      </c>
      <c r="Q217" s="21" t="str">
        <f t="shared" si="101"/>
        <v/>
      </c>
      <c r="R217" s="21" t="b">
        <f t="shared" si="102"/>
        <v>0</v>
      </c>
      <c r="S217" s="21" t="str">
        <f t="shared" si="103"/>
        <v/>
      </c>
      <c r="T217" s="21" t="b">
        <f t="shared" si="104"/>
        <v>0</v>
      </c>
      <c r="U217" s="21" t="str">
        <f t="shared" si="105"/>
        <v/>
      </c>
      <c r="V217" s="6" t="b">
        <f t="shared" si="106"/>
        <v>0</v>
      </c>
      <c r="W217" s="21" t="str">
        <f t="shared" si="107"/>
        <v/>
      </c>
      <c r="X217" s="21" t="b">
        <f t="shared" si="108"/>
        <v>0</v>
      </c>
      <c r="Y217" s="21" t="str">
        <f t="shared" si="109"/>
        <v/>
      </c>
      <c r="Z217" s="21" t="b">
        <f t="shared" si="110"/>
        <v>0</v>
      </c>
      <c r="AA217" s="21" t="str">
        <f t="shared" si="111"/>
        <v/>
      </c>
      <c r="AB217" s="21" t="b">
        <f>IF(AND(LEN(B217)&gt;0,NOT(AF217),COUNTIF($AH$9:AH716,AH217)&gt;1),TRUE,FALSE)</f>
        <v>0</v>
      </c>
      <c r="AC217" s="21" t="str">
        <f t="shared" si="112"/>
        <v/>
      </c>
      <c r="AD217" s="21" t="b">
        <f>IF(AND(LEN(B217)&gt;0,NOT(AF217),NOT(AB217),COUNTIF(Uttransporter!$B$9:'Uttransporter'!B716,B217)&gt;0),TRUE,FALSE)</f>
        <v>0</v>
      </c>
      <c r="AE217" s="21" t="str">
        <f t="shared" si="113"/>
        <v/>
      </c>
      <c r="AF217" s="21" t="b">
        <f>IF(LEN(B217)&gt;Admin!$D$17,TRUE,FALSE)</f>
        <v>0</v>
      </c>
      <c r="AG217" s="21" t="str">
        <f t="shared" si="114"/>
        <v/>
      </c>
      <c r="AH217" s="21" t="str">
        <f t="shared" si="115"/>
        <v/>
      </c>
      <c r="AI217" s="21" t="b">
        <f t="shared" si="116"/>
        <v>0</v>
      </c>
      <c r="AJ217" s="21" t="str">
        <f t="shared" si="117"/>
        <v/>
      </c>
      <c r="AK217" s="21" t="b">
        <f>IF(AND(COUNTA(B217:I217)&gt;0,'Börja här'!KOMMUN="",NOT(L217),NOT(N217),NOT(P217),NOT(R217),NOT(T217),NOT(V217),NOT(X217),NOT(Z217),NOT(AB217),NOT(AD217),NOT(AF217)),TRUE,FALSE)</f>
        <v>0</v>
      </c>
      <c r="AL217" s="21" t="str">
        <f t="shared" si="118"/>
        <v/>
      </c>
      <c r="AM217" s="97">
        <f t="shared" si="122"/>
        <v>0</v>
      </c>
      <c r="AN217" s="97" t="str">
        <f t="shared" si="119"/>
        <v>Nej</v>
      </c>
      <c r="AO217" s="21" t="b">
        <f t="shared" si="93"/>
        <v>0</v>
      </c>
      <c r="AP217" s="21" t="str">
        <f t="shared" si="120"/>
        <v/>
      </c>
      <c r="AQ217" s="97" t="str">
        <f t="shared" si="121"/>
        <v>Nej</v>
      </c>
    </row>
    <row r="218" spans="1:43" s="13" customFormat="1" x14ac:dyDescent="0.35">
      <c r="A218" s="53">
        <v>210</v>
      </c>
      <c r="B218" s="10"/>
      <c r="C218" s="23"/>
      <c r="D218" s="41"/>
      <c r="E218" s="74"/>
      <c r="F218" s="82"/>
      <c r="G218" s="74"/>
      <c r="H218" s="75"/>
      <c r="I218" s="23"/>
      <c r="J218" s="50" t="str">
        <f t="shared" si="94"/>
        <v/>
      </c>
      <c r="K218" s="56" t="str">
        <f t="shared" si="95"/>
        <v/>
      </c>
      <c r="L218" s="6" t="b">
        <f t="shared" si="96"/>
        <v>0</v>
      </c>
      <c r="M218" s="21" t="str">
        <f t="shared" si="97"/>
        <v/>
      </c>
      <c r="N218" s="21" t="b">
        <f t="shared" si="98"/>
        <v>0</v>
      </c>
      <c r="O218" s="21" t="str">
        <f t="shared" si="99"/>
        <v/>
      </c>
      <c r="P218" s="21" t="b">
        <f t="shared" si="100"/>
        <v>0</v>
      </c>
      <c r="Q218" s="21" t="str">
        <f t="shared" si="101"/>
        <v/>
      </c>
      <c r="R218" s="21" t="b">
        <f t="shared" si="102"/>
        <v>0</v>
      </c>
      <c r="S218" s="21" t="str">
        <f t="shared" si="103"/>
        <v/>
      </c>
      <c r="T218" s="21" t="b">
        <f t="shared" si="104"/>
        <v>0</v>
      </c>
      <c r="U218" s="21" t="str">
        <f t="shared" si="105"/>
        <v/>
      </c>
      <c r="V218" s="6" t="b">
        <f t="shared" si="106"/>
        <v>0</v>
      </c>
      <c r="W218" s="21" t="str">
        <f t="shared" si="107"/>
        <v/>
      </c>
      <c r="X218" s="21" t="b">
        <f t="shared" si="108"/>
        <v>0</v>
      </c>
      <c r="Y218" s="21" t="str">
        <f t="shared" si="109"/>
        <v/>
      </c>
      <c r="Z218" s="21" t="b">
        <f t="shared" si="110"/>
        <v>0</v>
      </c>
      <c r="AA218" s="21" t="str">
        <f t="shared" si="111"/>
        <v/>
      </c>
      <c r="AB218" s="21" t="b">
        <f>IF(AND(LEN(B218)&gt;0,NOT(AF218),COUNTIF($AH$9:AH717,AH218)&gt;1),TRUE,FALSE)</f>
        <v>0</v>
      </c>
      <c r="AC218" s="21" t="str">
        <f t="shared" si="112"/>
        <v/>
      </c>
      <c r="AD218" s="21" t="b">
        <f>IF(AND(LEN(B218)&gt;0,NOT(AF218),NOT(AB218),COUNTIF(Uttransporter!$B$9:'Uttransporter'!B717,B218)&gt;0),TRUE,FALSE)</f>
        <v>0</v>
      </c>
      <c r="AE218" s="21" t="str">
        <f t="shared" si="113"/>
        <v/>
      </c>
      <c r="AF218" s="21" t="b">
        <f>IF(LEN(B218)&gt;Admin!$D$17,TRUE,FALSE)</f>
        <v>0</v>
      </c>
      <c r="AG218" s="21" t="str">
        <f t="shared" si="114"/>
        <v/>
      </c>
      <c r="AH218" s="21" t="str">
        <f t="shared" si="115"/>
        <v/>
      </c>
      <c r="AI218" s="21" t="b">
        <f t="shared" si="116"/>
        <v>0</v>
      </c>
      <c r="AJ218" s="21" t="str">
        <f t="shared" si="117"/>
        <v/>
      </c>
      <c r="AK218" s="21" t="b">
        <f>IF(AND(COUNTA(B218:I218)&gt;0,'Börja här'!KOMMUN="",NOT(L218),NOT(N218),NOT(P218),NOT(R218),NOT(T218),NOT(V218),NOT(X218),NOT(Z218),NOT(AB218),NOT(AD218),NOT(AF218)),TRUE,FALSE)</f>
        <v>0</v>
      </c>
      <c r="AL218" s="21" t="str">
        <f t="shared" si="118"/>
        <v/>
      </c>
      <c r="AM218" s="97">
        <f t="shared" si="122"/>
        <v>0</v>
      </c>
      <c r="AN218" s="97" t="str">
        <f t="shared" si="119"/>
        <v>Nej</v>
      </c>
      <c r="AO218" s="21" t="b">
        <f t="shared" si="93"/>
        <v>0</v>
      </c>
      <c r="AP218" s="21" t="str">
        <f t="shared" si="120"/>
        <v/>
      </c>
      <c r="AQ218" s="97" t="str">
        <f t="shared" si="121"/>
        <v>Nej</v>
      </c>
    </row>
    <row r="219" spans="1:43" s="13" customFormat="1" x14ac:dyDescent="0.35">
      <c r="A219" s="53">
        <v>211</v>
      </c>
      <c r="B219" s="10"/>
      <c r="C219" s="23"/>
      <c r="D219" s="41"/>
      <c r="E219" s="74"/>
      <c r="F219" s="82"/>
      <c r="G219" s="74"/>
      <c r="H219" s="75"/>
      <c r="I219" s="23"/>
      <c r="J219" s="50" t="str">
        <f t="shared" si="94"/>
        <v/>
      </c>
      <c r="K219" s="56" t="str">
        <f t="shared" si="95"/>
        <v/>
      </c>
      <c r="L219" s="6" t="b">
        <f t="shared" si="96"/>
        <v>0</v>
      </c>
      <c r="M219" s="21" t="str">
        <f t="shared" si="97"/>
        <v/>
      </c>
      <c r="N219" s="21" t="b">
        <f t="shared" si="98"/>
        <v>0</v>
      </c>
      <c r="O219" s="21" t="str">
        <f t="shared" si="99"/>
        <v/>
      </c>
      <c r="P219" s="21" t="b">
        <f t="shared" si="100"/>
        <v>0</v>
      </c>
      <c r="Q219" s="21" t="str">
        <f t="shared" si="101"/>
        <v/>
      </c>
      <c r="R219" s="21" t="b">
        <f t="shared" si="102"/>
        <v>0</v>
      </c>
      <c r="S219" s="21" t="str">
        <f t="shared" si="103"/>
        <v/>
      </c>
      <c r="T219" s="21" t="b">
        <f t="shared" si="104"/>
        <v>0</v>
      </c>
      <c r="U219" s="21" t="str">
        <f t="shared" si="105"/>
        <v/>
      </c>
      <c r="V219" s="6" t="b">
        <f t="shared" si="106"/>
        <v>0</v>
      </c>
      <c r="W219" s="21" t="str">
        <f t="shared" si="107"/>
        <v/>
      </c>
      <c r="X219" s="21" t="b">
        <f t="shared" si="108"/>
        <v>0</v>
      </c>
      <c r="Y219" s="21" t="str">
        <f t="shared" si="109"/>
        <v/>
      </c>
      <c r="Z219" s="21" t="b">
        <f t="shared" si="110"/>
        <v>0</v>
      </c>
      <c r="AA219" s="21" t="str">
        <f t="shared" si="111"/>
        <v/>
      </c>
      <c r="AB219" s="21" t="b">
        <f>IF(AND(LEN(B219)&gt;0,NOT(AF219),COUNTIF($AH$9:AH718,AH219)&gt;1),TRUE,FALSE)</f>
        <v>0</v>
      </c>
      <c r="AC219" s="21" t="str">
        <f t="shared" si="112"/>
        <v/>
      </c>
      <c r="AD219" s="21" t="b">
        <f>IF(AND(LEN(B219)&gt;0,NOT(AF219),NOT(AB219),COUNTIF(Uttransporter!$B$9:'Uttransporter'!B718,B219)&gt;0),TRUE,FALSE)</f>
        <v>0</v>
      </c>
      <c r="AE219" s="21" t="str">
        <f t="shared" si="113"/>
        <v/>
      </c>
      <c r="AF219" s="21" t="b">
        <f>IF(LEN(B219)&gt;Admin!$D$17,TRUE,FALSE)</f>
        <v>0</v>
      </c>
      <c r="AG219" s="21" t="str">
        <f t="shared" si="114"/>
        <v/>
      </c>
      <c r="AH219" s="21" t="str">
        <f t="shared" si="115"/>
        <v/>
      </c>
      <c r="AI219" s="21" t="b">
        <f t="shared" si="116"/>
        <v>0</v>
      </c>
      <c r="AJ219" s="21" t="str">
        <f t="shared" si="117"/>
        <v/>
      </c>
      <c r="AK219" s="21" t="b">
        <f>IF(AND(COUNTA(B219:I219)&gt;0,'Börja här'!KOMMUN="",NOT(L219),NOT(N219),NOT(P219),NOT(R219),NOT(T219),NOT(V219),NOT(X219),NOT(Z219),NOT(AB219),NOT(AD219),NOT(AF219)),TRUE,FALSE)</f>
        <v>0</v>
      </c>
      <c r="AL219" s="21" t="str">
        <f t="shared" si="118"/>
        <v/>
      </c>
      <c r="AM219" s="97">
        <f t="shared" si="122"/>
        <v>0</v>
      </c>
      <c r="AN219" s="97" t="str">
        <f t="shared" si="119"/>
        <v>Nej</v>
      </c>
      <c r="AO219" s="21" t="b">
        <f t="shared" si="93"/>
        <v>0</v>
      </c>
      <c r="AP219" s="21" t="str">
        <f t="shared" si="120"/>
        <v/>
      </c>
      <c r="AQ219" s="97" t="str">
        <f t="shared" si="121"/>
        <v>Nej</v>
      </c>
    </row>
    <row r="220" spans="1:43" s="13" customFormat="1" x14ac:dyDescent="0.35">
      <c r="A220" s="53">
        <v>212</v>
      </c>
      <c r="B220" s="10"/>
      <c r="C220" s="23"/>
      <c r="D220" s="41"/>
      <c r="E220" s="74"/>
      <c r="F220" s="82"/>
      <c r="G220" s="74"/>
      <c r="H220" s="75"/>
      <c r="I220" s="23"/>
      <c r="J220" s="50" t="str">
        <f t="shared" si="94"/>
        <v/>
      </c>
      <c r="K220" s="56" t="str">
        <f t="shared" si="95"/>
        <v/>
      </c>
      <c r="L220" s="6" t="b">
        <f t="shared" si="96"/>
        <v>0</v>
      </c>
      <c r="M220" s="21" t="str">
        <f t="shared" si="97"/>
        <v/>
      </c>
      <c r="N220" s="21" t="b">
        <f t="shared" si="98"/>
        <v>0</v>
      </c>
      <c r="O220" s="21" t="str">
        <f t="shared" si="99"/>
        <v/>
      </c>
      <c r="P220" s="21" t="b">
        <f t="shared" si="100"/>
        <v>0</v>
      </c>
      <c r="Q220" s="21" t="str">
        <f t="shared" si="101"/>
        <v/>
      </c>
      <c r="R220" s="21" t="b">
        <f t="shared" si="102"/>
        <v>0</v>
      </c>
      <c r="S220" s="21" t="str">
        <f t="shared" si="103"/>
        <v/>
      </c>
      <c r="T220" s="21" t="b">
        <f t="shared" si="104"/>
        <v>0</v>
      </c>
      <c r="U220" s="21" t="str">
        <f t="shared" si="105"/>
        <v/>
      </c>
      <c r="V220" s="6" t="b">
        <f t="shared" si="106"/>
        <v>0</v>
      </c>
      <c r="W220" s="21" t="str">
        <f t="shared" si="107"/>
        <v/>
      </c>
      <c r="X220" s="21" t="b">
        <f t="shared" si="108"/>
        <v>0</v>
      </c>
      <c r="Y220" s="21" t="str">
        <f t="shared" si="109"/>
        <v/>
      </c>
      <c r="Z220" s="21" t="b">
        <f t="shared" si="110"/>
        <v>0</v>
      </c>
      <c r="AA220" s="21" t="str">
        <f t="shared" si="111"/>
        <v/>
      </c>
      <c r="AB220" s="21" t="b">
        <f>IF(AND(LEN(B220)&gt;0,NOT(AF220),COUNTIF($AH$9:AH719,AH220)&gt;1),TRUE,FALSE)</f>
        <v>0</v>
      </c>
      <c r="AC220" s="21" t="str">
        <f t="shared" si="112"/>
        <v/>
      </c>
      <c r="AD220" s="21" t="b">
        <f>IF(AND(LEN(B220)&gt;0,NOT(AF220),NOT(AB220),COUNTIF(Uttransporter!$B$9:'Uttransporter'!B719,B220)&gt;0),TRUE,FALSE)</f>
        <v>0</v>
      </c>
      <c r="AE220" s="21" t="str">
        <f t="shared" si="113"/>
        <v/>
      </c>
      <c r="AF220" s="21" t="b">
        <f>IF(LEN(B220)&gt;Admin!$D$17,TRUE,FALSE)</f>
        <v>0</v>
      </c>
      <c r="AG220" s="21" t="str">
        <f t="shared" si="114"/>
        <v/>
      </c>
      <c r="AH220" s="21" t="str">
        <f t="shared" si="115"/>
        <v/>
      </c>
      <c r="AI220" s="21" t="b">
        <f t="shared" si="116"/>
        <v>0</v>
      </c>
      <c r="AJ220" s="21" t="str">
        <f t="shared" si="117"/>
        <v/>
      </c>
      <c r="AK220" s="21" t="b">
        <f>IF(AND(COUNTA(B220:I220)&gt;0,'Börja här'!KOMMUN="",NOT(L220),NOT(N220),NOT(P220),NOT(R220),NOT(T220),NOT(V220),NOT(X220),NOT(Z220),NOT(AB220),NOT(AD220),NOT(AF220)),TRUE,FALSE)</f>
        <v>0</v>
      </c>
      <c r="AL220" s="21" t="str">
        <f t="shared" si="118"/>
        <v/>
      </c>
      <c r="AM220" s="97">
        <f t="shared" si="122"/>
        <v>0</v>
      </c>
      <c r="AN220" s="97" t="str">
        <f t="shared" si="119"/>
        <v>Nej</v>
      </c>
      <c r="AO220" s="21" t="b">
        <f t="shared" si="93"/>
        <v>0</v>
      </c>
      <c r="AP220" s="21" t="str">
        <f t="shared" si="120"/>
        <v/>
      </c>
      <c r="AQ220" s="97" t="str">
        <f t="shared" si="121"/>
        <v>Nej</v>
      </c>
    </row>
    <row r="221" spans="1:43" s="13" customFormat="1" x14ac:dyDescent="0.35">
      <c r="A221" s="53">
        <v>213</v>
      </c>
      <c r="B221" s="10"/>
      <c r="C221" s="23"/>
      <c r="D221" s="41"/>
      <c r="E221" s="74"/>
      <c r="F221" s="82"/>
      <c r="G221" s="74"/>
      <c r="H221" s="75"/>
      <c r="I221" s="23"/>
      <c r="J221" s="50" t="str">
        <f t="shared" si="94"/>
        <v/>
      </c>
      <c r="K221" s="56" t="str">
        <f t="shared" si="95"/>
        <v/>
      </c>
      <c r="L221" s="6" t="b">
        <f t="shared" si="96"/>
        <v>0</v>
      </c>
      <c r="M221" s="21" t="str">
        <f t="shared" si="97"/>
        <v/>
      </c>
      <c r="N221" s="21" t="b">
        <f t="shared" si="98"/>
        <v>0</v>
      </c>
      <c r="O221" s="21" t="str">
        <f t="shared" si="99"/>
        <v/>
      </c>
      <c r="P221" s="21" t="b">
        <f t="shared" si="100"/>
        <v>0</v>
      </c>
      <c r="Q221" s="21" t="str">
        <f t="shared" si="101"/>
        <v/>
      </c>
      <c r="R221" s="21" t="b">
        <f t="shared" si="102"/>
        <v>0</v>
      </c>
      <c r="S221" s="21" t="str">
        <f t="shared" si="103"/>
        <v/>
      </c>
      <c r="T221" s="21" t="b">
        <f t="shared" si="104"/>
        <v>0</v>
      </c>
      <c r="U221" s="21" t="str">
        <f t="shared" si="105"/>
        <v/>
      </c>
      <c r="V221" s="6" t="b">
        <f t="shared" si="106"/>
        <v>0</v>
      </c>
      <c r="W221" s="21" t="str">
        <f t="shared" si="107"/>
        <v/>
      </c>
      <c r="X221" s="21" t="b">
        <f t="shared" si="108"/>
        <v>0</v>
      </c>
      <c r="Y221" s="21" t="str">
        <f t="shared" si="109"/>
        <v/>
      </c>
      <c r="Z221" s="21" t="b">
        <f t="shared" si="110"/>
        <v>0</v>
      </c>
      <c r="AA221" s="21" t="str">
        <f t="shared" si="111"/>
        <v/>
      </c>
      <c r="AB221" s="21" t="b">
        <f>IF(AND(LEN(B221)&gt;0,NOT(AF221),COUNTIF($AH$9:AH720,AH221)&gt;1),TRUE,FALSE)</f>
        <v>0</v>
      </c>
      <c r="AC221" s="21" t="str">
        <f t="shared" si="112"/>
        <v/>
      </c>
      <c r="AD221" s="21" t="b">
        <f>IF(AND(LEN(B221)&gt;0,NOT(AF221),NOT(AB221),COUNTIF(Uttransporter!$B$9:'Uttransporter'!B720,B221)&gt;0),TRUE,FALSE)</f>
        <v>0</v>
      </c>
      <c r="AE221" s="21" t="str">
        <f t="shared" si="113"/>
        <v/>
      </c>
      <c r="AF221" s="21" t="b">
        <f>IF(LEN(B221)&gt;Admin!$D$17,TRUE,FALSE)</f>
        <v>0</v>
      </c>
      <c r="AG221" s="21" t="str">
        <f t="shared" si="114"/>
        <v/>
      </c>
      <c r="AH221" s="21" t="str">
        <f t="shared" si="115"/>
        <v/>
      </c>
      <c r="AI221" s="21" t="b">
        <f t="shared" si="116"/>
        <v>0</v>
      </c>
      <c r="AJ221" s="21" t="str">
        <f t="shared" si="117"/>
        <v/>
      </c>
      <c r="AK221" s="21" t="b">
        <f>IF(AND(COUNTA(B221:I221)&gt;0,'Börja här'!KOMMUN="",NOT(L221),NOT(N221),NOT(P221),NOT(R221),NOT(T221),NOT(V221),NOT(X221),NOT(Z221),NOT(AB221),NOT(AD221),NOT(AF221)),TRUE,FALSE)</f>
        <v>0</v>
      </c>
      <c r="AL221" s="21" t="str">
        <f t="shared" si="118"/>
        <v/>
      </c>
      <c r="AM221" s="97">
        <f t="shared" si="122"/>
        <v>0</v>
      </c>
      <c r="AN221" s="97" t="str">
        <f t="shared" si="119"/>
        <v>Nej</v>
      </c>
      <c r="AO221" s="21" t="b">
        <f t="shared" si="93"/>
        <v>0</v>
      </c>
      <c r="AP221" s="21" t="str">
        <f t="shared" si="120"/>
        <v/>
      </c>
      <c r="AQ221" s="97" t="str">
        <f t="shared" si="121"/>
        <v>Nej</v>
      </c>
    </row>
    <row r="222" spans="1:43" s="13" customFormat="1" x14ac:dyDescent="0.35">
      <c r="A222" s="53">
        <v>214</v>
      </c>
      <c r="B222" s="10"/>
      <c r="C222" s="23"/>
      <c r="D222" s="41"/>
      <c r="E222" s="74"/>
      <c r="F222" s="82"/>
      <c r="G222" s="74"/>
      <c r="H222" s="75"/>
      <c r="I222" s="23"/>
      <c r="J222" s="50" t="str">
        <f t="shared" si="94"/>
        <v/>
      </c>
      <c r="K222" s="56" t="str">
        <f t="shared" si="95"/>
        <v/>
      </c>
      <c r="L222" s="6" t="b">
        <f t="shared" si="96"/>
        <v>0</v>
      </c>
      <c r="M222" s="21" t="str">
        <f t="shared" si="97"/>
        <v/>
      </c>
      <c r="N222" s="21" t="b">
        <f t="shared" si="98"/>
        <v>0</v>
      </c>
      <c r="O222" s="21" t="str">
        <f t="shared" si="99"/>
        <v/>
      </c>
      <c r="P222" s="21" t="b">
        <f t="shared" si="100"/>
        <v>0</v>
      </c>
      <c r="Q222" s="21" t="str">
        <f t="shared" si="101"/>
        <v/>
      </c>
      <c r="R222" s="21" t="b">
        <f t="shared" si="102"/>
        <v>0</v>
      </c>
      <c r="S222" s="21" t="str">
        <f t="shared" si="103"/>
        <v/>
      </c>
      <c r="T222" s="21" t="b">
        <f t="shared" si="104"/>
        <v>0</v>
      </c>
      <c r="U222" s="21" t="str">
        <f t="shared" si="105"/>
        <v/>
      </c>
      <c r="V222" s="6" t="b">
        <f t="shared" si="106"/>
        <v>0</v>
      </c>
      <c r="W222" s="21" t="str">
        <f t="shared" si="107"/>
        <v/>
      </c>
      <c r="X222" s="21" t="b">
        <f t="shared" si="108"/>
        <v>0</v>
      </c>
      <c r="Y222" s="21" t="str">
        <f t="shared" si="109"/>
        <v/>
      </c>
      <c r="Z222" s="21" t="b">
        <f t="shared" si="110"/>
        <v>0</v>
      </c>
      <c r="AA222" s="21" t="str">
        <f t="shared" si="111"/>
        <v/>
      </c>
      <c r="AB222" s="21" t="b">
        <f>IF(AND(LEN(B222)&gt;0,NOT(AF222),COUNTIF($AH$9:AH721,AH222)&gt;1),TRUE,FALSE)</f>
        <v>0</v>
      </c>
      <c r="AC222" s="21" t="str">
        <f t="shared" si="112"/>
        <v/>
      </c>
      <c r="AD222" s="21" t="b">
        <f>IF(AND(LEN(B222)&gt;0,NOT(AF222),NOT(AB222),COUNTIF(Uttransporter!$B$9:'Uttransporter'!B721,B222)&gt;0),TRUE,FALSE)</f>
        <v>0</v>
      </c>
      <c r="AE222" s="21" t="str">
        <f t="shared" si="113"/>
        <v/>
      </c>
      <c r="AF222" s="21" t="b">
        <f>IF(LEN(B222)&gt;Admin!$D$17,TRUE,FALSE)</f>
        <v>0</v>
      </c>
      <c r="AG222" s="21" t="str">
        <f t="shared" si="114"/>
        <v/>
      </c>
      <c r="AH222" s="21" t="str">
        <f t="shared" si="115"/>
        <v/>
      </c>
      <c r="AI222" s="21" t="b">
        <f t="shared" si="116"/>
        <v>0</v>
      </c>
      <c r="AJ222" s="21" t="str">
        <f t="shared" si="117"/>
        <v/>
      </c>
      <c r="AK222" s="21" t="b">
        <f>IF(AND(COUNTA(B222:I222)&gt;0,'Börja här'!KOMMUN="",NOT(L222),NOT(N222),NOT(P222),NOT(R222),NOT(T222),NOT(V222),NOT(X222),NOT(Z222),NOT(AB222),NOT(AD222),NOT(AF222)),TRUE,FALSE)</f>
        <v>0</v>
      </c>
      <c r="AL222" s="21" t="str">
        <f t="shared" si="118"/>
        <v/>
      </c>
      <c r="AM222" s="97">
        <f t="shared" si="122"/>
        <v>0</v>
      </c>
      <c r="AN222" s="97" t="str">
        <f t="shared" si="119"/>
        <v>Nej</v>
      </c>
      <c r="AO222" s="21" t="b">
        <f t="shared" si="93"/>
        <v>0</v>
      </c>
      <c r="AP222" s="21" t="str">
        <f t="shared" si="120"/>
        <v/>
      </c>
      <c r="AQ222" s="97" t="str">
        <f t="shared" si="121"/>
        <v>Nej</v>
      </c>
    </row>
    <row r="223" spans="1:43" s="13" customFormat="1" x14ac:dyDescent="0.35">
      <c r="A223" s="53">
        <v>215</v>
      </c>
      <c r="B223" s="10"/>
      <c r="C223" s="23"/>
      <c r="D223" s="41"/>
      <c r="E223" s="74"/>
      <c r="F223" s="82"/>
      <c r="G223" s="74"/>
      <c r="H223" s="75"/>
      <c r="I223" s="23"/>
      <c r="J223" s="50" t="str">
        <f t="shared" si="94"/>
        <v/>
      </c>
      <c r="K223" s="56" t="str">
        <f t="shared" si="95"/>
        <v/>
      </c>
      <c r="L223" s="6" t="b">
        <f t="shared" si="96"/>
        <v>0</v>
      </c>
      <c r="M223" s="21" t="str">
        <f t="shared" si="97"/>
        <v/>
      </c>
      <c r="N223" s="21" t="b">
        <f t="shared" si="98"/>
        <v>0</v>
      </c>
      <c r="O223" s="21" t="str">
        <f t="shared" si="99"/>
        <v/>
      </c>
      <c r="P223" s="21" t="b">
        <f t="shared" si="100"/>
        <v>0</v>
      </c>
      <c r="Q223" s="21" t="str">
        <f t="shared" si="101"/>
        <v/>
      </c>
      <c r="R223" s="21" t="b">
        <f t="shared" si="102"/>
        <v>0</v>
      </c>
      <c r="S223" s="21" t="str">
        <f t="shared" si="103"/>
        <v/>
      </c>
      <c r="T223" s="21" t="b">
        <f t="shared" si="104"/>
        <v>0</v>
      </c>
      <c r="U223" s="21" t="str">
        <f t="shared" si="105"/>
        <v/>
      </c>
      <c r="V223" s="6" t="b">
        <f t="shared" si="106"/>
        <v>0</v>
      </c>
      <c r="W223" s="21" t="str">
        <f t="shared" si="107"/>
        <v/>
      </c>
      <c r="X223" s="21" t="b">
        <f t="shared" si="108"/>
        <v>0</v>
      </c>
      <c r="Y223" s="21" t="str">
        <f t="shared" si="109"/>
        <v/>
      </c>
      <c r="Z223" s="21" t="b">
        <f t="shared" si="110"/>
        <v>0</v>
      </c>
      <c r="AA223" s="21" t="str">
        <f t="shared" si="111"/>
        <v/>
      </c>
      <c r="AB223" s="21" t="b">
        <f>IF(AND(LEN(B223)&gt;0,NOT(AF223),COUNTIF($AH$9:AH722,AH223)&gt;1),TRUE,FALSE)</f>
        <v>0</v>
      </c>
      <c r="AC223" s="21" t="str">
        <f t="shared" si="112"/>
        <v/>
      </c>
      <c r="AD223" s="21" t="b">
        <f>IF(AND(LEN(B223)&gt;0,NOT(AF223),NOT(AB223),COUNTIF(Uttransporter!$B$9:'Uttransporter'!B722,B223)&gt;0),TRUE,FALSE)</f>
        <v>0</v>
      </c>
      <c r="AE223" s="21" t="str">
        <f t="shared" si="113"/>
        <v/>
      </c>
      <c r="AF223" s="21" t="b">
        <f>IF(LEN(B223)&gt;Admin!$D$17,TRUE,FALSE)</f>
        <v>0</v>
      </c>
      <c r="AG223" s="21" t="str">
        <f t="shared" si="114"/>
        <v/>
      </c>
      <c r="AH223" s="21" t="str">
        <f t="shared" si="115"/>
        <v/>
      </c>
      <c r="AI223" s="21" t="b">
        <f t="shared" si="116"/>
        <v>0</v>
      </c>
      <c r="AJ223" s="21" t="str">
        <f t="shared" si="117"/>
        <v/>
      </c>
      <c r="AK223" s="21" t="b">
        <f>IF(AND(COUNTA(B223:I223)&gt;0,'Börja här'!KOMMUN="",NOT(L223),NOT(N223),NOT(P223),NOT(R223),NOT(T223),NOT(V223),NOT(X223),NOT(Z223),NOT(AB223),NOT(AD223),NOT(AF223)),TRUE,FALSE)</f>
        <v>0</v>
      </c>
      <c r="AL223" s="21" t="str">
        <f t="shared" si="118"/>
        <v/>
      </c>
      <c r="AM223" s="97">
        <f t="shared" si="122"/>
        <v>0</v>
      </c>
      <c r="AN223" s="97" t="str">
        <f t="shared" si="119"/>
        <v>Nej</v>
      </c>
      <c r="AO223" s="21" t="b">
        <f t="shared" si="93"/>
        <v>0</v>
      </c>
      <c r="AP223" s="21" t="str">
        <f t="shared" si="120"/>
        <v/>
      </c>
      <c r="AQ223" s="97" t="str">
        <f t="shared" si="121"/>
        <v>Nej</v>
      </c>
    </row>
    <row r="224" spans="1:43" s="13" customFormat="1" x14ac:dyDescent="0.35">
      <c r="A224" s="53">
        <v>216</v>
      </c>
      <c r="B224" s="10"/>
      <c r="C224" s="23"/>
      <c r="D224" s="41"/>
      <c r="E224" s="74"/>
      <c r="F224" s="82"/>
      <c r="G224" s="74"/>
      <c r="H224" s="75"/>
      <c r="I224" s="23"/>
      <c r="J224" s="50" t="str">
        <f t="shared" si="94"/>
        <v/>
      </c>
      <c r="K224" s="56" t="str">
        <f t="shared" si="95"/>
        <v/>
      </c>
      <c r="L224" s="6" t="b">
        <f t="shared" si="96"/>
        <v>0</v>
      </c>
      <c r="M224" s="21" t="str">
        <f t="shared" si="97"/>
        <v/>
      </c>
      <c r="N224" s="21" t="b">
        <f t="shared" si="98"/>
        <v>0</v>
      </c>
      <c r="O224" s="21" t="str">
        <f t="shared" si="99"/>
        <v/>
      </c>
      <c r="P224" s="21" t="b">
        <f t="shared" si="100"/>
        <v>0</v>
      </c>
      <c r="Q224" s="21" t="str">
        <f t="shared" si="101"/>
        <v/>
      </c>
      <c r="R224" s="21" t="b">
        <f t="shared" si="102"/>
        <v>0</v>
      </c>
      <c r="S224" s="21" t="str">
        <f t="shared" si="103"/>
        <v/>
      </c>
      <c r="T224" s="21" t="b">
        <f t="shared" si="104"/>
        <v>0</v>
      </c>
      <c r="U224" s="21" t="str">
        <f t="shared" si="105"/>
        <v/>
      </c>
      <c r="V224" s="6" t="b">
        <f t="shared" si="106"/>
        <v>0</v>
      </c>
      <c r="W224" s="21" t="str">
        <f t="shared" si="107"/>
        <v/>
      </c>
      <c r="X224" s="21" t="b">
        <f t="shared" si="108"/>
        <v>0</v>
      </c>
      <c r="Y224" s="21" t="str">
        <f t="shared" si="109"/>
        <v/>
      </c>
      <c r="Z224" s="21" t="b">
        <f t="shared" si="110"/>
        <v>0</v>
      </c>
      <c r="AA224" s="21" t="str">
        <f t="shared" si="111"/>
        <v/>
      </c>
      <c r="AB224" s="21" t="b">
        <f>IF(AND(LEN(B224)&gt;0,NOT(AF224),COUNTIF($AH$9:AH723,AH224)&gt;1),TRUE,FALSE)</f>
        <v>0</v>
      </c>
      <c r="AC224" s="21" t="str">
        <f t="shared" si="112"/>
        <v/>
      </c>
      <c r="AD224" s="21" t="b">
        <f>IF(AND(LEN(B224)&gt;0,NOT(AF224),NOT(AB224),COUNTIF(Uttransporter!$B$9:'Uttransporter'!B723,B224)&gt;0),TRUE,FALSE)</f>
        <v>0</v>
      </c>
      <c r="AE224" s="21" t="str">
        <f t="shared" si="113"/>
        <v/>
      </c>
      <c r="AF224" s="21" t="b">
        <f>IF(LEN(B224)&gt;Admin!$D$17,TRUE,FALSE)</f>
        <v>0</v>
      </c>
      <c r="AG224" s="21" t="str">
        <f t="shared" si="114"/>
        <v/>
      </c>
      <c r="AH224" s="21" t="str">
        <f t="shared" si="115"/>
        <v/>
      </c>
      <c r="AI224" s="21" t="b">
        <f t="shared" si="116"/>
        <v>0</v>
      </c>
      <c r="AJ224" s="21" t="str">
        <f t="shared" si="117"/>
        <v/>
      </c>
      <c r="AK224" s="21" t="b">
        <f>IF(AND(COUNTA(B224:I224)&gt;0,'Börja här'!KOMMUN="",NOT(L224),NOT(N224),NOT(P224),NOT(R224),NOT(T224),NOT(V224),NOT(X224),NOT(Z224),NOT(AB224),NOT(AD224),NOT(AF224)),TRUE,FALSE)</f>
        <v>0</v>
      </c>
      <c r="AL224" s="21" t="str">
        <f t="shared" si="118"/>
        <v/>
      </c>
      <c r="AM224" s="97">
        <f t="shared" si="122"/>
        <v>0</v>
      </c>
      <c r="AN224" s="97" t="str">
        <f t="shared" si="119"/>
        <v>Nej</v>
      </c>
      <c r="AO224" s="21" t="b">
        <f t="shared" si="93"/>
        <v>0</v>
      </c>
      <c r="AP224" s="21" t="str">
        <f t="shared" si="120"/>
        <v/>
      </c>
      <c r="AQ224" s="97" t="str">
        <f t="shared" si="121"/>
        <v>Nej</v>
      </c>
    </row>
    <row r="225" spans="1:43" s="13" customFormat="1" x14ac:dyDescent="0.35">
      <c r="A225" s="53">
        <v>217</v>
      </c>
      <c r="B225" s="10"/>
      <c r="C225" s="23"/>
      <c r="D225" s="41"/>
      <c r="E225" s="74"/>
      <c r="F225" s="82"/>
      <c r="G225" s="74"/>
      <c r="H225" s="75"/>
      <c r="I225" s="23"/>
      <c r="J225" s="50" t="str">
        <f t="shared" si="94"/>
        <v/>
      </c>
      <c r="K225" s="56" t="str">
        <f t="shared" si="95"/>
        <v/>
      </c>
      <c r="L225" s="6" t="b">
        <f t="shared" si="96"/>
        <v>0</v>
      </c>
      <c r="M225" s="21" t="str">
        <f t="shared" si="97"/>
        <v/>
      </c>
      <c r="N225" s="21" t="b">
        <f t="shared" si="98"/>
        <v>0</v>
      </c>
      <c r="O225" s="21" t="str">
        <f t="shared" si="99"/>
        <v/>
      </c>
      <c r="P225" s="21" t="b">
        <f t="shared" si="100"/>
        <v>0</v>
      </c>
      <c r="Q225" s="21" t="str">
        <f t="shared" si="101"/>
        <v/>
      </c>
      <c r="R225" s="21" t="b">
        <f t="shared" si="102"/>
        <v>0</v>
      </c>
      <c r="S225" s="21" t="str">
        <f t="shared" si="103"/>
        <v/>
      </c>
      <c r="T225" s="21" t="b">
        <f t="shared" si="104"/>
        <v>0</v>
      </c>
      <c r="U225" s="21" t="str">
        <f t="shared" si="105"/>
        <v/>
      </c>
      <c r="V225" s="6" t="b">
        <f t="shared" si="106"/>
        <v>0</v>
      </c>
      <c r="W225" s="21" t="str">
        <f t="shared" si="107"/>
        <v/>
      </c>
      <c r="X225" s="21" t="b">
        <f t="shared" si="108"/>
        <v>0</v>
      </c>
      <c r="Y225" s="21" t="str">
        <f t="shared" si="109"/>
        <v/>
      </c>
      <c r="Z225" s="21" t="b">
        <f t="shared" si="110"/>
        <v>0</v>
      </c>
      <c r="AA225" s="21" t="str">
        <f t="shared" si="111"/>
        <v/>
      </c>
      <c r="AB225" s="21" t="b">
        <f>IF(AND(LEN(B225)&gt;0,NOT(AF225),COUNTIF($AH$9:AH724,AH225)&gt;1),TRUE,FALSE)</f>
        <v>0</v>
      </c>
      <c r="AC225" s="21" t="str">
        <f t="shared" si="112"/>
        <v/>
      </c>
      <c r="AD225" s="21" t="b">
        <f>IF(AND(LEN(B225)&gt;0,NOT(AF225),NOT(AB225),COUNTIF(Uttransporter!$B$9:'Uttransporter'!B724,B225)&gt;0),TRUE,FALSE)</f>
        <v>0</v>
      </c>
      <c r="AE225" s="21" t="str">
        <f t="shared" si="113"/>
        <v/>
      </c>
      <c r="AF225" s="21" t="b">
        <f>IF(LEN(B225)&gt;Admin!$D$17,TRUE,FALSE)</f>
        <v>0</v>
      </c>
      <c r="AG225" s="21" t="str">
        <f t="shared" si="114"/>
        <v/>
      </c>
      <c r="AH225" s="21" t="str">
        <f t="shared" si="115"/>
        <v/>
      </c>
      <c r="AI225" s="21" t="b">
        <f t="shared" si="116"/>
        <v>0</v>
      </c>
      <c r="AJ225" s="21" t="str">
        <f t="shared" si="117"/>
        <v/>
      </c>
      <c r="AK225" s="21" t="b">
        <f>IF(AND(COUNTA(B225:I225)&gt;0,'Börja här'!KOMMUN="",NOT(L225),NOT(N225),NOT(P225),NOT(R225),NOT(T225),NOT(V225),NOT(X225),NOT(Z225),NOT(AB225),NOT(AD225),NOT(AF225)),TRUE,FALSE)</f>
        <v>0</v>
      </c>
      <c r="AL225" s="21" t="str">
        <f t="shared" si="118"/>
        <v/>
      </c>
      <c r="AM225" s="97">
        <f t="shared" si="122"/>
        <v>0</v>
      </c>
      <c r="AN225" s="97" t="str">
        <f t="shared" si="119"/>
        <v>Nej</v>
      </c>
      <c r="AO225" s="21" t="b">
        <f t="shared" si="93"/>
        <v>0</v>
      </c>
      <c r="AP225" s="21" t="str">
        <f t="shared" si="120"/>
        <v/>
      </c>
      <c r="AQ225" s="97" t="str">
        <f t="shared" si="121"/>
        <v>Nej</v>
      </c>
    </row>
    <row r="226" spans="1:43" s="13" customFormat="1" x14ac:dyDescent="0.35">
      <c r="A226" s="53">
        <v>218</v>
      </c>
      <c r="B226" s="10"/>
      <c r="C226" s="23"/>
      <c r="D226" s="41"/>
      <c r="E226" s="74"/>
      <c r="F226" s="82"/>
      <c r="G226" s="74"/>
      <c r="H226" s="75"/>
      <c r="I226" s="23"/>
      <c r="J226" s="50" t="str">
        <f t="shared" si="94"/>
        <v/>
      </c>
      <c r="K226" s="56" t="str">
        <f t="shared" si="95"/>
        <v/>
      </c>
      <c r="L226" s="6" t="b">
        <f t="shared" si="96"/>
        <v>0</v>
      </c>
      <c r="M226" s="21" t="str">
        <f t="shared" si="97"/>
        <v/>
      </c>
      <c r="N226" s="21" t="b">
        <f t="shared" si="98"/>
        <v>0</v>
      </c>
      <c r="O226" s="21" t="str">
        <f t="shared" si="99"/>
        <v/>
      </c>
      <c r="P226" s="21" t="b">
        <f t="shared" si="100"/>
        <v>0</v>
      </c>
      <c r="Q226" s="21" t="str">
        <f t="shared" si="101"/>
        <v/>
      </c>
      <c r="R226" s="21" t="b">
        <f t="shared" si="102"/>
        <v>0</v>
      </c>
      <c r="S226" s="21" t="str">
        <f t="shared" si="103"/>
        <v/>
      </c>
      <c r="T226" s="21" t="b">
        <f t="shared" si="104"/>
        <v>0</v>
      </c>
      <c r="U226" s="21" t="str">
        <f t="shared" si="105"/>
        <v/>
      </c>
      <c r="V226" s="6" t="b">
        <f t="shared" si="106"/>
        <v>0</v>
      </c>
      <c r="W226" s="21" t="str">
        <f t="shared" si="107"/>
        <v/>
      </c>
      <c r="X226" s="21" t="b">
        <f t="shared" si="108"/>
        <v>0</v>
      </c>
      <c r="Y226" s="21" t="str">
        <f t="shared" si="109"/>
        <v/>
      </c>
      <c r="Z226" s="21" t="b">
        <f t="shared" si="110"/>
        <v>0</v>
      </c>
      <c r="AA226" s="21" t="str">
        <f t="shared" si="111"/>
        <v/>
      </c>
      <c r="AB226" s="21" t="b">
        <f>IF(AND(LEN(B226)&gt;0,NOT(AF226),COUNTIF($AH$9:AH725,AH226)&gt;1),TRUE,FALSE)</f>
        <v>0</v>
      </c>
      <c r="AC226" s="21" t="str">
        <f t="shared" si="112"/>
        <v/>
      </c>
      <c r="AD226" s="21" t="b">
        <f>IF(AND(LEN(B226)&gt;0,NOT(AF226),NOT(AB226),COUNTIF(Uttransporter!$B$9:'Uttransporter'!B725,B226)&gt;0),TRUE,FALSE)</f>
        <v>0</v>
      </c>
      <c r="AE226" s="21" t="str">
        <f t="shared" si="113"/>
        <v/>
      </c>
      <c r="AF226" s="21" t="b">
        <f>IF(LEN(B226)&gt;Admin!$D$17,TRUE,FALSE)</f>
        <v>0</v>
      </c>
      <c r="AG226" s="21" t="str">
        <f t="shared" si="114"/>
        <v/>
      </c>
      <c r="AH226" s="21" t="str">
        <f t="shared" si="115"/>
        <v/>
      </c>
      <c r="AI226" s="21" t="b">
        <f t="shared" si="116"/>
        <v>0</v>
      </c>
      <c r="AJ226" s="21" t="str">
        <f t="shared" si="117"/>
        <v/>
      </c>
      <c r="AK226" s="21" t="b">
        <f>IF(AND(COUNTA(B226:I226)&gt;0,'Börja här'!KOMMUN="",NOT(L226),NOT(N226),NOT(P226),NOT(R226),NOT(T226),NOT(V226),NOT(X226),NOT(Z226),NOT(AB226),NOT(AD226),NOT(AF226)),TRUE,FALSE)</f>
        <v>0</v>
      </c>
      <c r="AL226" s="21" t="str">
        <f t="shared" si="118"/>
        <v/>
      </c>
      <c r="AM226" s="97">
        <f t="shared" si="122"/>
        <v>0</v>
      </c>
      <c r="AN226" s="97" t="str">
        <f t="shared" si="119"/>
        <v>Nej</v>
      </c>
      <c r="AO226" s="21" t="b">
        <f t="shared" si="93"/>
        <v>0</v>
      </c>
      <c r="AP226" s="21" t="str">
        <f t="shared" si="120"/>
        <v/>
      </c>
      <c r="AQ226" s="97" t="str">
        <f t="shared" si="121"/>
        <v>Nej</v>
      </c>
    </row>
    <row r="227" spans="1:43" s="13" customFormat="1" x14ac:dyDescent="0.35">
      <c r="A227" s="53">
        <v>219</v>
      </c>
      <c r="B227" s="10"/>
      <c r="C227" s="23"/>
      <c r="D227" s="41"/>
      <c r="E227" s="74"/>
      <c r="F227" s="82"/>
      <c r="G227" s="74"/>
      <c r="H227" s="75"/>
      <c r="I227" s="23"/>
      <c r="J227" s="50" t="str">
        <f t="shared" si="94"/>
        <v/>
      </c>
      <c r="K227" s="56" t="str">
        <f t="shared" si="95"/>
        <v/>
      </c>
      <c r="L227" s="6" t="b">
        <f t="shared" si="96"/>
        <v>0</v>
      </c>
      <c r="M227" s="21" t="str">
        <f t="shared" si="97"/>
        <v/>
      </c>
      <c r="N227" s="21" t="b">
        <f t="shared" si="98"/>
        <v>0</v>
      </c>
      <c r="O227" s="21" t="str">
        <f t="shared" si="99"/>
        <v/>
      </c>
      <c r="P227" s="21" t="b">
        <f t="shared" si="100"/>
        <v>0</v>
      </c>
      <c r="Q227" s="21" t="str">
        <f t="shared" si="101"/>
        <v/>
      </c>
      <c r="R227" s="21" t="b">
        <f t="shared" si="102"/>
        <v>0</v>
      </c>
      <c r="S227" s="21" t="str">
        <f t="shared" si="103"/>
        <v/>
      </c>
      <c r="T227" s="21" t="b">
        <f t="shared" si="104"/>
        <v>0</v>
      </c>
      <c r="U227" s="21" t="str">
        <f t="shared" si="105"/>
        <v/>
      </c>
      <c r="V227" s="6" t="b">
        <f t="shared" si="106"/>
        <v>0</v>
      </c>
      <c r="W227" s="21" t="str">
        <f t="shared" si="107"/>
        <v/>
      </c>
      <c r="X227" s="21" t="b">
        <f t="shared" si="108"/>
        <v>0</v>
      </c>
      <c r="Y227" s="21" t="str">
        <f t="shared" si="109"/>
        <v/>
      </c>
      <c r="Z227" s="21" t="b">
        <f t="shared" si="110"/>
        <v>0</v>
      </c>
      <c r="AA227" s="21" t="str">
        <f t="shared" si="111"/>
        <v/>
      </c>
      <c r="AB227" s="21" t="b">
        <f>IF(AND(LEN(B227)&gt;0,NOT(AF227),COUNTIF($AH$9:AH726,AH227)&gt;1),TRUE,FALSE)</f>
        <v>0</v>
      </c>
      <c r="AC227" s="21" t="str">
        <f t="shared" si="112"/>
        <v/>
      </c>
      <c r="AD227" s="21" t="b">
        <f>IF(AND(LEN(B227)&gt;0,NOT(AF227),NOT(AB227),COUNTIF(Uttransporter!$B$9:'Uttransporter'!B726,B227)&gt;0),TRUE,FALSE)</f>
        <v>0</v>
      </c>
      <c r="AE227" s="21" t="str">
        <f t="shared" si="113"/>
        <v/>
      </c>
      <c r="AF227" s="21" t="b">
        <f>IF(LEN(B227)&gt;Admin!$D$17,TRUE,FALSE)</f>
        <v>0</v>
      </c>
      <c r="AG227" s="21" t="str">
        <f t="shared" si="114"/>
        <v/>
      </c>
      <c r="AH227" s="21" t="str">
        <f t="shared" si="115"/>
        <v/>
      </c>
      <c r="AI227" s="21" t="b">
        <f t="shared" si="116"/>
        <v>0</v>
      </c>
      <c r="AJ227" s="21" t="str">
        <f t="shared" si="117"/>
        <v/>
      </c>
      <c r="AK227" s="21" t="b">
        <f>IF(AND(COUNTA(B227:I227)&gt;0,'Börja här'!KOMMUN="",NOT(L227),NOT(N227),NOT(P227),NOT(R227),NOT(T227),NOT(V227),NOT(X227),NOT(Z227),NOT(AB227),NOT(AD227),NOT(AF227)),TRUE,FALSE)</f>
        <v>0</v>
      </c>
      <c r="AL227" s="21" t="str">
        <f t="shared" si="118"/>
        <v/>
      </c>
      <c r="AM227" s="97">
        <f t="shared" si="122"/>
        <v>0</v>
      </c>
      <c r="AN227" s="97" t="str">
        <f t="shared" si="119"/>
        <v>Nej</v>
      </c>
      <c r="AO227" s="21" t="b">
        <f t="shared" si="93"/>
        <v>0</v>
      </c>
      <c r="AP227" s="21" t="str">
        <f t="shared" si="120"/>
        <v/>
      </c>
      <c r="AQ227" s="97" t="str">
        <f t="shared" si="121"/>
        <v>Nej</v>
      </c>
    </row>
    <row r="228" spans="1:43" s="13" customFormat="1" x14ac:dyDescent="0.35">
      <c r="A228" s="53">
        <v>220</v>
      </c>
      <c r="B228" s="10"/>
      <c r="C228" s="23"/>
      <c r="D228" s="41"/>
      <c r="E228" s="74"/>
      <c r="F228" s="82"/>
      <c r="G228" s="74"/>
      <c r="H228" s="75"/>
      <c r="I228" s="23"/>
      <c r="J228" s="50" t="str">
        <f t="shared" si="94"/>
        <v/>
      </c>
      <c r="K228" s="56" t="str">
        <f t="shared" si="95"/>
        <v/>
      </c>
      <c r="L228" s="6" t="b">
        <f t="shared" si="96"/>
        <v>0</v>
      </c>
      <c r="M228" s="21" t="str">
        <f t="shared" si="97"/>
        <v/>
      </c>
      <c r="N228" s="21" t="b">
        <f t="shared" si="98"/>
        <v>0</v>
      </c>
      <c r="O228" s="21" t="str">
        <f t="shared" si="99"/>
        <v/>
      </c>
      <c r="P228" s="21" t="b">
        <f t="shared" si="100"/>
        <v>0</v>
      </c>
      <c r="Q228" s="21" t="str">
        <f t="shared" si="101"/>
        <v/>
      </c>
      <c r="R228" s="21" t="b">
        <f t="shared" si="102"/>
        <v>0</v>
      </c>
      <c r="S228" s="21" t="str">
        <f t="shared" si="103"/>
        <v/>
      </c>
      <c r="T228" s="21" t="b">
        <f t="shared" si="104"/>
        <v>0</v>
      </c>
      <c r="U228" s="21" t="str">
        <f t="shared" si="105"/>
        <v/>
      </c>
      <c r="V228" s="6" t="b">
        <f t="shared" si="106"/>
        <v>0</v>
      </c>
      <c r="W228" s="21" t="str">
        <f t="shared" si="107"/>
        <v/>
      </c>
      <c r="X228" s="21" t="b">
        <f t="shared" si="108"/>
        <v>0</v>
      </c>
      <c r="Y228" s="21" t="str">
        <f t="shared" si="109"/>
        <v/>
      </c>
      <c r="Z228" s="21" t="b">
        <f t="shared" si="110"/>
        <v>0</v>
      </c>
      <c r="AA228" s="21" t="str">
        <f t="shared" si="111"/>
        <v/>
      </c>
      <c r="AB228" s="21" t="b">
        <f>IF(AND(LEN(B228)&gt;0,NOT(AF228),COUNTIF($AH$9:AH727,AH228)&gt;1),TRUE,FALSE)</f>
        <v>0</v>
      </c>
      <c r="AC228" s="21" t="str">
        <f t="shared" si="112"/>
        <v/>
      </c>
      <c r="AD228" s="21" t="b">
        <f>IF(AND(LEN(B228)&gt;0,NOT(AF228),NOT(AB228),COUNTIF(Uttransporter!$B$9:'Uttransporter'!B727,B228)&gt;0),TRUE,FALSE)</f>
        <v>0</v>
      </c>
      <c r="AE228" s="21" t="str">
        <f t="shared" si="113"/>
        <v/>
      </c>
      <c r="AF228" s="21" t="b">
        <f>IF(LEN(B228)&gt;Admin!$D$17,TRUE,FALSE)</f>
        <v>0</v>
      </c>
      <c r="AG228" s="21" t="str">
        <f t="shared" si="114"/>
        <v/>
      </c>
      <c r="AH228" s="21" t="str">
        <f t="shared" si="115"/>
        <v/>
      </c>
      <c r="AI228" s="21" t="b">
        <f t="shared" si="116"/>
        <v>0</v>
      </c>
      <c r="AJ228" s="21" t="str">
        <f t="shared" si="117"/>
        <v/>
      </c>
      <c r="AK228" s="21" t="b">
        <f>IF(AND(COUNTA(B228:I228)&gt;0,'Börja här'!KOMMUN="",NOT(L228),NOT(N228),NOT(P228),NOT(R228),NOT(T228),NOT(V228),NOT(X228),NOT(Z228),NOT(AB228),NOT(AD228),NOT(AF228)),TRUE,FALSE)</f>
        <v>0</v>
      </c>
      <c r="AL228" s="21" t="str">
        <f t="shared" si="118"/>
        <v/>
      </c>
      <c r="AM228" s="97">
        <f t="shared" si="122"/>
        <v>0</v>
      </c>
      <c r="AN228" s="97" t="str">
        <f t="shared" si="119"/>
        <v>Nej</v>
      </c>
      <c r="AO228" s="21" t="b">
        <f t="shared" si="93"/>
        <v>0</v>
      </c>
      <c r="AP228" s="21" t="str">
        <f t="shared" si="120"/>
        <v/>
      </c>
      <c r="AQ228" s="97" t="str">
        <f t="shared" si="121"/>
        <v>Nej</v>
      </c>
    </row>
    <row r="229" spans="1:43" s="13" customFormat="1" x14ac:dyDescent="0.35">
      <c r="A229" s="53">
        <v>221</v>
      </c>
      <c r="B229" s="10"/>
      <c r="C229" s="23"/>
      <c r="D229" s="41"/>
      <c r="E229" s="74"/>
      <c r="F229" s="82"/>
      <c r="G229" s="74"/>
      <c r="H229" s="75"/>
      <c r="I229" s="23"/>
      <c r="J229" s="50" t="str">
        <f t="shared" si="94"/>
        <v/>
      </c>
      <c r="K229" s="56" t="str">
        <f t="shared" si="95"/>
        <v/>
      </c>
      <c r="L229" s="6" t="b">
        <f t="shared" si="96"/>
        <v>0</v>
      </c>
      <c r="M229" s="21" t="str">
        <f t="shared" si="97"/>
        <v/>
      </c>
      <c r="N229" s="21" t="b">
        <f t="shared" si="98"/>
        <v>0</v>
      </c>
      <c r="O229" s="21" t="str">
        <f t="shared" si="99"/>
        <v/>
      </c>
      <c r="P229" s="21" t="b">
        <f t="shared" si="100"/>
        <v>0</v>
      </c>
      <c r="Q229" s="21" t="str">
        <f t="shared" si="101"/>
        <v/>
      </c>
      <c r="R229" s="21" t="b">
        <f t="shared" si="102"/>
        <v>0</v>
      </c>
      <c r="S229" s="21" t="str">
        <f t="shared" si="103"/>
        <v/>
      </c>
      <c r="T229" s="21" t="b">
        <f t="shared" si="104"/>
        <v>0</v>
      </c>
      <c r="U229" s="21" t="str">
        <f t="shared" si="105"/>
        <v/>
      </c>
      <c r="V229" s="6" t="b">
        <f t="shared" si="106"/>
        <v>0</v>
      </c>
      <c r="W229" s="21" t="str">
        <f t="shared" si="107"/>
        <v/>
      </c>
      <c r="X229" s="21" t="b">
        <f t="shared" si="108"/>
        <v>0</v>
      </c>
      <c r="Y229" s="21" t="str">
        <f t="shared" si="109"/>
        <v/>
      </c>
      <c r="Z229" s="21" t="b">
        <f t="shared" si="110"/>
        <v>0</v>
      </c>
      <c r="AA229" s="21" t="str">
        <f t="shared" si="111"/>
        <v/>
      </c>
      <c r="AB229" s="21" t="b">
        <f>IF(AND(LEN(B229)&gt;0,NOT(AF229),COUNTIF($AH$9:AH728,AH229)&gt;1),TRUE,FALSE)</f>
        <v>0</v>
      </c>
      <c r="AC229" s="21" t="str">
        <f t="shared" si="112"/>
        <v/>
      </c>
      <c r="AD229" s="21" t="b">
        <f>IF(AND(LEN(B229)&gt;0,NOT(AF229),NOT(AB229),COUNTIF(Uttransporter!$B$9:'Uttransporter'!B728,B229)&gt;0),TRUE,FALSE)</f>
        <v>0</v>
      </c>
      <c r="AE229" s="21" t="str">
        <f t="shared" si="113"/>
        <v/>
      </c>
      <c r="AF229" s="21" t="b">
        <f>IF(LEN(B229)&gt;Admin!$D$17,TRUE,FALSE)</f>
        <v>0</v>
      </c>
      <c r="AG229" s="21" t="str">
        <f t="shared" si="114"/>
        <v/>
      </c>
      <c r="AH229" s="21" t="str">
        <f t="shared" si="115"/>
        <v/>
      </c>
      <c r="AI229" s="21" t="b">
        <f t="shared" si="116"/>
        <v>0</v>
      </c>
      <c r="AJ229" s="21" t="str">
        <f t="shared" si="117"/>
        <v/>
      </c>
      <c r="AK229" s="21" t="b">
        <f>IF(AND(COUNTA(B229:I229)&gt;0,'Börja här'!KOMMUN="",NOT(L229),NOT(N229),NOT(P229),NOT(R229),NOT(T229),NOT(V229),NOT(X229),NOT(Z229),NOT(AB229),NOT(AD229),NOT(AF229)),TRUE,FALSE)</f>
        <v>0</v>
      </c>
      <c r="AL229" s="21" t="str">
        <f t="shared" si="118"/>
        <v/>
      </c>
      <c r="AM229" s="97">
        <f t="shared" si="122"/>
        <v>0</v>
      </c>
      <c r="AN229" s="97" t="str">
        <f t="shared" si="119"/>
        <v>Nej</v>
      </c>
      <c r="AO229" s="21" t="b">
        <f t="shared" si="93"/>
        <v>0</v>
      </c>
      <c r="AP229" s="21" t="str">
        <f t="shared" si="120"/>
        <v/>
      </c>
      <c r="AQ229" s="97" t="str">
        <f t="shared" si="121"/>
        <v>Nej</v>
      </c>
    </row>
    <row r="230" spans="1:43" s="13" customFormat="1" x14ac:dyDescent="0.35">
      <c r="A230" s="53">
        <v>222</v>
      </c>
      <c r="B230" s="10"/>
      <c r="C230" s="23"/>
      <c r="D230" s="41"/>
      <c r="E230" s="74"/>
      <c r="F230" s="82"/>
      <c r="G230" s="74"/>
      <c r="H230" s="75"/>
      <c r="I230" s="23"/>
      <c r="J230" s="50" t="str">
        <f t="shared" si="94"/>
        <v/>
      </c>
      <c r="K230" s="56" t="str">
        <f t="shared" si="95"/>
        <v/>
      </c>
      <c r="L230" s="6" t="b">
        <f t="shared" si="96"/>
        <v>0</v>
      </c>
      <c r="M230" s="21" t="str">
        <f t="shared" si="97"/>
        <v/>
      </c>
      <c r="N230" s="21" t="b">
        <f t="shared" si="98"/>
        <v>0</v>
      </c>
      <c r="O230" s="21" t="str">
        <f t="shared" si="99"/>
        <v/>
      </c>
      <c r="P230" s="21" t="b">
        <f t="shared" si="100"/>
        <v>0</v>
      </c>
      <c r="Q230" s="21" t="str">
        <f t="shared" si="101"/>
        <v/>
      </c>
      <c r="R230" s="21" t="b">
        <f t="shared" si="102"/>
        <v>0</v>
      </c>
      <c r="S230" s="21" t="str">
        <f t="shared" si="103"/>
        <v/>
      </c>
      <c r="T230" s="21" t="b">
        <f t="shared" si="104"/>
        <v>0</v>
      </c>
      <c r="U230" s="21" t="str">
        <f t="shared" si="105"/>
        <v/>
      </c>
      <c r="V230" s="6" t="b">
        <f t="shared" si="106"/>
        <v>0</v>
      </c>
      <c r="W230" s="21" t="str">
        <f t="shared" si="107"/>
        <v/>
      </c>
      <c r="X230" s="21" t="b">
        <f t="shared" si="108"/>
        <v>0</v>
      </c>
      <c r="Y230" s="21" t="str">
        <f t="shared" si="109"/>
        <v/>
      </c>
      <c r="Z230" s="21" t="b">
        <f t="shared" si="110"/>
        <v>0</v>
      </c>
      <c r="AA230" s="21" t="str">
        <f t="shared" si="111"/>
        <v/>
      </c>
      <c r="AB230" s="21" t="b">
        <f>IF(AND(LEN(B230)&gt;0,NOT(AF230),COUNTIF($AH$9:AH729,AH230)&gt;1),TRUE,FALSE)</f>
        <v>0</v>
      </c>
      <c r="AC230" s="21" t="str">
        <f t="shared" si="112"/>
        <v/>
      </c>
      <c r="AD230" s="21" t="b">
        <f>IF(AND(LEN(B230)&gt;0,NOT(AF230),NOT(AB230),COUNTIF(Uttransporter!$B$9:'Uttransporter'!B729,B230)&gt;0),TRUE,FALSE)</f>
        <v>0</v>
      </c>
      <c r="AE230" s="21" t="str">
        <f t="shared" si="113"/>
        <v/>
      </c>
      <c r="AF230" s="21" t="b">
        <f>IF(LEN(B230)&gt;Admin!$D$17,TRUE,FALSE)</f>
        <v>0</v>
      </c>
      <c r="AG230" s="21" t="str">
        <f t="shared" si="114"/>
        <v/>
      </c>
      <c r="AH230" s="21" t="str">
        <f t="shared" si="115"/>
        <v/>
      </c>
      <c r="AI230" s="21" t="b">
        <f t="shared" si="116"/>
        <v>0</v>
      </c>
      <c r="AJ230" s="21" t="str">
        <f t="shared" si="117"/>
        <v/>
      </c>
      <c r="AK230" s="21" t="b">
        <f>IF(AND(COUNTA(B230:I230)&gt;0,'Börja här'!KOMMUN="",NOT(L230),NOT(N230),NOT(P230),NOT(R230),NOT(T230),NOT(V230),NOT(X230),NOT(Z230),NOT(AB230),NOT(AD230),NOT(AF230)),TRUE,FALSE)</f>
        <v>0</v>
      </c>
      <c r="AL230" s="21" t="str">
        <f t="shared" si="118"/>
        <v/>
      </c>
      <c r="AM230" s="97">
        <f t="shared" si="122"/>
        <v>0</v>
      </c>
      <c r="AN230" s="97" t="str">
        <f t="shared" si="119"/>
        <v>Nej</v>
      </c>
      <c r="AO230" s="21" t="b">
        <f t="shared" si="93"/>
        <v>0</v>
      </c>
      <c r="AP230" s="21" t="str">
        <f t="shared" si="120"/>
        <v/>
      </c>
      <c r="AQ230" s="97" t="str">
        <f t="shared" si="121"/>
        <v>Nej</v>
      </c>
    </row>
    <row r="231" spans="1:43" s="13" customFormat="1" x14ac:dyDescent="0.35">
      <c r="A231" s="53">
        <v>223</v>
      </c>
      <c r="B231" s="10"/>
      <c r="C231" s="23"/>
      <c r="D231" s="41"/>
      <c r="E231" s="74"/>
      <c r="F231" s="82"/>
      <c r="G231" s="74"/>
      <c r="H231" s="75"/>
      <c r="I231" s="23"/>
      <c r="J231" s="50" t="str">
        <f t="shared" si="94"/>
        <v/>
      </c>
      <c r="K231" s="56" t="str">
        <f t="shared" si="95"/>
        <v/>
      </c>
      <c r="L231" s="6" t="b">
        <f t="shared" si="96"/>
        <v>0</v>
      </c>
      <c r="M231" s="21" t="str">
        <f t="shared" si="97"/>
        <v/>
      </c>
      <c r="N231" s="21" t="b">
        <f t="shared" si="98"/>
        <v>0</v>
      </c>
      <c r="O231" s="21" t="str">
        <f t="shared" si="99"/>
        <v/>
      </c>
      <c r="P231" s="21" t="b">
        <f t="shared" si="100"/>
        <v>0</v>
      </c>
      <c r="Q231" s="21" t="str">
        <f t="shared" si="101"/>
        <v/>
      </c>
      <c r="R231" s="21" t="b">
        <f t="shared" si="102"/>
        <v>0</v>
      </c>
      <c r="S231" s="21" t="str">
        <f t="shared" si="103"/>
        <v/>
      </c>
      <c r="T231" s="21" t="b">
        <f t="shared" si="104"/>
        <v>0</v>
      </c>
      <c r="U231" s="21" t="str">
        <f t="shared" si="105"/>
        <v/>
      </c>
      <c r="V231" s="6" t="b">
        <f t="shared" si="106"/>
        <v>0</v>
      </c>
      <c r="W231" s="21" t="str">
        <f t="shared" si="107"/>
        <v/>
      </c>
      <c r="X231" s="21" t="b">
        <f t="shared" si="108"/>
        <v>0</v>
      </c>
      <c r="Y231" s="21" t="str">
        <f t="shared" si="109"/>
        <v/>
      </c>
      <c r="Z231" s="21" t="b">
        <f t="shared" si="110"/>
        <v>0</v>
      </c>
      <c r="AA231" s="21" t="str">
        <f t="shared" si="111"/>
        <v/>
      </c>
      <c r="AB231" s="21" t="b">
        <f>IF(AND(LEN(B231)&gt;0,NOT(AF231),COUNTIF($AH$9:AH730,AH231)&gt;1),TRUE,FALSE)</f>
        <v>0</v>
      </c>
      <c r="AC231" s="21" t="str">
        <f t="shared" si="112"/>
        <v/>
      </c>
      <c r="AD231" s="21" t="b">
        <f>IF(AND(LEN(B231)&gt;0,NOT(AF231),NOT(AB231),COUNTIF(Uttransporter!$B$9:'Uttransporter'!B730,B231)&gt;0),TRUE,FALSE)</f>
        <v>0</v>
      </c>
      <c r="AE231" s="21" t="str">
        <f t="shared" si="113"/>
        <v/>
      </c>
      <c r="AF231" s="21" t="b">
        <f>IF(LEN(B231)&gt;Admin!$D$17,TRUE,FALSE)</f>
        <v>0</v>
      </c>
      <c r="AG231" s="21" t="str">
        <f t="shared" si="114"/>
        <v/>
      </c>
      <c r="AH231" s="21" t="str">
        <f t="shared" si="115"/>
        <v/>
      </c>
      <c r="AI231" s="21" t="b">
        <f t="shared" si="116"/>
        <v>0</v>
      </c>
      <c r="AJ231" s="21" t="str">
        <f t="shared" si="117"/>
        <v/>
      </c>
      <c r="AK231" s="21" t="b">
        <f>IF(AND(COUNTA(B231:I231)&gt;0,'Börja här'!KOMMUN="",NOT(L231),NOT(N231),NOT(P231),NOT(R231),NOT(T231),NOT(V231),NOT(X231),NOT(Z231),NOT(AB231),NOT(AD231),NOT(AF231)),TRUE,FALSE)</f>
        <v>0</v>
      </c>
      <c r="AL231" s="21" t="str">
        <f t="shared" si="118"/>
        <v/>
      </c>
      <c r="AM231" s="97">
        <f t="shared" si="122"/>
        <v>0</v>
      </c>
      <c r="AN231" s="97" t="str">
        <f t="shared" si="119"/>
        <v>Nej</v>
      </c>
      <c r="AO231" s="21" t="b">
        <f t="shared" si="93"/>
        <v>0</v>
      </c>
      <c r="AP231" s="21" t="str">
        <f t="shared" si="120"/>
        <v/>
      </c>
      <c r="AQ231" s="97" t="str">
        <f t="shared" si="121"/>
        <v>Nej</v>
      </c>
    </row>
    <row r="232" spans="1:43" s="13" customFormat="1" x14ac:dyDescent="0.35">
      <c r="A232" s="53">
        <v>224</v>
      </c>
      <c r="B232" s="10"/>
      <c r="C232" s="23"/>
      <c r="D232" s="41"/>
      <c r="E232" s="74"/>
      <c r="F232" s="82"/>
      <c r="G232" s="74"/>
      <c r="H232" s="75"/>
      <c r="I232" s="23"/>
      <c r="J232" s="50" t="str">
        <f t="shared" si="94"/>
        <v/>
      </c>
      <c r="K232" s="56" t="str">
        <f t="shared" si="95"/>
        <v/>
      </c>
      <c r="L232" s="6" t="b">
        <f t="shared" si="96"/>
        <v>0</v>
      </c>
      <c r="M232" s="21" t="str">
        <f t="shared" si="97"/>
        <v/>
      </c>
      <c r="N232" s="21" t="b">
        <f t="shared" si="98"/>
        <v>0</v>
      </c>
      <c r="O232" s="21" t="str">
        <f t="shared" si="99"/>
        <v/>
      </c>
      <c r="P232" s="21" t="b">
        <f t="shared" si="100"/>
        <v>0</v>
      </c>
      <c r="Q232" s="21" t="str">
        <f t="shared" si="101"/>
        <v/>
      </c>
      <c r="R232" s="21" t="b">
        <f t="shared" si="102"/>
        <v>0</v>
      </c>
      <c r="S232" s="21" t="str">
        <f t="shared" si="103"/>
        <v/>
      </c>
      <c r="T232" s="21" t="b">
        <f t="shared" si="104"/>
        <v>0</v>
      </c>
      <c r="U232" s="21" t="str">
        <f t="shared" si="105"/>
        <v/>
      </c>
      <c r="V232" s="6" t="b">
        <f t="shared" si="106"/>
        <v>0</v>
      </c>
      <c r="W232" s="21" t="str">
        <f t="shared" si="107"/>
        <v/>
      </c>
      <c r="X232" s="21" t="b">
        <f t="shared" si="108"/>
        <v>0</v>
      </c>
      <c r="Y232" s="21" t="str">
        <f t="shared" si="109"/>
        <v/>
      </c>
      <c r="Z232" s="21" t="b">
        <f t="shared" si="110"/>
        <v>0</v>
      </c>
      <c r="AA232" s="21" t="str">
        <f t="shared" si="111"/>
        <v/>
      </c>
      <c r="AB232" s="21" t="b">
        <f>IF(AND(LEN(B232)&gt;0,NOT(AF232),COUNTIF($AH$9:AH731,AH232)&gt;1),TRUE,FALSE)</f>
        <v>0</v>
      </c>
      <c r="AC232" s="21" t="str">
        <f t="shared" si="112"/>
        <v/>
      </c>
      <c r="AD232" s="21" t="b">
        <f>IF(AND(LEN(B232)&gt;0,NOT(AF232),NOT(AB232),COUNTIF(Uttransporter!$B$9:'Uttransporter'!B731,B232)&gt;0),TRUE,FALSE)</f>
        <v>0</v>
      </c>
      <c r="AE232" s="21" t="str">
        <f t="shared" si="113"/>
        <v/>
      </c>
      <c r="AF232" s="21" t="b">
        <f>IF(LEN(B232)&gt;Admin!$D$17,TRUE,FALSE)</f>
        <v>0</v>
      </c>
      <c r="AG232" s="21" t="str">
        <f t="shared" si="114"/>
        <v/>
      </c>
      <c r="AH232" s="21" t="str">
        <f t="shared" si="115"/>
        <v/>
      </c>
      <c r="AI232" s="21" t="b">
        <f t="shared" si="116"/>
        <v>0</v>
      </c>
      <c r="AJ232" s="21" t="str">
        <f t="shared" si="117"/>
        <v/>
      </c>
      <c r="AK232" s="21" t="b">
        <f>IF(AND(COUNTA(B232:I232)&gt;0,'Börja här'!KOMMUN="",NOT(L232),NOT(N232),NOT(P232),NOT(R232),NOT(T232),NOT(V232),NOT(X232),NOT(Z232),NOT(AB232),NOT(AD232),NOT(AF232)),TRUE,FALSE)</f>
        <v>0</v>
      </c>
      <c r="AL232" s="21" t="str">
        <f t="shared" si="118"/>
        <v/>
      </c>
      <c r="AM232" s="97">
        <f t="shared" si="122"/>
        <v>0</v>
      </c>
      <c r="AN232" s="97" t="str">
        <f t="shared" si="119"/>
        <v>Nej</v>
      </c>
      <c r="AO232" s="21" t="b">
        <f t="shared" si="93"/>
        <v>0</v>
      </c>
      <c r="AP232" s="21" t="str">
        <f t="shared" si="120"/>
        <v/>
      </c>
      <c r="AQ232" s="97" t="str">
        <f t="shared" si="121"/>
        <v>Nej</v>
      </c>
    </row>
    <row r="233" spans="1:43" s="13" customFormat="1" x14ac:dyDescent="0.35">
      <c r="A233" s="53">
        <v>225</v>
      </c>
      <c r="B233" s="10"/>
      <c r="C233" s="23"/>
      <c r="D233" s="41"/>
      <c r="E233" s="74"/>
      <c r="F233" s="82"/>
      <c r="G233" s="74"/>
      <c r="H233" s="75"/>
      <c r="I233" s="23"/>
      <c r="J233" s="50" t="str">
        <f t="shared" si="94"/>
        <v/>
      </c>
      <c r="K233" s="56" t="str">
        <f t="shared" si="95"/>
        <v/>
      </c>
      <c r="L233" s="6" t="b">
        <f t="shared" si="96"/>
        <v>0</v>
      </c>
      <c r="M233" s="21" t="str">
        <f t="shared" si="97"/>
        <v/>
      </c>
      <c r="N233" s="21" t="b">
        <f t="shared" si="98"/>
        <v>0</v>
      </c>
      <c r="O233" s="21" t="str">
        <f t="shared" si="99"/>
        <v/>
      </c>
      <c r="P233" s="21" t="b">
        <f t="shared" si="100"/>
        <v>0</v>
      </c>
      <c r="Q233" s="21" t="str">
        <f t="shared" si="101"/>
        <v/>
      </c>
      <c r="R233" s="21" t="b">
        <f t="shared" si="102"/>
        <v>0</v>
      </c>
      <c r="S233" s="21" t="str">
        <f t="shared" si="103"/>
        <v/>
      </c>
      <c r="T233" s="21" t="b">
        <f t="shared" si="104"/>
        <v>0</v>
      </c>
      <c r="U233" s="21" t="str">
        <f t="shared" si="105"/>
        <v/>
      </c>
      <c r="V233" s="6" t="b">
        <f t="shared" si="106"/>
        <v>0</v>
      </c>
      <c r="W233" s="21" t="str">
        <f t="shared" si="107"/>
        <v/>
      </c>
      <c r="X233" s="21" t="b">
        <f t="shared" si="108"/>
        <v>0</v>
      </c>
      <c r="Y233" s="21" t="str">
        <f t="shared" si="109"/>
        <v/>
      </c>
      <c r="Z233" s="21" t="b">
        <f t="shared" si="110"/>
        <v>0</v>
      </c>
      <c r="AA233" s="21" t="str">
        <f t="shared" si="111"/>
        <v/>
      </c>
      <c r="AB233" s="21" t="b">
        <f>IF(AND(LEN(B233)&gt;0,NOT(AF233),COUNTIF($AH$9:AH732,AH233)&gt;1),TRUE,FALSE)</f>
        <v>0</v>
      </c>
      <c r="AC233" s="21" t="str">
        <f t="shared" si="112"/>
        <v/>
      </c>
      <c r="AD233" s="21" t="b">
        <f>IF(AND(LEN(B233)&gt;0,NOT(AF233),NOT(AB233),COUNTIF(Uttransporter!$B$9:'Uttransporter'!B732,B233)&gt;0),TRUE,FALSE)</f>
        <v>0</v>
      </c>
      <c r="AE233" s="21" t="str">
        <f t="shared" si="113"/>
        <v/>
      </c>
      <c r="AF233" s="21" t="b">
        <f>IF(LEN(B233)&gt;Admin!$D$17,TRUE,FALSE)</f>
        <v>0</v>
      </c>
      <c r="AG233" s="21" t="str">
        <f t="shared" si="114"/>
        <v/>
      </c>
      <c r="AH233" s="21" t="str">
        <f t="shared" si="115"/>
        <v/>
      </c>
      <c r="AI233" s="21" t="b">
        <f t="shared" si="116"/>
        <v>0</v>
      </c>
      <c r="AJ233" s="21" t="str">
        <f t="shared" si="117"/>
        <v/>
      </c>
      <c r="AK233" s="21" t="b">
        <f>IF(AND(COUNTA(B233:I233)&gt;0,'Börja här'!KOMMUN="",NOT(L233),NOT(N233),NOT(P233),NOT(R233),NOT(T233),NOT(V233),NOT(X233),NOT(Z233),NOT(AB233),NOT(AD233),NOT(AF233)),TRUE,FALSE)</f>
        <v>0</v>
      </c>
      <c r="AL233" s="21" t="str">
        <f t="shared" si="118"/>
        <v/>
      </c>
      <c r="AM233" s="97">
        <f t="shared" si="122"/>
        <v>0</v>
      </c>
      <c r="AN233" s="97" t="str">
        <f t="shared" si="119"/>
        <v>Nej</v>
      </c>
      <c r="AO233" s="21" t="b">
        <f t="shared" si="93"/>
        <v>0</v>
      </c>
      <c r="AP233" s="21" t="str">
        <f t="shared" si="120"/>
        <v/>
      </c>
      <c r="AQ233" s="97" t="str">
        <f t="shared" si="121"/>
        <v>Nej</v>
      </c>
    </row>
    <row r="234" spans="1:43" s="13" customFormat="1" x14ac:dyDescent="0.35">
      <c r="A234" s="53">
        <v>226</v>
      </c>
      <c r="B234" s="10"/>
      <c r="C234" s="23"/>
      <c r="D234" s="41"/>
      <c r="E234" s="74"/>
      <c r="F234" s="82"/>
      <c r="G234" s="74"/>
      <c r="H234" s="75"/>
      <c r="I234" s="23"/>
      <c r="J234" s="50" t="str">
        <f t="shared" si="94"/>
        <v/>
      </c>
      <c r="K234" s="56" t="str">
        <f t="shared" si="95"/>
        <v/>
      </c>
      <c r="L234" s="6" t="b">
        <f t="shared" si="96"/>
        <v>0</v>
      </c>
      <c r="M234" s="21" t="str">
        <f t="shared" si="97"/>
        <v/>
      </c>
      <c r="N234" s="21" t="b">
        <f t="shared" si="98"/>
        <v>0</v>
      </c>
      <c r="O234" s="21" t="str">
        <f t="shared" si="99"/>
        <v/>
      </c>
      <c r="P234" s="21" t="b">
        <f t="shared" si="100"/>
        <v>0</v>
      </c>
      <c r="Q234" s="21" t="str">
        <f t="shared" si="101"/>
        <v/>
      </c>
      <c r="R234" s="21" t="b">
        <f t="shared" si="102"/>
        <v>0</v>
      </c>
      <c r="S234" s="21" t="str">
        <f t="shared" si="103"/>
        <v/>
      </c>
      <c r="T234" s="21" t="b">
        <f t="shared" si="104"/>
        <v>0</v>
      </c>
      <c r="U234" s="21" t="str">
        <f t="shared" si="105"/>
        <v/>
      </c>
      <c r="V234" s="6" t="b">
        <f t="shared" si="106"/>
        <v>0</v>
      </c>
      <c r="W234" s="21" t="str">
        <f t="shared" si="107"/>
        <v/>
      </c>
      <c r="X234" s="21" t="b">
        <f t="shared" si="108"/>
        <v>0</v>
      </c>
      <c r="Y234" s="21" t="str">
        <f t="shared" si="109"/>
        <v/>
      </c>
      <c r="Z234" s="21" t="b">
        <f t="shared" si="110"/>
        <v>0</v>
      </c>
      <c r="AA234" s="21" t="str">
        <f t="shared" si="111"/>
        <v/>
      </c>
      <c r="AB234" s="21" t="b">
        <f>IF(AND(LEN(B234)&gt;0,NOT(AF234),COUNTIF($AH$9:AH733,AH234)&gt;1),TRUE,FALSE)</f>
        <v>0</v>
      </c>
      <c r="AC234" s="21" t="str">
        <f t="shared" si="112"/>
        <v/>
      </c>
      <c r="AD234" s="21" t="b">
        <f>IF(AND(LEN(B234)&gt;0,NOT(AF234),NOT(AB234),COUNTIF(Uttransporter!$B$9:'Uttransporter'!B733,B234)&gt;0),TRUE,FALSE)</f>
        <v>0</v>
      </c>
      <c r="AE234" s="21" t="str">
        <f t="shared" si="113"/>
        <v/>
      </c>
      <c r="AF234" s="21" t="b">
        <f>IF(LEN(B234)&gt;Admin!$D$17,TRUE,FALSE)</f>
        <v>0</v>
      </c>
      <c r="AG234" s="21" t="str">
        <f t="shared" si="114"/>
        <v/>
      </c>
      <c r="AH234" s="21" t="str">
        <f t="shared" si="115"/>
        <v/>
      </c>
      <c r="AI234" s="21" t="b">
        <f t="shared" si="116"/>
        <v>0</v>
      </c>
      <c r="AJ234" s="21" t="str">
        <f t="shared" si="117"/>
        <v/>
      </c>
      <c r="AK234" s="21" t="b">
        <f>IF(AND(COUNTA(B234:I234)&gt;0,'Börja här'!KOMMUN="",NOT(L234),NOT(N234),NOT(P234),NOT(R234),NOT(T234),NOT(V234),NOT(X234),NOT(Z234),NOT(AB234),NOT(AD234),NOT(AF234)),TRUE,FALSE)</f>
        <v>0</v>
      </c>
      <c r="AL234" s="21" t="str">
        <f t="shared" si="118"/>
        <v/>
      </c>
      <c r="AM234" s="97">
        <f t="shared" si="122"/>
        <v>0</v>
      </c>
      <c r="AN234" s="97" t="str">
        <f t="shared" si="119"/>
        <v>Nej</v>
      </c>
      <c r="AO234" s="21" t="b">
        <f t="shared" si="93"/>
        <v>0</v>
      </c>
      <c r="AP234" s="21" t="str">
        <f t="shared" si="120"/>
        <v/>
      </c>
      <c r="AQ234" s="97" t="str">
        <f t="shared" si="121"/>
        <v>Nej</v>
      </c>
    </row>
    <row r="235" spans="1:43" s="13" customFormat="1" x14ac:dyDescent="0.35">
      <c r="A235" s="53">
        <v>227</v>
      </c>
      <c r="B235" s="10"/>
      <c r="C235" s="23"/>
      <c r="D235" s="41"/>
      <c r="E235" s="74"/>
      <c r="F235" s="82"/>
      <c r="G235" s="74"/>
      <c r="H235" s="75"/>
      <c r="I235" s="23"/>
      <c r="J235" s="50" t="str">
        <f t="shared" si="94"/>
        <v/>
      </c>
      <c r="K235" s="56" t="str">
        <f t="shared" si="95"/>
        <v/>
      </c>
      <c r="L235" s="6" t="b">
        <f t="shared" si="96"/>
        <v>0</v>
      </c>
      <c r="M235" s="21" t="str">
        <f t="shared" si="97"/>
        <v/>
      </c>
      <c r="N235" s="21" t="b">
        <f t="shared" si="98"/>
        <v>0</v>
      </c>
      <c r="O235" s="21" t="str">
        <f t="shared" si="99"/>
        <v/>
      </c>
      <c r="P235" s="21" t="b">
        <f t="shared" si="100"/>
        <v>0</v>
      </c>
      <c r="Q235" s="21" t="str">
        <f t="shared" si="101"/>
        <v/>
      </c>
      <c r="R235" s="21" t="b">
        <f t="shared" si="102"/>
        <v>0</v>
      </c>
      <c r="S235" s="21" t="str">
        <f t="shared" si="103"/>
        <v/>
      </c>
      <c r="T235" s="21" t="b">
        <f t="shared" si="104"/>
        <v>0</v>
      </c>
      <c r="U235" s="21" t="str">
        <f t="shared" si="105"/>
        <v/>
      </c>
      <c r="V235" s="6" t="b">
        <f t="shared" si="106"/>
        <v>0</v>
      </c>
      <c r="W235" s="21" t="str">
        <f t="shared" si="107"/>
        <v/>
      </c>
      <c r="X235" s="21" t="b">
        <f t="shared" si="108"/>
        <v>0</v>
      </c>
      <c r="Y235" s="21" t="str">
        <f t="shared" si="109"/>
        <v/>
      </c>
      <c r="Z235" s="21" t="b">
        <f t="shared" si="110"/>
        <v>0</v>
      </c>
      <c r="AA235" s="21" t="str">
        <f t="shared" si="111"/>
        <v/>
      </c>
      <c r="AB235" s="21" t="b">
        <f>IF(AND(LEN(B235)&gt;0,NOT(AF235),COUNTIF($AH$9:AH734,AH235)&gt;1),TRUE,FALSE)</f>
        <v>0</v>
      </c>
      <c r="AC235" s="21" t="str">
        <f t="shared" si="112"/>
        <v/>
      </c>
      <c r="AD235" s="21" t="b">
        <f>IF(AND(LEN(B235)&gt;0,NOT(AF235),NOT(AB235),COUNTIF(Uttransporter!$B$9:'Uttransporter'!B734,B235)&gt;0),TRUE,FALSE)</f>
        <v>0</v>
      </c>
      <c r="AE235" s="21" t="str">
        <f t="shared" si="113"/>
        <v/>
      </c>
      <c r="AF235" s="21" t="b">
        <f>IF(LEN(B235)&gt;Admin!$D$17,TRUE,FALSE)</f>
        <v>0</v>
      </c>
      <c r="AG235" s="21" t="str">
        <f t="shared" si="114"/>
        <v/>
      </c>
      <c r="AH235" s="21" t="str">
        <f t="shared" si="115"/>
        <v/>
      </c>
      <c r="AI235" s="21" t="b">
        <f t="shared" si="116"/>
        <v>0</v>
      </c>
      <c r="AJ235" s="21" t="str">
        <f t="shared" si="117"/>
        <v/>
      </c>
      <c r="AK235" s="21" t="b">
        <f>IF(AND(COUNTA(B235:I235)&gt;0,'Börja här'!KOMMUN="",NOT(L235),NOT(N235),NOT(P235),NOT(R235),NOT(T235),NOT(V235),NOT(X235),NOT(Z235),NOT(AB235),NOT(AD235),NOT(AF235)),TRUE,FALSE)</f>
        <v>0</v>
      </c>
      <c r="AL235" s="21" t="str">
        <f t="shared" si="118"/>
        <v/>
      </c>
      <c r="AM235" s="97">
        <f t="shared" si="122"/>
        <v>0</v>
      </c>
      <c r="AN235" s="97" t="str">
        <f t="shared" si="119"/>
        <v>Nej</v>
      </c>
      <c r="AO235" s="21" t="b">
        <f t="shared" si="93"/>
        <v>0</v>
      </c>
      <c r="AP235" s="21" t="str">
        <f t="shared" si="120"/>
        <v/>
      </c>
      <c r="AQ235" s="97" t="str">
        <f t="shared" si="121"/>
        <v>Nej</v>
      </c>
    </row>
    <row r="236" spans="1:43" s="13" customFormat="1" x14ac:dyDescent="0.35">
      <c r="A236" s="53">
        <v>228</v>
      </c>
      <c r="B236" s="10"/>
      <c r="C236" s="23"/>
      <c r="D236" s="41"/>
      <c r="E236" s="74"/>
      <c r="F236" s="82"/>
      <c r="G236" s="74"/>
      <c r="H236" s="75"/>
      <c r="I236" s="23"/>
      <c r="J236" s="50" t="str">
        <f t="shared" si="94"/>
        <v/>
      </c>
      <c r="K236" s="56" t="str">
        <f t="shared" si="95"/>
        <v/>
      </c>
      <c r="L236" s="6" t="b">
        <f t="shared" si="96"/>
        <v>0</v>
      </c>
      <c r="M236" s="21" t="str">
        <f t="shared" si="97"/>
        <v/>
      </c>
      <c r="N236" s="21" t="b">
        <f t="shared" si="98"/>
        <v>0</v>
      </c>
      <c r="O236" s="21" t="str">
        <f t="shared" si="99"/>
        <v/>
      </c>
      <c r="P236" s="21" t="b">
        <f t="shared" si="100"/>
        <v>0</v>
      </c>
      <c r="Q236" s="21" t="str">
        <f t="shared" si="101"/>
        <v/>
      </c>
      <c r="R236" s="21" t="b">
        <f t="shared" si="102"/>
        <v>0</v>
      </c>
      <c r="S236" s="21" t="str">
        <f t="shared" si="103"/>
        <v/>
      </c>
      <c r="T236" s="21" t="b">
        <f t="shared" si="104"/>
        <v>0</v>
      </c>
      <c r="U236" s="21" t="str">
        <f t="shared" si="105"/>
        <v/>
      </c>
      <c r="V236" s="6" t="b">
        <f t="shared" si="106"/>
        <v>0</v>
      </c>
      <c r="W236" s="21" t="str">
        <f t="shared" si="107"/>
        <v/>
      </c>
      <c r="X236" s="21" t="b">
        <f t="shared" si="108"/>
        <v>0</v>
      </c>
      <c r="Y236" s="21" t="str">
        <f t="shared" si="109"/>
        <v/>
      </c>
      <c r="Z236" s="21" t="b">
        <f t="shared" si="110"/>
        <v>0</v>
      </c>
      <c r="AA236" s="21" t="str">
        <f t="shared" si="111"/>
        <v/>
      </c>
      <c r="AB236" s="21" t="b">
        <f>IF(AND(LEN(B236)&gt;0,NOT(AF236),COUNTIF($AH$9:AH735,AH236)&gt;1),TRUE,FALSE)</f>
        <v>0</v>
      </c>
      <c r="AC236" s="21" t="str">
        <f t="shared" si="112"/>
        <v/>
      </c>
      <c r="AD236" s="21" t="b">
        <f>IF(AND(LEN(B236)&gt;0,NOT(AF236),NOT(AB236),COUNTIF(Uttransporter!$B$9:'Uttransporter'!B735,B236)&gt;0),TRUE,FALSE)</f>
        <v>0</v>
      </c>
      <c r="AE236" s="21" t="str">
        <f t="shared" si="113"/>
        <v/>
      </c>
      <c r="AF236" s="21" t="b">
        <f>IF(LEN(B236)&gt;Admin!$D$17,TRUE,FALSE)</f>
        <v>0</v>
      </c>
      <c r="AG236" s="21" t="str">
        <f t="shared" si="114"/>
        <v/>
      </c>
      <c r="AH236" s="21" t="str">
        <f t="shared" si="115"/>
        <v/>
      </c>
      <c r="AI236" s="21" t="b">
        <f t="shared" si="116"/>
        <v>0</v>
      </c>
      <c r="AJ236" s="21" t="str">
        <f t="shared" si="117"/>
        <v/>
      </c>
      <c r="AK236" s="21" t="b">
        <f>IF(AND(COUNTA(B236:I236)&gt;0,'Börja här'!KOMMUN="",NOT(L236),NOT(N236),NOT(P236),NOT(R236),NOT(T236),NOT(V236),NOT(X236),NOT(Z236),NOT(AB236),NOT(AD236),NOT(AF236)),TRUE,FALSE)</f>
        <v>0</v>
      </c>
      <c r="AL236" s="21" t="str">
        <f t="shared" si="118"/>
        <v/>
      </c>
      <c r="AM236" s="97">
        <f t="shared" si="122"/>
        <v>0</v>
      </c>
      <c r="AN236" s="97" t="str">
        <f t="shared" si="119"/>
        <v>Nej</v>
      </c>
      <c r="AO236" s="21" t="b">
        <f t="shared" si="93"/>
        <v>0</v>
      </c>
      <c r="AP236" s="21" t="str">
        <f t="shared" si="120"/>
        <v/>
      </c>
      <c r="AQ236" s="97" t="str">
        <f t="shared" si="121"/>
        <v>Nej</v>
      </c>
    </row>
    <row r="237" spans="1:43" s="13" customFormat="1" x14ac:dyDescent="0.35">
      <c r="A237" s="53">
        <v>229</v>
      </c>
      <c r="B237" s="10"/>
      <c r="C237" s="23"/>
      <c r="D237" s="41"/>
      <c r="E237" s="74"/>
      <c r="F237" s="82"/>
      <c r="G237" s="74"/>
      <c r="H237" s="75"/>
      <c r="I237" s="23"/>
      <c r="J237" s="50" t="str">
        <f t="shared" si="94"/>
        <v/>
      </c>
      <c r="K237" s="56" t="str">
        <f t="shared" si="95"/>
        <v/>
      </c>
      <c r="L237" s="6" t="b">
        <f t="shared" si="96"/>
        <v>0</v>
      </c>
      <c r="M237" s="21" t="str">
        <f t="shared" si="97"/>
        <v/>
      </c>
      <c r="N237" s="21" t="b">
        <f t="shared" si="98"/>
        <v>0</v>
      </c>
      <c r="O237" s="21" t="str">
        <f t="shared" si="99"/>
        <v/>
      </c>
      <c r="P237" s="21" t="b">
        <f t="shared" si="100"/>
        <v>0</v>
      </c>
      <c r="Q237" s="21" t="str">
        <f t="shared" si="101"/>
        <v/>
      </c>
      <c r="R237" s="21" t="b">
        <f t="shared" si="102"/>
        <v>0</v>
      </c>
      <c r="S237" s="21" t="str">
        <f t="shared" si="103"/>
        <v/>
      </c>
      <c r="T237" s="21" t="b">
        <f t="shared" si="104"/>
        <v>0</v>
      </c>
      <c r="U237" s="21" t="str">
        <f t="shared" si="105"/>
        <v/>
      </c>
      <c r="V237" s="6" t="b">
        <f t="shared" si="106"/>
        <v>0</v>
      </c>
      <c r="W237" s="21" t="str">
        <f t="shared" si="107"/>
        <v/>
      </c>
      <c r="X237" s="21" t="b">
        <f t="shared" si="108"/>
        <v>0</v>
      </c>
      <c r="Y237" s="21" t="str">
        <f t="shared" si="109"/>
        <v/>
      </c>
      <c r="Z237" s="21" t="b">
        <f t="shared" si="110"/>
        <v>0</v>
      </c>
      <c r="AA237" s="21" t="str">
        <f t="shared" si="111"/>
        <v/>
      </c>
      <c r="AB237" s="21" t="b">
        <f>IF(AND(LEN(B237)&gt;0,NOT(AF237),COUNTIF($AH$9:AH736,AH237)&gt;1),TRUE,FALSE)</f>
        <v>0</v>
      </c>
      <c r="AC237" s="21" t="str">
        <f t="shared" si="112"/>
        <v/>
      </c>
      <c r="AD237" s="21" t="b">
        <f>IF(AND(LEN(B237)&gt;0,NOT(AF237),NOT(AB237),COUNTIF(Uttransporter!$B$9:'Uttransporter'!B736,B237)&gt;0),TRUE,FALSE)</f>
        <v>0</v>
      </c>
      <c r="AE237" s="21" t="str">
        <f t="shared" si="113"/>
        <v/>
      </c>
      <c r="AF237" s="21" t="b">
        <f>IF(LEN(B237)&gt;Admin!$D$17,TRUE,FALSE)</f>
        <v>0</v>
      </c>
      <c r="AG237" s="21" t="str">
        <f t="shared" si="114"/>
        <v/>
      </c>
      <c r="AH237" s="21" t="str">
        <f t="shared" si="115"/>
        <v/>
      </c>
      <c r="AI237" s="21" t="b">
        <f t="shared" si="116"/>
        <v>0</v>
      </c>
      <c r="AJ237" s="21" t="str">
        <f t="shared" si="117"/>
        <v/>
      </c>
      <c r="AK237" s="21" t="b">
        <f>IF(AND(COUNTA(B237:I237)&gt;0,'Börja här'!KOMMUN="",NOT(L237),NOT(N237),NOT(P237),NOT(R237),NOT(T237),NOT(V237),NOT(X237),NOT(Z237),NOT(AB237),NOT(AD237),NOT(AF237)),TRUE,FALSE)</f>
        <v>0</v>
      </c>
      <c r="AL237" s="21" t="str">
        <f t="shared" si="118"/>
        <v/>
      </c>
      <c r="AM237" s="97">
        <f t="shared" si="122"/>
        <v>0</v>
      </c>
      <c r="AN237" s="97" t="str">
        <f t="shared" si="119"/>
        <v>Nej</v>
      </c>
      <c r="AO237" s="21" t="b">
        <f t="shared" si="93"/>
        <v>0</v>
      </c>
      <c r="AP237" s="21" t="str">
        <f t="shared" si="120"/>
        <v/>
      </c>
      <c r="AQ237" s="97" t="str">
        <f t="shared" si="121"/>
        <v>Nej</v>
      </c>
    </row>
    <row r="238" spans="1:43" s="13" customFormat="1" x14ac:dyDescent="0.35">
      <c r="A238" s="53">
        <v>230</v>
      </c>
      <c r="B238" s="10"/>
      <c r="C238" s="23"/>
      <c r="D238" s="41"/>
      <c r="E238" s="74"/>
      <c r="F238" s="82"/>
      <c r="G238" s="74"/>
      <c r="H238" s="75"/>
      <c r="I238" s="23"/>
      <c r="J238" s="50" t="str">
        <f t="shared" si="94"/>
        <v/>
      </c>
      <c r="K238" s="56" t="str">
        <f t="shared" si="95"/>
        <v/>
      </c>
      <c r="L238" s="6" t="b">
        <f t="shared" si="96"/>
        <v>0</v>
      </c>
      <c r="M238" s="21" t="str">
        <f t="shared" si="97"/>
        <v/>
      </c>
      <c r="N238" s="21" t="b">
        <f t="shared" si="98"/>
        <v>0</v>
      </c>
      <c r="O238" s="21" t="str">
        <f t="shared" si="99"/>
        <v/>
      </c>
      <c r="P238" s="21" t="b">
        <f t="shared" si="100"/>
        <v>0</v>
      </c>
      <c r="Q238" s="21" t="str">
        <f t="shared" si="101"/>
        <v/>
      </c>
      <c r="R238" s="21" t="b">
        <f t="shared" si="102"/>
        <v>0</v>
      </c>
      <c r="S238" s="21" t="str">
        <f t="shared" si="103"/>
        <v/>
      </c>
      <c r="T238" s="21" t="b">
        <f t="shared" si="104"/>
        <v>0</v>
      </c>
      <c r="U238" s="21" t="str">
        <f t="shared" si="105"/>
        <v/>
      </c>
      <c r="V238" s="6" t="b">
        <f t="shared" si="106"/>
        <v>0</v>
      </c>
      <c r="W238" s="21" t="str">
        <f t="shared" si="107"/>
        <v/>
      </c>
      <c r="X238" s="21" t="b">
        <f t="shared" si="108"/>
        <v>0</v>
      </c>
      <c r="Y238" s="21" t="str">
        <f t="shared" si="109"/>
        <v/>
      </c>
      <c r="Z238" s="21" t="b">
        <f t="shared" si="110"/>
        <v>0</v>
      </c>
      <c r="AA238" s="21" t="str">
        <f t="shared" si="111"/>
        <v/>
      </c>
      <c r="AB238" s="21" t="b">
        <f>IF(AND(LEN(B238)&gt;0,NOT(AF238),COUNTIF($AH$9:AH737,AH238)&gt;1),TRUE,FALSE)</f>
        <v>0</v>
      </c>
      <c r="AC238" s="21" t="str">
        <f t="shared" si="112"/>
        <v/>
      </c>
      <c r="AD238" s="21" t="b">
        <f>IF(AND(LEN(B238)&gt;0,NOT(AF238),NOT(AB238),COUNTIF(Uttransporter!$B$9:'Uttransporter'!B737,B238)&gt;0),TRUE,FALSE)</f>
        <v>0</v>
      </c>
      <c r="AE238" s="21" t="str">
        <f t="shared" si="113"/>
        <v/>
      </c>
      <c r="AF238" s="21" t="b">
        <f>IF(LEN(B238)&gt;Admin!$D$17,TRUE,FALSE)</f>
        <v>0</v>
      </c>
      <c r="AG238" s="21" t="str">
        <f t="shared" si="114"/>
        <v/>
      </c>
      <c r="AH238" s="21" t="str">
        <f t="shared" si="115"/>
        <v/>
      </c>
      <c r="AI238" s="21" t="b">
        <f t="shared" si="116"/>
        <v>0</v>
      </c>
      <c r="AJ238" s="21" t="str">
        <f t="shared" si="117"/>
        <v/>
      </c>
      <c r="AK238" s="21" t="b">
        <f>IF(AND(COUNTA(B238:I238)&gt;0,'Börja här'!KOMMUN="",NOT(L238),NOT(N238),NOT(P238),NOT(R238),NOT(T238),NOT(V238),NOT(X238),NOT(Z238),NOT(AB238),NOT(AD238),NOT(AF238)),TRUE,FALSE)</f>
        <v>0</v>
      </c>
      <c r="AL238" s="21" t="str">
        <f t="shared" si="118"/>
        <v/>
      </c>
      <c r="AM238" s="97">
        <f t="shared" si="122"/>
        <v>0</v>
      </c>
      <c r="AN238" s="97" t="str">
        <f t="shared" si="119"/>
        <v>Nej</v>
      </c>
      <c r="AO238" s="21" t="b">
        <f t="shared" si="93"/>
        <v>0</v>
      </c>
      <c r="AP238" s="21" t="str">
        <f t="shared" si="120"/>
        <v/>
      </c>
      <c r="AQ238" s="97" t="str">
        <f t="shared" si="121"/>
        <v>Nej</v>
      </c>
    </row>
    <row r="239" spans="1:43" s="13" customFormat="1" x14ac:dyDescent="0.35">
      <c r="A239" s="53">
        <v>231</v>
      </c>
      <c r="B239" s="10"/>
      <c r="C239" s="23"/>
      <c r="D239" s="41"/>
      <c r="E239" s="74"/>
      <c r="F239" s="82"/>
      <c r="G239" s="74"/>
      <c r="H239" s="75"/>
      <c r="I239" s="23"/>
      <c r="J239" s="50" t="str">
        <f t="shared" si="94"/>
        <v/>
      </c>
      <c r="K239" s="56" t="str">
        <f t="shared" si="95"/>
        <v/>
      </c>
      <c r="L239" s="6" t="b">
        <f t="shared" si="96"/>
        <v>0</v>
      </c>
      <c r="M239" s="21" t="str">
        <f t="shared" si="97"/>
        <v/>
      </c>
      <c r="N239" s="21" t="b">
        <f t="shared" si="98"/>
        <v>0</v>
      </c>
      <c r="O239" s="21" t="str">
        <f t="shared" si="99"/>
        <v/>
      </c>
      <c r="P239" s="21" t="b">
        <f t="shared" si="100"/>
        <v>0</v>
      </c>
      <c r="Q239" s="21" t="str">
        <f t="shared" si="101"/>
        <v/>
      </c>
      <c r="R239" s="21" t="b">
        <f t="shared" si="102"/>
        <v>0</v>
      </c>
      <c r="S239" s="21" t="str">
        <f t="shared" si="103"/>
        <v/>
      </c>
      <c r="T239" s="21" t="b">
        <f t="shared" si="104"/>
        <v>0</v>
      </c>
      <c r="U239" s="21" t="str">
        <f t="shared" si="105"/>
        <v/>
      </c>
      <c r="V239" s="6" t="b">
        <f t="shared" si="106"/>
        <v>0</v>
      </c>
      <c r="W239" s="21" t="str">
        <f t="shared" si="107"/>
        <v/>
      </c>
      <c r="X239" s="21" t="b">
        <f t="shared" si="108"/>
        <v>0</v>
      </c>
      <c r="Y239" s="21" t="str">
        <f t="shared" si="109"/>
        <v/>
      </c>
      <c r="Z239" s="21" t="b">
        <f t="shared" si="110"/>
        <v>0</v>
      </c>
      <c r="AA239" s="21" t="str">
        <f t="shared" si="111"/>
        <v/>
      </c>
      <c r="AB239" s="21" t="b">
        <f>IF(AND(LEN(B239)&gt;0,NOT(AF239),COUNTIF($AH$9:AH738,AH239)&gt;1),TRUE,FALSE)</f>
        <v>0</v>
      </c>
      <c r="AC239" s="21" t="str">
        <f t="shared" si="112"/>
        <v/>
      </c>
      <c r="AD239" s="21" t="b">
        <f>IF(AND(LEN(B239)&gt;0,NOT(AF239),NOT(AB239),COUNTIF(Uttransporter!$B$9:'Uttransporter'!B738,B239)&gt;0),TRUE,FALSE)</f>
        <v>0</v>
      </c>
      <c r="AE239" s="21" t="str">
        <f t="shared" si="113"/>
        <v/>
      </c>
      <c r="AF239" s="21" t="b">
        <f>IF(LEN(B239)&gt;Admin!$D$17,TRUE,FALSE)</f>
        <v>0</v>
      </c>
      <c r="AG239" s="21" t="str">
        <f t="shared" si="114"/>
        <v/>
      </c>
      <c r="AH239" s="21" t="str">
        <f t="shared" si="115"/>
        <v/>
      </c>
      <c r="AI239" s="21" t="b">
        <f t="shared" si="116"/>
        <v>0</v>
      </c>
      <c r="AJ239" s="21" t="str">
        <f t="shared" si="117"/>
        <v/>
      </c>
      <c r="AK239" s="21" t="b">
        <f>IF(AND(COUNTA(B239:I239)&gt;0,'Börja här'!KOMMUN="",NOT(L239),NOT(N239),NOT(P239),NOT(R239),NOT(T239),NOT(V239),NOT(X239),NOT(Z239),NOT(AB239),NOT(AD239),NOT(AF239)),TRUE,FALSE)</f>
        <v>0</v>
      </c>
      <c r="AL239" s="21" t="str">
        <f t="shared" si="118"/>
        <v/>
      </c>
      <c r="AM239" s="97">
        <f t="shared" si="122"/>
        <v>0</v>
      </c>
      <c r="AN239" s="97" t="str">
        <f t="shared" si="119"/>
        <v>Nej</v>
      </c>
      <c r="AO239" s="21" t="b">
        <f t="shared" si="93"/>
        <v>0</v>
      </c>
      <c r="AP239" s="21" t="str">
        <f t="shared" si="120"/>
        <v/>
      </c>
      <c r="AQ239" s="97" t="str">
        <f t="shared" si="121"/>
        <v>Nej</v>
      </c>
    </row>
    <row r="240" spans="1:43" s="13" customFormat="1" x14ac:dyDescent="0.35">
      <c r="A240" s="53">
        <v>232</v>
      </c>
      <c r="B240" s="10"/>
      <c r="C240" s="23"/>
      <c r="D240" s="41"/>
      <c r="E240" s="74"/>
      <c r="F240" s="82"/>
      <c r="G240" s="74"/>
      <c r="H240" s="75"/>
      <c r="I240" s="23"/>
      <c r="J240" s="50" t="str">
        <f t="shared" si="94"/>
        <v/>
      </c>
      <c r="K240" s="56" t="str">
        <f t="shared" si="95"/>
        <v/>
      </c>
      <c r="L240" s="6" t="b">
        <f t="shared" si="96"/>
        <v>0</v>
      </c>
      <c r="M240" s="21" t="str">
        <f t="shared" si="97"/>
        <v/>
      </c>
      <c r="N240" s="21" t="b">
        <f t="shared" si="98"/>
        <v>0</v>
      </c>
      <c r="O240" s="21" t="str">
        <f t="shared" si="99"/>
        <v/>
      </c>
      <c r="P240" s="21" t="b">
        <f t="shared" si="100"/>
        <v>0</v>
      </c>
      <c r="Q240" s="21" t="str">
        <f t="shared" si="101"/>
        <v/>
      </c>
      <c r="R240" s="21" t="b">
        <f t="shared" si="102"/>
        <v>0</v>
      </c>
      <c r="S240" s="21" t="str">
        <f t="shared" si="103"/>
        <v/>
      </c>
      <c r="T240" s="21" t="b">
        <f t="shared" si="104"/>
        <v>0</v>
      </c>
      <c r="U240" s="21" t="str">
        <f t="shared" si="105"/>
        <v/>
      </c>
      <c r="V240" s="6" t="b">
        <f t="shared" si="106"/>
        <v>0</v>
      </c>
      <c r="W240" s="21" t="str">
        <f t="shared" si="107"/>
        <v/>
      </c>
      <c r="X240" s="21" t="b">
        <f t="shared" si="108"/>
        <v>0</v>
      </c>
      <c r="Y240" s="21" t="str">
        <f t="shared" si="109"/>
        <v/>
      </c>
      <c r="Z240" s="21" t="b">
        <f t="shared" si="110"/>
        <v>0</v>
      </c>
      <c r="AA240" s="21" t="str">
        <f t="shared" si="111"/>
        <v/>
      </c>
      <c r="AB240" s="21" t="b">
        <f>IF(AND(LEN(B240)&gt;0,NOT(AF240),COUNTIF($AH$9:AH739,AH240)&gt;1),TRUE,FALSE)</f>
        <v>0</v>
      </c>
      <c r="AC240" s="21" t="str">
        <f t="shared" si="112"/>
        <v/>
      </c>
      <c r="AD240" s="21" t="b">
        <f>IF(AND(LEN(B240)&gt;0,NOT(AF240),NOT(AB240),COUNTIF(Uttransporter!$B$9:'Uttransporter'!B739,B240)&gt;0),TRUE,FALSE)</f>
        <v>0</v>
      </c>
      <c r="AE240" s="21" t="str">
        <f t="shared" si="113"/>
        <v/>
      </c>
      <c r="AF240" s="21" t="b">
        <f>IF(LEN(B240)&gt;Admin!$D$17,TRUE,FALSE)</f>
        <v>0</v>
      </c>
      <c r="AG240" s="21" t="str">
        <f t="shared" si="114"/>
        <v/>
      </c>
      <c r="AH240" s="21" t="str">
        <f t="shared" si="115"/>
        <v/>
      </c>
      <c r="AI240" s="21" t="b">
        <f t="shared" si="116"/>
        <v>0</v>
      </c>
      <c r="AJ240" s="21" t="str">
        <f t="shared" si="117"/>
        <v/>
      </c>
      <c r="AK240" s="21" t="b">
        <f>IF(AND(COUNTA(B240:I240)&gt;0,'Börja här'!KOMMUN="",NOT(L240),NOT(N240),NOT(P240),NOT(R240),NOT(T240),NOT(V240),NOT(X240),NOT(Z240),NOT(AB240),NOT(AD240),NOT(AF240)),TRUE,FALSE)</f>
        <v>0</v>
      </c>
      <c r="AL240" s="21" t="str">
        <f t="shared" si="118"/>
        <v/>
      </c>
      <c r="AM240" s="97">
        <f t="shared" si="122"/>
        <v>0</v>
      </c>
      <c r="AN240" s="97" t="str">
        <f t="shared" si="119"/>
        <v>Nej</v>
      </c>
      <c r="AO240" s="21" t="b">
        <f t="shared" si="93"/>
        <v>0</v>
      </c>
      <c r="AP240" s="21" t="str">
        <f t="shared" si="120"/>
        <v/>
      </c>
      <c r="AQ240" s="97" t="str">
        <f t="shared" si="121"/>
        <v>Nej</v>
      </c>
    </row>
    <row r="241" spans="1:43" s="13" customFormat="1" x14ac:dyDescent="0.35">
      <c r="A241" s="53">
        <v>233</v>
      </c>
      <c r="B241" s="10"/>
      <c r="C241" s="23"/>
      <c r="D241" s="41"/>
      <c r="E241" s="74"/>
      <c r="F241" s="82"/>
      <c r="G241" s="74"/>
      <c r="H241" s="75"/>
      <c r="I241" s="23"/>
      <c r="J241" s="50" t="str">
        <f t="shared" si="94"/>
        <v/>
      </c>
      <c r="K241" s="56" t="str">
        <f t="shared" si="95"/>
        <v/>
      </c>
      <c r="L241" s="6" t="b">
        <f t="shared" si="96"/>
        <v>0</v>
      </c>
      <c r="M241" s="21" t="str">
        <f t="shared" si="97"/>
        <v/>
      </c>
      <c r="N241" s="21" t="b">
        <f t="shared" si="98"/>
        <v>0</v>
      </c>
      <c r="O241" s="21" t="str">
        <f t="shared" si="99"/>
        <v/>
      </c>
      <c r="P241" s="21" t="b">
        <f t="shared" si="100"/>
        <v>0</v>
      </c>
      <c r="Q241" s="21" t="str">
        <f t="shared" si="101"/>
        <v/>
      </c>
      <c r="R241" s="21" t="b">
        <f t="shared" si="102"/>
        <v>0</v>
      </c>
      <c r="S241" s="21" t="str">
        <f t="shared" si="103"/>
        <v/>
      </c>
      <c r="T241" s="21" t="b">
        <f t="shared" si="104"/>
        <v>0</v>
      </c>
      <c r="U241" s="21" t="str">
        <f t="shared" si="105"/>
        <v/>
      </c>
      <c r="V241" s="6" t="b">
        <f t="shared" si="106"/>
        <v>0</v>
      </c>
      <c r="W241" s="21" t="str">
        <f t="shared" si="107"/>
        <v/>
      </c>
      <c r="X241" s="21" t="b">
        <f t="shared" si="108"/>
        <v>0</v>
      </c>
      <c r="Y241" s="21" t="str">
        <f t="shared" si="109"/>
        <v/>
      </c>
      <c r="Z241" s="21" t="b">
        <f t="shared" si="110"/>
        <v>0</v>
      </c>
      <c r="AA241" s="21" t="str">
        <f t="shared" si="111"/>
        <v/>
      </c>
      <c r="AB241" s="21" t="b">
        <f>IF(AND(LEN(B241)&gt;0,NOT(AF241),COUNTIF($AH$9:AH740,AH241)&gt;1),TRUE,FALSE)</f>
        <v>0</v>
      </c>
      <c r="AC241" s="21" t="str">
        <f t="shared" si="112"/>
        <v/>
      </c>
      <c r="AD241" s="21" t="b">
        <f>IF(AND(LEN(B241)&gt;0,NOT(AF241),NOT(AB241),COUNTIF(Uttransporter!$B$9:'Uttransporter'!B740,B241)&gt;0),TRUE,FALSE)</f>
        <v>0</v>
      </c>
      <c r="AE241" s="21" t="str">
        <f t="shared" si="113"/>
        <v/>
      </c>
      <c r="AF241" s="21" t="b">
        <f>IF(LEN(B241)&gt;Admin!$D$17,TRUE,FALSE)</f>
        <v>0</v>
      </c>
      <c r="AG241" s="21" t="str">
        <f t="shared" si="114"/>
        <v/>
      </c>
      <c r="AH241" s="21" t="str">
        <f t="shared" si="115"/>
        <v/>
      </c>
      <c r="AI241" s="21" t="b">
        <f t="shared" si="116"/>
        <v>0</v>
      </c>
      <c r="AJ241" s="21" t="str">
        <f t="shared" si="117"/>
        <v/>
      </c>
      <c r="AK241" s="21" t="b">
        <f>IF(AND(COUNTA(B241:I241)&gt;0,'Börja här'!KOMMUN="",NOT(L241),NOT(N241),NOT(P241),NOT(R241),NOT(T241),NOT(V241),NOT(X241),NOT(Z241),NOT(AB241),NOT(AD241),NOT(AF241)),TRUE,FALSE)</f>
        <v>0</v>
      </c>
      <c r="AL241" s="21" t="str">
        <f t="shared" si="118"/>
        <v/>
      </c>
      <c r="AM241" s="97">
        <f t="shared" si="122"/>
        <v>0</v>
      </c>
      <c r="AN241" s="97" t="str">
        <f t="shared" si="119"/>
        <v>Nej</v>
      </c>
      <c r="AO241" s="21" t="b">
        <f t="shared" si="93"/>
        <v>0</v>
      </c>
      <c r="AP241" s="21" t="str">
        <f t="shared" si="120"/>
        <v/>
      </c>
      <c r="AQ241" s="97" t="str">
        <f t="shared" si="121"/>
        <v>Nej</v>
      </c>
    </row>
    <row r="242" spans="1:43" s="13" customFormat="1" x14ac:dyDescent="0.35">
      <c r="A242" s="53">
        <v>234</v>
      </c>
      <c r="B242" s="10"/>
      <c r="C242" s="23"/>
      <c r="D242" s="41"/>
      <c r="E242" s="74"/>
      <c r="F242" s="82"/>
      <c r="G242" s="74"/>
      <c r="H242" s="75"/>
      <c r="I242" s="23"/>
      <c r="J242" s="50" t="str">
        <f t="shared" si="94"/>
        <v/>
      </c>
      <c r="K242" s="56" t="str">
        <f t="shared" si="95"/>
        <v/>
      </c>
      <c r="L242" s="6" t="b">
        <f t="shared" si="96"/>
        <v>0</v>
      </c>
      <c r="M242" s="21" t="str">
        <f t="shared" si="97"/>
        <v/>
      </c>
      <c r="N242" s="21" t="b">
        <f t="shared" si="98"/>
        <v>0</v>
      </c>
      <c r="O242" s="21" t="str">
        <f t="shared" si="99"/>
        <v/>
      </c>
      <c r="P242" s="21" t="b">
        <f t="shared" si="100"/>
        <v>0</v>
      </c>
      <c r="Q242" s="21" t="str">
        <f t="shared" si="101"/>
        <v/>
      </c>
      <c r="R242" s="21" t="b">
        <f t="shared" si="102"/>
        <v>0</v>
      </c>
      <c r="S242" s="21" t="str">
        <f t="shared" si="103"/>
        <v/>
      </c>
      <c r="T242" s="21" t="b">
        <f t="shared" si="104"/>
        <v>0</v>
      </c>
      <c r="U242" s="21" t="str">
        <f t="shared" si="105"/>
        <v/>
      </c>
      <c r="V242" s="6" t="b">
        <f t="shared" si="106"/>
        <v>0</v>
      </c>
      <c r="W242" s="21" t="str">
        <f t="shared" si="107"/>
        <v/>
      </c>
      <c r="X242" s="21" t="b">
        <f t="shared" si="108"/>
        <v>0</v>
      </c>
      <c r="Y242" s="21" t="str">
        <f t="shared" si="109"/>
        <v/>
      </c>
      <c r="Z242" s="21" t="b">
        <f t="shared" si="110"/>
        <v>0</v>
      </c>
      <c r="AA242" s="21" t="str">
        <f t="shared" si="111"/>
        <v/>
      </c>
      <c r="AB242" s="21" t="b">
        <f>IF(AND(LEN(B242)&gt;0,NOT(AF242),COUNTIF($AH$9:AH741,AH242)&gt;1),TRUE,FALSE)</f>
        <v>0</v>
      </c>
      <c r="AC242" s="21" t="str">
        <f t="shared" si="112"/>
        <v/>
      </c>
      <c r="AD242" s="21" t="b">
        <f>IF(AND(LEN(B242)&gt;0,NOT(AF242),NOT(AB242),COUNTIF(Uttransporter!$B$9:'Uttransporter'!B741,B242)&gt;0),TRUE,FALSE)</f>
        <v>0</v>
      </c>
      <c r="AE242" s="21" t="str">
        <f t="shared" si="113"/>
        <v/>
      </c>
      <c r="AF242" s="21" t="b">
        <f>IF(LEN(B242)&gt;Admin!$D$17,TRUE,FALSE)</f>
        <v>0</v>
      </c>
      <c r="AG242" s="21" t="str">
        <f t="shared" si="114"/>
        <v/>
      </c>
      <c r="AH242" s="21" t="str">
        <f t="shared" si="115"/>
        <v/>
      </c>
      <c r="AI242" s="21" t="b">
        <f t="shared" si="116"/>
        <v>0</v>
      </c>
      <c r="AJ242" s="21" t="str">
        <f t="shared" si="117"/>
        <v/>
      </c>
      <c r="AK242" s="21" t="b">
        <f>IF(AND(COUNTA(B242:I242)&gt;0,'Börja här'!KOMMUN="",NOT(L242),NOT(N242),NOT(P242),NOT(R242),NOT(T242),NOT(V242),NOT(X242),NOT(Z242),NOT(AB242),NOT(AD242),NOT(AF242)),TRUE,FALSE)</f>
        <v>0</v>
      </c>
      <c r="AL242" s="21" t="str">
        <f t="shared" si="118"/>
        <v/>
      </c>
      <c r="AM242" s="97">
        <f t="shared" si="122"/>
        <v>0</v>
      </c>
      <c r="AN242" s="97" t="str">
        <f t="shared" si="119"/>
        <v>Nej</v>
      </c>
      <c r="AO242" s="21" t="b">
        <f t="shared" si="93"/>
        <v>0</v>
      </c>
      <c r="AP242" s="21" t="str">
        <f t="shared" si="120"/>
        <v/>
      </c>
      <c r="AQ242" s="97" t="str">
        <f t="shared" si="121"/>
        <v>Nej</v>
      </c>
    </row>
    <row r="243" spans="1:43" s="13" customFormat="1" x14ac:dyDescent="0.35">
      <c r="A243" s="53">
        <v>235</v>
      </c>
      <c r="B243" s="10"/>
      <c r="C243" s="23"/>
      <c r="D243" s="41"/>
      <c r="E243" s="74"/>
      <c r="F243" s="82"/>
      <c r="G243" s="74"/>
      <c r="H243" s="75"/>
      <c r="I243" s="23"/>
      <c r="J243" s="50" t="str">
        <f t="shared" si="94"/>
        <v/>
      </c>
      <c r="K243" s="56" t="str">
        <f t="shared" si="95"/>
        <v/>
      </c>
      <c r="L243" s="6" t="b">
        <f t="shared" si="96"/>
        <v>0</v>
      </c>
      <c r="M243" s="21" t="str">
        <f t="shared" si="97"/>
        <v/>
      </c>
      <c r="N243" s="21" t="b">
        <f t="shared" si="98"/>
        <v>0</v>
      </c>
      <c r="O243" s="21" t="str">
        <f t="shared" si="99"/>
        <v/>
      </c>
      <c r="P243" s="21" t="b">
        <f t="shared" si="100"/>
        <v>0</v>
      </c>
      <c r="Q243" s="21" t="str">
        <f t="shared" si="101"/>
        <v/>
      </c>
      <c r="R243" s="21" t="b">
        <f t="shared" si="102"/>
        <v>0</v>
      </c>
      <c r="S243" s="21" t="str">
        <f t="shared" si="103"/>
        <v/>
      </c>
      <c r="T243" s="21" t="b">
        <f t="shared" si="104"/>
        <v>0</v>
      </c>
      <c r="U243" s="21" t="str">
        <f t="shared" si="105"/>
        <v/>
      </c>
      <c r="V243" s="6" t="b">
        <f t="shared" si="106"/>
        <v>0</v>
      </c>
      <c r="W243" s="21" t="str">
        <f t="shared" si="107"/>
        <v/>
      </c>
      <c r="X243" s="21" t="b">
        <f t="shared" si="108"/>
        <v>0</v>
      </c>
      <c r="Y243" s="21" t="str">
        <f t="shared" si="109"/>
        <v/>
      </c>
      <c r="Z243" s="21" t="b">
        <f t="shared" si="110"/>
        <v>0</v>
      </c>
      <c r="AA243" s="21" t="str">
        <f t="shared" si="111"/>
        <v/>
      </c>
      <c r="AB243" s="21" t="b">
        <f>IF(AND(LEN(B243)&gt;0,NOT(AF243),COUNTIF($AH$9:AH742,AH243)&gt;1),TRUE,FALSE)</f>
        <v>0</v>
      </c>
      <c r="AC243" s="21" t="str">
        <f t="shared" si="112"/>
        <v/>
      </c>
      <c r="AD243" s="21" t="b">
        <f>IF(AND(LEN(B243)&gt;0,NOT(AF243),NOT(AB243),COUNTIF(Uttransporter!$B$9:'Uttransporter'!B742,B243)&gt;0),TRUE,FALSE)</f>
        <v>0</v>
      </c>
      <c r="AE243" s="21" t="str">
        <f t="shared" si="113"/>
        <v/>
      </c>
      <c r="AF243" s="21" t="b">
        <f>IF(LEN(B243)&gt;Admin!$D$17,TRUE,FALSE)</f>
        <v>0</v>
      </c>
      <c r="AG243" s="21" t="str">
        <f t="shared" si="114"/>
        <v/>
      </c>
      <c r="AH243" s="21" t="str">
        <f t="shared" si="115"/>
        <v/>
      </c>
      <c r="AI243" s="21" t="b">
        <f t="shared" si="116"/>
        <v>0</v>
      </c>
      <c r="AJ243" s="21" t="str">
        <f t="shared" si="117"/>
        <v/>
      </c>
      <c r="AK243" s="21" t="b">
        <f>IF(AND(COUNTA(B243:I243)&gt;0,'Börja här'!KOMMUN="",NOT(L243),NOT(N243),NOT(P243),NOT(R243),NOT(T243),NOT(V243),NOT(X243),NOT(Z243),NOT(AB243),NOT(AD243),NOT(AF243)),TRUE,FALSE)</f>
        <v>0</v>
      </c>
      <c r="AL243" s="21" t="str">
        <f t="shared" si="118"/>
        <v/>
      </c>
      <c r="AM243" s="97">
        <f t="shared" si="122"/>
        <v>0</v>
      </c>
      <c r="AN243" s="97" t="str">
        <f t="shared" si="119"/>
        <v>Nej</v>
      </c>
      <c r="AO243" s="21" t="b">
        <f t="shared" si="93"/>
        <v>0</v>
      </c>
      <c r="AP243" s="21" t="str">
        <f t="shared" si="120"/>
        <v/>
      </c>
      <c r="AQ243" s="97" t="str">
        <f t="shared" si="121"/>
        <v>Nej</v>
      </c>
    </row>
    <row r="244" spans="1:43" s="13" customFormat="1" x14ac:dyDescent="0.35">
      <c r="A244" s="53">
        <v>236</v>
      </c>
      <c r="B244" s="10"/>
      <c r="C244" s="23"/>
      <c r="D244" s="41"/>
      <c r="E244" s="74"/>
      <c r="F244" s="82"/>
      <c r="G244" s="74"/>
      <c r="H244" s="75"/>
      <c r="I244" s="23"/>
      <c r="J244" s="50" t="str">
        <f t="shared" si="94"/>
        <v/>
      </c>
      <c r="K244" s="56" t="str">
        <f t="shared" si="95"/>
        <v/>
      </c>
      <c r="L244" s="6" t="b">
        <f t="shared" si="96"/>
        <v>0</v>
      </c>
      <c r="M244" s="21" t="str">
        <f t="shared" si="97"/>
        <v/>
      </c>
      <c r="N244" s="21" t="b">
        <f t="shared" si="98"/>
        <v>0</v>
      </c>
      <c r="O244" s="21" t="str">
        <f t="shared" si="99"/>
        <v/>
      </c>
      <c r="P244" s="21" t="b">
        <f t="shared" si="100"/>
        <v>0</v>
      </c>
      <c r="Q244" s="21" t="str">
        <f t="shared" si="101"/>
        <v/>
      </c>
      <c r="R244" s="21" t="b">
        <f t="shared" si="102"/>
        <v>0</v>
      </c>
      <c r="S244" s="21" t="str">
        <f t="shared" si="103"/>
        <v/>
      </c>
      <c r="T244" s="21" t="b">
        <f t="shared" si="104"/>
        <v>0</v>
      </c>
      <c r="U244" s="21" t="str">
        <f t="shared" si="105"/>
        <v/>
      </c>
      <c r="V244" s="6" t="b">
        <f t="shared" si="106"/>
        <v>0</v>
      </c>
      <c r="W244" s="21" t="str">
        <f t="shared" si="107"/>
        <v/>
      </c>
      <c r="X244" s="21" t="b">
        <f t="shared" si="108"/>
        <v>0</v>
      </c>
      <c r="Y244" s="21" t="str">
        <f t="shared" si="109"/>
        <v/>
      </c>
      <c r="Z244" s="21" t="b">
        <f t="shared" si="110"/>
        <v>0</v>
      </c>
      <c r="AA244" s="21" t="str">
        <f t="shared" si="111"/>
        <v/>
      </c>
      <c r="AB244" s="21" t="b">
        <f>IF(AND(LEN(B244)&gt;0,NOT(AF244),COUNTIF($AH$9:AH743,AH244)&gt;1),TRUE,FALSE)</f>
        <v>0</v>
      </c>
      <c r="AC244" s="21" t="str">
        <f t="shared" si="112"/>
        <v/>
      </c>
      <c r="AD244" s="21" t="b">
        <f>IF(AND(LEN(B244)&gt;0,NOT(AF244),NOT(AB244),COUNTIF(Uttransporter!$B$9:'Uttransporter'!B743,B244)&gt;0),TRUE,FALSE)</f>
        <v>0</v>
      </c>
      <c r="AE244" s="21" t="str">
        <f t="shared" si="113"/>
        <v/>
      </c>
      <c r="AF244" s="21" t="b">
        <f>IF(LEN(B244)&gt;Admin!$D$17,TRUE,FALSE)</f>
        <v>0</v>
      </c>
      <c r="AG244" s="21" t="str">
        <f t="shared" si="114"/>
        <v/>
      </c>
      <c r="AH244" s="21" t="str">
        <f t="shared" si="115"/>
        <v/>
      </c>
      <c r="AI244" s="21" t="b">
        <f t="shared" si="116"/>
        <v>0</v>
      </c>
      <c r="AJ244" s="21" t="str">
        <f t="shared" si="117"/>
        <v/>
      </c>
      <c r="AK244" s="21" t="b">
        <f>IF(AND(COUNTA(B244:I244)&gt;0,'Börja här'!KOMMUN="",NOT(L244),NOT(N244),NOT(P244),NOT(R244),NOT(T244),NOT(V244),NOT(X244),NOT(Z244),NOT(AB244),NOT(AD244),NOT(AF244)),TRUE,FALSE)</f>
        <v>0</v>
      </c>
      <c r="AL244" s="21" t="str">
        <f t="shared" si="118"/>
        <v/>
      </c>
      <c r="AM244" s="97">
        <f t="shared" si="122"/>
        <v>0</v>
      </c>
      <c r="AN244" s="97" t="str">
        <f t="shared" si="119"/>
        <v>Nej</v>
      </c>
      <c r="AO244" s="21" t="b">
        <f t="shared" si="93"/>
        <v>0</v>
      </c>
      <c r="AP244" s="21" t="str">
        <f t="shared" si="120"/>
        <v/>
      </c>
      <c r="AQ244" s="97" t="str">
        <f t="shared" si="121"/>
        <v>Nej</v>
      </c>
    </row>
    <row r="245" spans="1:43" s="13" customFormat="1" x14ac:dyDescent="0.35">
      <c r="A245" s="53">
        <v>237</v>
      </c>
      <c r="B245" s="10"/>
      <c r="C245" s="23"/>
      <c r="D245" s="41"/>
      <c r="E245" s="74"/>
      <c r="F245" s="82"/>
      <c r="G245" s="74"/>
      <c r="H245" s="75"/>
      <c r="I245" s="23"/>
      <c r="J245" s="50" t="str">
        <f t="shared" si="94"/>
        <v/>
      </c>
      <c r="K245" s="56" t="str">
        <f t="shared" si="95"/>
        <v/>
      </c>
      <c r="L245" s="6" t="b">
        <f t="shared" si="96"/>
        <v>0</v>
      </c>
      <c r="M245" s="21" t="str">
        <f t="shared" si="97"/>
        <v/>
      </c>
      <c r="N245" s="21" t="b">
        <f t="shared" si="98"/>
        <v>0</v>
      </c>
      <c r="O245" s="21" t="str">
        <f t="shared" si="99"/>
        <v/>
      </c>
      <c r="P245" s="21" t="b">
        <f t="shared" si="100"/>
        <v>0</v>
      </c>
      <c r="Q245" s="21" t="str">
        <f t="shared" si="101"/>
        <v/>
      </c>
      <c r="R245" s="21" t="b">
        <f t="shared" si="102"/>
        <v>0</v>
      </c>
      <c r="S245" s="21" t="str">
        <f t="shared" si="103"/>
        <v/>
      </c>
      <c r="T245" s="21" t="b">
        <f t="shared" si="104"/>
        <v>0</v>
      </c>
      <c r="U245" s="21" t="str">
        <f t="shared" si="105"/>
        <v/>
      </c>
      <c r="V245" s="6" t="b">
        <f t="shared" si="106"/>
        <v>0</v>
      </c>
      <c r="W245" s="21" t="str">
        <f t="shared" si="107"/>
        <v/>
      </c>
      <c r="X245" s="21" t="b">
        <f t="shared" si="108"/>
        <v>0</v>
      </c>
      <c r="Y245" s="21" t="str">
        <f t="shared" si="109"/>
        <v/>
      </c>
      <c r="Z245" s="21" t="b">
        <f t="shared" si="110"/>
        <v>0</v>
      </c>
      <c r="AA245" s="21" t="str">
        <f t="shared" si="111"/>
        <v/>
      </c>
      <c r="AB245" s="21" t="b">
        <f>IF(AND(LEN(B245)&gt;0,NOT(AF245),COUNTIF($AH$9:AH744,AH245)&gt;1),TRUE,FALSE)</f>
        <v>0</v>
      </c>
      <c r="AC245" s="21" t="str">
        <f t="shared" si="112"/>
        <v/>
      </c>
      <c r="AD245" s="21" t="b">
        <f>IF(AND(LEN(B245)&gt;0,NOT(AF245),NOT(AB245),COUNTIF(Uttransporter!$B$9:'Uttransporter'!B744,B245)&gt;0),TRUE,FALSE)</f>
        <v>0</v>
      </c>
      <c r="AE245" s="21" t="str">
        <f t="shared" si="113"/>
        <v/>
      </c>
      <c r="AF245" s="21" t="b">
        <f>IF(LEN(B245)&gt;Admin!$D$17,TRUE,FALSE)</f>
        <v>0</v>
      </c>
      <c r="AG245" s="21" t="str">
        <f t="shared" si="114"/>
        <v/>
      </c>
      <c r="AH245" s="21" t="str">
        <f t="shared" si="115"/>
        <v/>
      </c>
      <c r="AI245" s="21" t="b">
        <f t="shared" si="116"/>
        <v>0</v>
      </c>
      <c r="AJ245" s="21" t="str">
        <f t="shared" si="117"/>
        <v/>
      </c>
      <c r="AK245" s="21" t="b">
        <f>IF(AND(COUNTA(B245:I245)&gt;0,'Börja här'!KOMMUN="",NOT(L245),NOT(N245),NOT(P245),NOT(R245),NOT(T245),NOT(V245),NOT(X245),NOT(Z245),NOT(AB245),NOT(AD245),NOT(AF245)),TRUE,FALSE)</f>
        <v>0</v>
      </c>
      <c r="AL245" s="21" t="str">
        <f t="shared" si="118"/>
        <v/>
      </c>
      <c r="AM245" s="97">
        <f t="shared" si="122"/>
        <v>0</v>
      </c>
      <c r="AN245" s="97" t="str">
        <f t="shared" si="119"/>
        <v>Nej</v>
      </c>
      <c r="AO245" s="21" t="b">
        <f t="shared" si="93"/>
        <v>0</v>
      </c>
      <c r="AP245" s="21" t="str">
        <f t="shared" si="120"/>
        <v/>
      </c>
      <c r="AQ245" s="97" t="str">
        <f t="shared" si="121"/>
        <v>Nej</v>
      </c>
    </row>
    <row r="246" spans="1:43" s="13" customFormat="1" x14ac:dyDescent="0.35">
      <c r="A246" s="53">
        <v>238</v>
      </c>
      <c r="B246" s="10"/>
      <c r="C246" s="23"/>
      <c r="D246" s="41"/>
      <c r="E246" s="74"/>
      <c r="F246" s="82"/>
      <c r="G246" s="74"/>
      <c r="H246" s="75"/>
      <c r="I246" s="23"/>
      <c r="J246" s="50" t="str">
        <f t="shared" si="94"/>
        <v/>
      </c>
      <c r="K246" s="56" t="str">
        <f t="shared" si="95"/>
        <v/>
      </c>
      <c r="L246" s="6" t="b">
        <f t="shared" si="96"/>
        <v>0</v>
      </c>
      <c r="M246" s="21" t="str">
        <f t="shared" si="97"/>
        <v/>
      </c>
      <c r="N246" s="21" t="b">
        <f t="shared" si="98"/>
        <v>0</v>
      </c>
      <c r="O246" s="21" t="str">
        <f t="shared" si="99"/>
        <v/>
      </c>
      <c r="P246" s="21" t="b">
        <f t="shared" si="100"/>
        <v>0</v>
      </c>
      <c r="Q246" s="21" t="str">
        <f t="shared" si="101"/>
        <v/>
      </c>
      <c r="R246" s="21" t="b">
        <f t="shared" si="102"/>
        <v>0</v>
      </c>
      <c r="S246" s="21" t="str">
        <f t="shared" si="103"/>
        <v/>
      </c>
      <c r="T246" s="21" t="b">
        <f t="shared" si="104"/>
        <v>0</v>
      </c>
      <c r="U246" s="21" t="str">
        <f t="shared" si="105"/>
        <v/>
      </c>
      <c r="V246" s="6" t="b">
        <f t="shared" si="106"/>
        <v>0</v>
      </c>
      <c r="W246" s="21" t="str">
        <f t="shared" si="107"/>
        <v/>
      </c>
      <c r="X246" s="21" t="b">
        <f t="shared" si="108"/>
        <v>0</v>
      </c>
      <c r="Y246" s="21" t="str">
        <f t="shared" si="109"/>
        <v/>
      </c>
      <c r="Z246" s="21" t="b">
        <f t="shared" si="110"/>
        <v>0</v>
      </c>
      <c r="AA246" s="21" t="str">
        <f t="shared" si="111"/>
        <v/>
      </c>
      <c r="AB246" s="21" t="b">
        <f>IF(AND(LEN(B246)&gt;0,NOT(AF246),COUNTIF($AH$9:AH745,AH246)&gt;1),TRUE,FALSE)</f>
        <v>0</v>
      </c>
      <c r="AC246" s="21" t="str">
        <f t="shared" si="112"/>
        <v/>
      </c>
      <c r="AD246" s="21" t="b">
        <f>IF(AND(LEN(B246)&gt;0,NOT(AF246),NOT(AB246),COUNTIF(Uttransporter!$B$9:'Uttransporter'!B745,B246)&gt;0),TRUE,FALSE)</f>
        <v>0</v>
      </c>
      <c r="AE246" s="21" t="str">
        <f t="shared" si="113"/>
        <v/>
      </c>
      <c r="AF246" s="21" t="b">
        <f>IF(LEN(B246)&gt;Admin!$D$17,TRUE,FALSE)</f>
        <v>0</v>
      </c>
      <c r="AG246" s="21" t="str">
        <f t="shared" si="114"/>
        <v/>
      </c>
      <c r="AH246" s="21" t="str">
        <f t="shared" si="115"/>
        <v/>
      </c>
      <c r="AI246" s="21" t="b">
        <f t="shared" si="116"/>
        <v>0</v>
      </c>
      <c r="AJ246" s="21" t="str">
        <f t="shared" si="117"/>
        <v/>
      </c>
      <c r="AK246" s="21" t="b">
        <f>IF(AND(COUNTA(B246:I246)&gt;0,'Börja här'!KOMMUN="",NOT(L246),NOT(N246),NOT(P246),NOT(R246),NOT(T246),NOT(V246),NOT(X246),NOT(Z246),NOT(AB246),NOT(AD246),NOT(AF246)),TRUE,FALSE)</f>
        <v>0</v>
      </c>
      <c r="AL246" s="21" t="str">
        <f t="shared" si="118"/>
        <v/>
      </c>
      <c r="AM246" s="97">
        <f t="shared" si="122"/>
        <v>0</v>
      </c>
      <c r="AN246" s="97" t="str">
        <f t="shared" si="119"/>
        <v>Nej</v>
      </c>
      <c r="AO246" s="21" t="b">
        <f t="shared" si="93"/>
        <v>0</v>
      </c>
      <c r="AP246" s="21" t="str">
        <f t="shared" si="120"/>
        <v/>
      </c>
      <c r="AQ246" s="97" t="str">
        <f t="shared" si="121"/>
        <v>Nej</v>
      </c>
    </row>
    <row r="247" spans="1:43" s="13" customFormat="1" x14ac:dyDescent="0.35">
      <c r="A247" s="53">
        <v>239</v>
      </c>
      <c r="B247" s="10"/>
      <c r="C247" s="23"/>
      <c r="D247" s="41"/>
      <c r="E247" s="74"/>
      <c r="F247" s="82"/>
      <c r="G247" s="74"/>
      <c r="H247" s="75"/>
      <c r="I247" s="23"/>
      <c r="J247" s="50" t="str">
        <f t="shared" si="94"/>
        <v/>
      </c>
      <c r="K247" s="56" t="str">
        <f t="shared" si="95"/>
        <v/>
      </c>
      <c r="L247" s="6" t="b">
        <f t="shared" si="96"/>
        <v>0</v>
      </c>
      <c r="M247" s="21" t="str">
        <f t="shared" si="97"/>
        <v/>
      </c>
      <c r="N247" s="21" t="b">
        <f t="shared" si="98"/>
        <v>0</v>
      </c>
      <c r="O247" s="21" t="str">
        <f t="shared" si="99"/>
        <v/>
      </c>
      <c r="P247" s="21" t="b">
        <f t="shared" si="100"/>
        <v>0</v>
      </c>
      <c r="Q247" s="21" t="str">
        <f t="shared" si="101"/>
        <v/>
      </c>
      <c r="R247" s="21" t="b">
        <f t="shared" si="102"/>
        <v>0</v>
      </c>
      <c r="S247" s="21" t="str">
        <f t="shared" si="103"/>
        <v/>
      </c>
      <c r="T247" s="21" t="b">
        <f t="shared" si="104"/>
        <v>0</v>
      </c>
      <c r="U247" s="21" t="str">
        <f t="shared" si="105"/>
        <v/>
      </c>
      <c r="V247" s="6" t="b">
        <f t="shared" si="106"/>
        <v>0</v>
      </c>
      <c r="W247" s="21" t="str">
        <f t="shared" si="107"/>
        <v/>
      </c>
      <c r="X247" s="21" t="b">
        <f t="shared" si="108"/>
        <v>0</v>
      </c>
      <c r="Y247" s="21" t="str">
        <f t="shared" si="109"/>
        <v/>
      </c>
      <c r="Z247" s="21" t="b">
        <f t="shared" si="110"/>
        <v>0</v>
      </c>
      <c r="AA247" s="21" t="str">
        <f t="shared" si="111"/>
        <v/>
      </c>
      <c r="AB247" s="21" t="b">
        <f>IF(AND(LEN(B247)&gt;0,NOT(AF247),COUNTIF($AH$9:AH746,AH247)&gt;1),TRUE,FALSE)</f>
        <v>0</v>
      </c>
      <c r="AC247" s="21" t="str">
        <f t="shared" si="112"/>
        <v/>
      </c>
      <c r="AD247" s="21" t="b">
        <f>IF(AND(LEN(B247)&gt;0,NOT(AF247),NOT(AB247),COUNTIF(Uttransporter!$B$9:'Uttransporter'!B746,B247)&gt;0),TRUE,FALSE)</f>
        <v>0</v>
      </c>
      <c r="AE247" s="21" t="str">
        <f t="shared" si="113"/>
        <v/>
      </c>
      <c r="AF247" s="21" t="b">
        <f>IF(LEN(B247)&gt;Admin!$D$17,TRUE,FALSE)</f>
        <v>0</v>
      </c>
      <c r="AG247" s="21" t="str">
        <f t="shared" si="114"/>
        <v/>
      </c>
      <c r="AH247" s="21" t="str">
        <f t="shared" si="115"/>
        <v/>
      </c>
      <c r="AI247" s="21" t="b">
        <f t="shared" si="116"/>
        <v>0</v>
      </c>
      <c r="AJ247" s="21" t="str">
        <f t="shared" si="117"/>
        <v/>
      </c>
      <c r="AK247" s="21" t="b">
        <f>IF(AND(COUNTA(B247:I247)&gt;0,'Börja här'!KOMMUN="",NOT(L247),NOT(N247),NOT(P247),NOT(R247),NOT(T247),NOT(V247),NOT(X247),NOT(Z247),NOT(AB247),NOT(AD247),NOT(AF247)),TRUE,FALSE)</f>
        <v>0</v>
      </c>
      <c r="AL247" s="21" t="str">
        <f t="shared" si="118"/>
        <v/>
      </c>
      <c r="AM247" s="97">
        <f t="shared" si="122"/>
        <v>0</v>
      </c>
      <c r="AN247" s="97" t="str">
        <f t="shared" si="119"/>
        <v>Nej</v>
      </c>
      <c r="AO247" s="21" t="b">
        <f t="shared" si="93"/>
        <v>0</v>
      </c>
      <c r="AP247" s="21" t="str">
        <f t="shared" si="120"/>
        <v/>
      </c>
      <c r="AQ247" s="97" t="str">
        <f t="shared" si="121"/>
        <v>Nej</v>
      </c>
    </row>
    <row r="248" spans="1:43" s="13" customFormat="1" x14ac:dyDescent="0.35">
      <c r="A248" s="53">
        <v>240</v>
      </c>
      <c r="B248" s="10"/>
      <c r="C248" s="23"/>
      <c r="D248" s="41"/>
      <c r="E248" s="74"/>
      <c r="F248" s="82"/>
      <c r="G248" s="74"/>
      <c r="H248" s="75"/>
      <c r="I248" s="23"/>
      <c r="J248" s="50" t="str">
        <f t="shared" si="94"/>
        <v/>
      </c>
      <c r="K248" s="56" t="str">
        <f t="shared" si="95"/>
        <v/>
      </c>
      <c r="L248" s="6" t="b">
        <f t="shared" si="96"/>
        <v>0</v>
      </c>
      <c r="M248" s="21" t="str">
        <f t="shared" si="97"/>
        <v/>
      </c>
      <c r="N248" s="21" t="b">
        <f t="shared" si="98"/>
        <v>0</v>
      </c>
      <c r="O248" s="21" t="str">
        <f t="shared" si="99"/>
        <v/>
      </c>
      <c r="P248" s="21" t="b">
        <f t="shared" si="100"/>
        <v>0</v>
      </c>
      <c r="Q248" s="21" t="str">
        <f t="shared" si="101"/>
        <v/>
      </c>
      <c r="R248" s="21" t="b">
        <f t="shared" si="102"/>
        <v>0</v>
      </c>
      <c r="S248" s="21" t="str">
        <f t="shared" si="103"/>
        <v/>
      </c>
      <c r="T248" s="21" t="b">
        <f t="shared" si="104"/>
        <v>0</v>
      </c>
      <c r="U248" s="21" t="str">
        <f t="shared" si="105"/>
        <v/>
      </c>
      <c r="V248" s="6" t="b">
        <f t="shared" si="106"/>
        <v>0</v>
      </c>
      <c r="W248" s="21" t="str">
        <f t="shared" si="107"/>
        <v/>
      </c>
      <c r="X248" s="21" t="b">
        <f t="shared" si="108"/>
        <v>0</v>
      </c>
      <c r="Y248" s="21" t="str">
        <f t="shared" si="109"/>
        <v/>
      </c>
      <c r="Z248" s="21" t="b">
        <f t="shared" si="110"/>
        <v>0</v>
      </c>
      <c r="AA248" s="21" t="str">
        <f t="shared" si="111"/>
        <v/>
      </c>
      <c r="AB248" s="21" t="b">
        <f>IF(AND(LEN(B248)&gt;0,NOT(AF248),COUNTIF($AH$9:AH747,AH248)&gt;1),TRUE,FALSE)</f>
        <v>0</v>
      </c>
      <c r="AC248" s="21" t="str">
        <f t="shared" si="112"/>
        <v/>
      </c>
      <c r="AD248" s="21" t="b">
        <f>IF(AND(LEN(B248)&gt;0,NOT(AF248),NOT(AB248),COUNTIF(Uttransporter!$B$9:'Uttransporter'!B747,B248)&gt;0),TRUE,FALSE)</f>
        <v>0</v>
      </c>
      <c r="AE248" s="21" t="str">
        <f t="shared" si="113"/>
        <v/>
      </c>
      <c r="AF248" s="21" t="b">
        <f>IF(LEN(B248)&gt;Admin!$D$17,TRUE,FALSE)</f>
        <v>0</v>
      </c>
      <c r="AG248" s="21" t="str">
        <f t="shared" si="114"/>
        <v/>
      </c>
      <c r="AH248" s="21" t="str">
        <f t="shared" si="115"/>
        <v/>
      </c>
      <c r="AI248" s="21" t="b">
        <f t="shared" si="116"/>
        <v>0</v>
      </c>
      <c r="AJ248" s="21" t="str">
        <f t="shared" si="117"/>
        <v/>
      </c>
      <c r="AK248" s="21" t="b">
        <f>IF(AND(COUNTA(B248:I248)&gt;0,'Börja här'!KOMMUN="",NOT(L248),NOT(N248),NOT(P248),NOT(R248),NOT(T248),NOT(V248),NOT(X248),NOT(Z248),NOT(AB248),NOT(AD248),NOT(AF248)),TRUE,FALSE)</f>
        <v>0</v>
      </c>
      <c r="AL248" s="21" t="str">
        <f t="shared" si="118"/>
        <v/>
      </c>
      <c r="AM248" s="97">
        <f t="shared" si="122"/>
        <v>0</v>
      </c>
      <c r="AN248" s="97" t="str">
        <f t="shared" si="119"/>
        <v>Nej</v>
      </c>
      <c r="AO248" s="21" t="b">
        <f t="shared" si="93"/>
        <v>0</v>
      </c>
      <c r="AP248" s="21" t="str">
        <f t="shared" si="120"/>
        <v/>
      </c>
      <c r="AQ248" s="97" t="str">
        <f t="shared" si="121"/>
        <v>Nej</v>
      </c>
    </row>
    <row r="249" spans="1:43" s="13" customFormat="1" x14ac:dyDescent="0.35">
      <c r="A249" s="53">
        <v>241</v>
      </c>
      <c r="B249" s="10"/>
      <c r="C249" s="23"/>
      <c r="D249" s="41"/>
      <c r="E249" s="74"/>
      <c r="F249" s="82"/>
      <c r="G249" s="74"/>
      <c r="H249" s="75"/>
      <c r="I249" s="23"/>
      <c r="J249" s="50" t="str">
        <f t="shared" si="94"/>
        <v/>
      </c>
      <c r="K249" s="56" t="str">
        <f t="shared" si="95"/>
        <v/>
      </c>
      <c r="L249" s="6" t="b">
        <f t="shared" si="96"/>
        <v>0</v>
      </c>
      <c r="M249" s="21" t="str">
        <f t="shared" si="97"/>
        <v/>
      </c>
      <c r="N249" s="21" t="b">
        <f t="shared" si="98"/>
        <v>0</v>
      </c>
      <c r="O249" s="21" t="str">
        <f t="shared" si="99"/>
        <v/>
      </c>
      <c r="P249" s="21" t="b">
        <f t="shared" si="100"/>
        <v>0</v>
      </c>
      <c r="Q249" s="21" t="str">
        <f t="shared" si="101"/>
        <v/>
      </c>
      <c r="R249" s="21" t="b">
        <f t="shared" si="102"/>
        <v>0</v>
      </c>
      <c r="S249" s="21" t="str">
        <f t="shared" si="103"/>
        <v/>
      </c>
      <c r="T249" s="21" t="b">
        <f t="shared" si="104"/>
        <v>0</v>
      </c>
      <c r="U249" s="21" t="str">
        <f t="shared" si="105"/>
        <v/>
      </c>
      <c r="V249" s="6" t="b">
        <f t="shared" si="106"/>
        <v>0</v>
      </c>
      <c r="W249" s="21" t="str">
        <f t="shared" si="107"/>
        <v/>
      </c>
      <c r="X249" s="21" t="b">
        <f t="shared" si="108"/>
        <v>0</v>
      </c>
      <c r="Y249" s="21" t="str">
        <f t="shared" si="109"/>
        <v/>
      </c>
      <c r="Z249" s="21" t="b">
        <f t="shared" si="110"/>
        <v>0</v>
      </c>
      <c r="AA249" s="21" t="str">
        <f t="shared" si="111"/>
        <v/>
      </c>
      <c r="AB249" s="21" t="b">
        <f>IF(AND(LEN(B249)&gt;0,NOT(AF249),COUNTIF($AH$9:AH748,AH249)&gt;1),TRUE,FALSE)</f>
        <v>0</v>
      </c>
      <c r="AC249" s="21" t="str">
        <f t="shared" si="112"/>
        <v/>
      </c>
      <c r="AD249" s="21" t="b">
        <f>IF(AND(LEN(B249)&gt;0,NOT(AF249),NOT(AB249),COUNTIF(Uttransporter!$B$9:'Uttransporter'!B748,B249)&gt;0),TRUE,FALSE)</f>
        <v>0</v>
      </c>
      <c r="AE249" s="21" t="str">
        <f t="shared" si="113"/>
        <v/>
      </c>
      <c r="AF249" s="21" t="b">
        <f>IF(LEN(B249)&gt;Admin!$D$17,TRUE,FALSE)</f>
        <v>0</v>
      </c>
      <c r="AG249" s="21" t="str">
        <f t="shared" si="114"/>
        <v/>
      </c>
      <c r="AH249" s="21" t="str">
        <f t="shared" si="115"/>
        <v/>
      </c>
      <c r="AI249" s="21" t="b">
        <f t="shared" si="116"/>
        <v>0</v>
      </c>
      <c r="AJ249" s="21" t="str">
        <f t="shared" si="117"/>
        <v/>
      </c>
      <c r="AK249" s="21" t="b">
        <f>IF(AND(COUNTA(B249:I249)&gt;0,'Börja här'!KOMMUN="",NOT(L249),NOT(N249),NOT(P249),NOT(R249),NOT(T249),NOT(V249),NOT(X249),NOT(Z249),NOT(AB249),NOT(AD249),NOT(AF249)),TRUE,FALSE)</f>
        <v>0</v>
      </c>
      <c r="AL249" s="21" t="str">
        <f t="shared" si="118"/>
        <v/>
      </c>
      <c r="AM249" s="97">
        <f t="shared" si="122"/>
        <v>0</v>
      </c>
      <c r="AN249" s="97" t="str">
        <f t="shared" si="119"/>
        <v>Nej</v>
      </c>
      <c r="AO249" s="21" t="b">
        <f t="shared" si="93"/>
        <v>0</v>
      </c>
      <c r="AP249" s="21" t="str">
        <f t="shared" si="120"/>
        <v/>
      </c>
      <c r="AQ249" s="97" t="str">
        <f t="shared" si="121"/>
        <v>Nej</v>
      </c>
    </row>
    <row r="250" spans="1:43" s="13" customFormat="1" x14ac:dyDescent="0.35">
      <c r="A250" s="53">
        <v>242</v>
      </c>
      <c r="B250" s="10"/>
      <c r="C250" s="23"/>
      <c r="D250" s="41"/>
      <c r="E250" s="74"/>
      <c r="F250" s="82"/>
      <c r="G250" s="74"/>
      <c r="H250" s="75"/>
      <c r="I250" s="23"/>
      <c r="J250" s="50" t="str">
        <f t="shared" si="94"/>
        <v/>
      </c>
      <c r="K250" s="56" t="str">
        <f t="shared" si="95"/>
        <v/>
      </c>
      <c r="L250" s="6" t="b">
        <f t="shared" si="96"/>
        <v>0</v>
      </c>
      <c r="M250" s="21" t="str">
        <f t="shared" si="97"/>
        <v/>
      </c>
      <c r="N250" s="21" t="b">
        <f t="shared" si="98"/>
        <v>0</v>
      </c>
      <c r="O250" s="21" t="str">
        <f t="shared" si="99"/>
        <v/>
      </c>
      <c r="P250" s="21" t="b">
        <f t="shared" si="100"/>
        <v>0</v>
      </c>
      <c r="Q250" s="21" t="str">
        <f t="shared" si="101"/>
        <v/>
      </c>
      <c r="R250" s="21" t="b">
        <f t="shared" si="102"/>
        <v>0</v>
      </c>
      <c r="S250" s="21" t="str">
        <f t="shared" si="103"/>
        <v/>
      </c>
      <c r="T250" s="21" t="b">
        <f t="shared" si="104"/>
        <v>0</v>
      </c>
      <c r="U250" s="21" t="str">
        <f t="shared" si="105"/>
        <v/>
      </c>
      <c r="V250" s="6" t="b">
        <f t="shared" si="106"/>
        <v>0</v>
      </c>
      <c r="W250" s="21" t="str">
        <f t="shared" si="107"/>
        <v/>
      </c>
      <c r="X250" s="21" t="b">
        <f t="shared" si="108"/>
        <v>0</v>
      </c>
      <c r="Y250" s="21" t="str">
        <f t="shared" si="109"/>
        <v/>
      </c>
      <c r="Z250" s="21" t="b">
        <f t="shared" si="110"/>
        <v>0</v>
      </c>
      <c r="AA250" s="21" t="str">
        <f t="shared" si="111"/>
        <v/>
      </c>
      <c r="AB250" s="21" t="b">
        <f>IF(AND(LEN(B250)&gt;0,NOT(AF250),COUNTIF($AH$9:AH749,AH250)&gt;1),TRUE,FALSE)</f>
        <v>0</v>
      </c>
      <c r="AC250" s="21" t="str">
        <f t="shared" si="112"/>
        <v/>
      </c>
      <c r="AD250" s="21" t="b">
        <f>IF(AND(LEN(B250)&gt;0,NOT(AF250),NOT(AB250),COUNTIF(Uttransporter!$B$9:'Uttransporter'!B749,B250)&gt;0),TRUE,FALSE)</f>
        <v>0</v>
      </c>
      <c r="AE250" s="21" t="str">
        <f t="shared" si="113"/>
        <v/>
      </c>
      <c r="AF250" s="21" t="b">
        <f>IF(LEN(B250)&gt;Admin!$D$17,TRUE,FALSE)</f>
        <v>0</v>
      </c>
      <c r="AG250" s="21" t="str">
        <f t="shared" si="114"/>
        <v/>
      </c>
      <c r="AH250" s="21" t="str">
        <f t="shared" si="115"/>
        <v/>
      </c>
      <c r="AI250" s="21" t="b">
        <f t="shared" si="116"/>
        <v>0</v>
      </c>
      <c r="AJ250" s="21" t="str">
        <f t="shared" si="117"/>
        <v/>
      </c>
      <c r="AK250" s="21" t="b">
        <f>IF(AND(COUNTA(B250:I250)&gt;0,'Börja här'!KOMMUN="",NOT(L250),NOT(N250),NOT(P250),NOT(R250),NOT(T250),NOT(V250),NOT(X250),NOT(Z250),NOT(AB250),NOT(AD250),NOT(AF250)),TRUE,FALSE)</f>
        <v>0</v>
      </c>
      <c r="AL250" s="21" t="str">
        <f t="shared" si="118"/>
        <v/>
      </c>
      <c r="AM250" s="97">
        <f t="shared" si="122"/>
        <v>0</v>
      </c>
      <c r="AN250" s="97" t="str">
        <f t="shared" si="119"/>
        <v>Nej</v>
      </c>
      <c r="AO250" s="21" t="b">
        <f t="shared" si="93"/>
        <v>0</v>
      </c>
      <c r="AP250" s="21" t="str">
        <f t="shared" si="120"/>
        <v/>
      </c>
      <c r="AQ250" s="97" t="str">
        <f t="shared" si="121"/>
        <v>Nej</v>
      </c>
    </row>
    <row r="251" spans="1:43" s="13" customFormat="1" x14ac:dyDescent="0.35">
      <c r="A251" s="53">
        <v>243</v>
      </c>
      <c r="B251" s="10"/>
      <c r="C251" s="23"/>
      <c r="D251" s="41"/>
      <c r="E251" s="74"/>
      <c r="F251" s="82"/>
      <c r="G251" s="74"/>
      <c r="H251" s="75"/>
      <c r="I251" s="23"/>
      <c r="J251" s="50" t="str">
        <f t="shared" si="94"/>
        <v/>
      </c>
      <c r="K251" s="56" t="str">
        <f t="shared" si="95"/>
        <v/>
      </c>
      <c r="L251" s="6" t="b">
        <f t="shared" si="96"/>
        <v>0</v>
      </c>
      <c r="M251" s="21" t="str">
        <f t="shared" si="97"/>
        <v/>
      </c>
      <c r="N251" s="21" t="b">
        <f t="shared" si="98"/>
        <v>0</v>
      </c>
      <c r="O251" s="21" t="str">
        <f t="shared" si="99"/>
        <v/>
      </c>
      <c r="P251" s="21" t="b">
        <f t="shared" si="100"/>
        <v>0</v>
      </c>
      <c r="Q251" s="21" t="str">
        <f t="shared" si="101"/>
        <v/>
      </c>
      <c r="R251" s="21" t="b">
        <f t="shared" si="102"/>
        <v>0</v>
      </c>
      <c r="S251" s="21" t="str">
        <f t="shared" si="103"/>
        <v/>
      </c>
      <c r="T251" s="21" t="b">
        <f t="shared" si="104"/>
        <v>0</v>
      </c>
      <c r="U251" s="21" t="str">
        <f t="shared" si="105"/>
        <v/>
      </c>
      <c r="V251" s="6" t="b">
        <f t="shared" si="106"/>
        <v>0</v>
      </c>
      <c r="W251" s="21" t="str">
        <f t="shared" si="107"/>
        <v/>
      </c>
      <c r="X251" s="21" t="b">
        <f t="shared" si="108"/>
        <v>0</v>
      </c>
      <c r="Y251" s="21" t="str">
        <f t="shared" si="109"/>
        <v/>
      </c>
      <c r="Z251" s="21" t="b">
        <f t="shared" si="110"/>
        <v>0</v>
      </c>
      <c r="AA251" s="21" t="str">
        <f t="shared" si="111"/>
        <v/>
      </c>
      <c r="AB251" s="21" t="b">
        <f>IF(AND(LEN(B251)&gt;0,NOT(AF251),COUNTIF($AH$9:AH750,AH251)&gt;1),TRUE,FALSE)</f>
        <v>0</v>
      </c>
      <c r="AC251" s="21" t="str">
        <f t="shared" si="112"/>
        <v/>
      </c>
      <c r="AD251" s="21" t="b">
        <f>IF(AND(LEN(B251)&gt;0,NOT(AF251),NOT(AB251),COUNTIF(Uttransporter!$B$9:'Uttransporter'!B750,B251)&gt;0),TRUE,FALSE)</f>
        <v>0</v>
      </c>
      <c r="AE251" s="21" t="str">
        <f t="shared" si="113"/>
        <v/>
      </c>
      <c r="AF251" s="21" t="b">
        <f>IF(LEN(B251)&gt;Admin!$D$17,TRUE,FALSE)</f>
        <v>0</v>
      </c>
      <c r="AG251" s="21" t="str">
        <f t="shared" si="114"/>
        <v/>
      </c>
      <c r="AH251" s="21" t="str">
        <f t="shared" si="115"/>
        <v/>
      </c>
      <c r="AI251" s="21" t="b">
        <f t="shared" si="116"/>
        <v>0</v>
      </c>
      <c r="AJ251" s="21" t="str">
        <f t="shared" si="117"/>
        <v/>
      </c>
      <c r="AK251" s="21" t="b">
        <f>IF(AND(COUNTA(B251:I251)&gt;0,'Börja här'!KOMMUN="",NOT(L251),NOT(N251),NOT(P251),NOT(R251),NOT(T251),NOT(V251),NOT(X251),NOT(Z251),NOT(AB251),NOT(AD251),NOT(AF251)),TRUE,FALSE)</f>
        <v>0</v>
      </c>
      <c r="AL251" s="21" t="str">
        <f t="shared" si="118"/>
        <v/>
      </c>
      <c r="AM251" s="97">
        <f t="shared" si="122"/>
        <v>0</v>
      </c>
      <c r="AN251" s="97" t="str">
        <f t="shared" si="119"/>
        <v>Nej</v>
      </c>
      <c r="AO251" s="21" t="b">
        <f t="shared" si="93"/>
        <v>0</v>
      </c>
      <c r="AP251" s="21" t="str">
        <f t="shared" si="120"/>
        <v/>
      </c>
      <c r="AQ251" s="97" t="str">
        <f t="shared" si="121"/>
        <v>Nej</v>
      </c>
    </row>
    <row r="252" spans="1:43" s="13" customFormat="1" x14ac:dyDescent="0.35">
      <c r="A252" s="53">
        <v>244</v>
      </c>
      <c r="B252" s="10"/>
      <c r="C252" s="23"/>
      <c r="D252" s="41"/>
      <c r="E252" s="74"/>
      <c r="F252" s="82"/>
      <c r="G252" s="74"/>
      <c r="H252" s="75"/>
      <c r="I252" s="23"/>
      <c r="J252" s="50" t="str">
        <f t="shared" si="94"/>
        <v/>
      </c>
      <c r="K252" s="56" t="str">
        <f t="shared" si="95"/>
        <v/>
      </c>
      <c r="L252" s="6" t="b">
        <f t="shared" si="96"/>
        <v>0</v>
      </c>
      <c r="M252" s="21" t="str">
        <f t="shared" si="97"/>
        <v/>
      </c>
      <c r="N252" s="21" t="b">
        <f t="shared" si="98"/>
        <v>0</v>
      </c>
      <c r="O252" s="21" t="str">
        <f t="shared" si="99"/>
        <v/>
      </c>
      <c r="P252" s="21" t="b">
        <f t="shared" si="100"/>
        <v>0</v>
      </c>
      <c r="Q252" s="21" t="str">
        <f t="shared" si="101"/>
        <v/>
      </c>
      <c r="R252" s="21" t="b">
        <f t="shared" si="102"/>
        <v>0</v>
      </c>
      <c r="S252" s="21" t="str">
        <f t="shared" si="103"/>
        <v/>
      </c>
      <c r="T252" s="21" t="b">
        <f t="shared" si="104"/>
        <v>0</v>
      </c>
      <c r="U252" s="21" t="str">
        <f t="shared" si="105"/>
        <v/>
      </c>
      <c r="V252" s="6" t="b">
        <f t="shared" si="106"/>
        <v>0</v>
      </c>
      <c r="W252" s="21" t="str">
        <f t="shared" si="107"/>
        <v/>
      </c>
      <c r="X252" s="21" t="b">
        <f t="shared" si="108"/>
        <v>0</v>
      </c>
      <c r="Y252" s="21" t="str">
        <f t="shared" si="109"/>
        <v/>
      </c>
      <c r="Z252" s="21" t="b">
        <f t="shared" si="110"/>
        <v>0</v>
      </c>
      <c r="AA252" s="21" t="str">
        <f t="shared" si="111"/>
        <v/>
      </c>
      <c r="AB252" s="21" t="b">
        <f>IF(AND(LEN(B252)&gt;0,NOT(AF252),COUNTIF($AH$9:AH751,AH252)&gt;1),TRUE,FALSE)</f>
        <v>0</v>
      </c>
      <c r="AC252" s="21" t="str">
        <f t="shared" si="112"/>
        <v/>
      </c>
      <c r="AD252" s="21" t="b">
        <f>IF(AND(LEN(B252)&gt;0,NOT(AF252),NOT(AB252),COUNTIF(Uttransporter!$B$9:'Uttransporter'!B751,B252)&gt;0),TRUE,FALSE)</f>
        <v>0</v>
      </c>
      <c r="AE252" s="21" t="str">
        <f t="shared" si="113"/>
        <v/>
      </c>
      <c r="AF252" s="21" t="b">
        <f>IF(LEN(B252)&gt;Admin!$D$17,TRUE,FALSE)</f>
        <v>0</v>
      </c>
      <c r="AG252" s="21" t="str">
        <f t="shared" si="114"/>
        <v/>
      </c>
      <c r="AH252" s="21" t="str">
        <f t="shared" si="115"/>
        <v/>
      </c>
      <c r="AI252" s="21" t="b">
        <f t="shared" si="116"/>
        <v>0</v>
      </c>
      <c r="AJ252" s="21" t="str">
        <f t="shared" si="117"/>
        <v/>
      </c>
      <c r="AK252" s="21" t="b">
        <f>IF(AND(COUNTA(B252:I252)&gt;0,'Börja här'!KOMMUN="",NOT(L252),NOT(N252),NOT(P252),NOT(R252),NOT(T252),NOT(V252),NOT(X252),NOT(Z252),NOT(AB252),NOT(AD252),NOT(AF252)),TRUE,FALSE)</f>
        <v>0</v>
      </c>
      <c r="AL252" s="21" t="str">
        <f t="shared" si="118"/>
        <v/>
      </c>
      <c r="AM252" s="97">
        <f t="shared" si="122"/>
        <v>0</v>
      </c>
      <c r="AN252" s="97" t="str">
        <f t="shared" si="119"/>
        <v>Nej</v>
      </c>
      <c r="AO252" s="21" t="b">
        <f t="shared" si="93"/>
        <v>0</v>
      </c>
      <c r="AP252" s="21" t="str">
        <f t="shared" si="120"/>
        <v/>
      </c>
      <c r="AQ252" s="97" t="str">
        <f t="shared" si="121"/>
        <v>Nej</v>
      </c>
    </row>
    <row r="253" spans="1:43" s="13" customFormat="1" x14ac:dyDescent="0.35">
      <c r="A253" s="53">
        <v>245</v>
      </c>
      <c r="B253" s="10"/>
      <c r="C253" s="23"/>
      <c r="D253" s="41"/>
      <c r="E253" s="74"/>
      <c r="F253" s="82"/>
      <c r="G253" s="74"/>
      <c r="H253" s="75"/>
      <c r="I253" s="23"/>
      <c r="J253" s="50" t="str">
        <f t="shared" si="94"/>
        <v/>
      </c>
      <c r="K253" s="56" t="str">
        <f t="shared" si="95"/>
        <v/>
      </c>
      <c r="L253" s="6" t="b">
        <f t="shared" si="96"/>
        <v>0</v>
      </c>
      <c r="M253" s="21" t="str">
        <f t="shared" si="97"/>
        <v/>
      </c>
      <c r="N253" s="21" t="b">
        <f t="shared" si="98"/>
        <v>0</v>
      </c>
      <c r="O253" s="21" t="str">
        <f t="shared" si="99"/>
        <v/>
      </c>
      <c r="P253" s="21" t="b">
        <f t="shared" si="100"/>
        <v>0</v>
      </c>
      <c r="Q253" s="21" t="str">
        <f t="shared" si="101"/>
        <v/>
      </c>
      <c r="R253" s="21" t="b">
        <f t="shared" si="102"/>
        <v>0</v>
      </c>
      <c r="S253" s="21" t="str">
        <f t="shared" si="103"/>
        <v/>
      </c>
      <c r="T253" s="21" t="b">
        <f t="shared" si="104"/>
        <v>0</v>
      </c>
      <c r="U253" s="21" t="str">
        <f t="shared" si="105"/>
        <v/>
      </c>
      <c r="V253" s="6" t="b">
        <f t="shared" si="106"/>
        <v>0</v>
      </c>
      <c r="W253" s="21" t="str">
        <f t="shared" si="107"/>
        <v/>
      </c>
      <c r="X253" s="21" t="b">
        <f t="shared" si="108"/>
        <v>0</v>
      </c>
      <c r="Y253" s="21" t="str">
        <f t="shared" si="109"/>
        <v/>
      </c>
      <c r="Z253" s="21" t="b">
        <f t="shared" si="110"/>
        <v>0</v>
      </c>
      <c r="AA253" s="21" t="str">
        <f t="shared" si="111"/>
        <v/>
      </c>
      <c r="AB253" s="21" t="b">
        <f>IF(AND(LEN(B253)&gt;0,NOT(AF253),COUNTIF($AH$9:AH752,AH253)&gt;1),TRUE,FALSE)</f>
        <v>0</v>
      </c>
      <c r="AC253" s="21" t="str">
        <f t="shared" si="112"/>
        <v/>
      </c>
      <c r="AD253" s="21" t="b">
        <f>IF(AND(LEN(B253)&gt;0,NOT(AF253),NOT(AB253),COUNTIF(Uttransporter!$B$9:'Uttransporter'!B752,B253)&gt;0),TRUE,FALSE)</f>
        <v>0</v>
      </c>
      <c r="AE253" s="21" t="str">
        <f t="shared" si="113"/>
        <v/>
      </c>
      <c r="AF253" s="21" t="b">
        <f>IF(LEN(B253)&gt;Admin!$D$17,TRUE,FALSE)</f>
        <v>0</v>
      </c>
      <c r="AG253" s="21" t="str">
        <f t="shared" si="114"/>
        <v/>
      </c>
      <c r="AH253" s="21" t="str">
        <f t="shared" si="115"/>
        <v/>
      </c>
      <c r="AI253" s="21" t="b">
        <f t="shared" si="116"/>
        <v>0</v>
      </c>
      <c r="AJ253" s="21" t="str">
        <f t="shared" si="117"/>
        <v/>
      </c>
      <c r="AK253" s="21" t="b">
        <f>IF(AND(COUNTA(B253:I253)&gt;0,'Börja här'!KOMMUN="",NOT(L253),NOT(N253),NOT(P253),NOT(R253),NOT(T253),NOT(V253),NOT(X253),NOT(Z253),NOT(AB253),NOT(AD253),NOT(AF253)),TRUE,FALSE)</f>
        <v>0</v>
      </c>
      <c r="AL253" s="21" t="str">
        <f t="shared" si="118"/>
        <v/>
      </c>
      <c r="AM253" s="97">
        <f t="shared" si="122"/>
        <v>0</v>
      </c>
      <c r="AN253" s="97" t="str">
        <f t="shared" si="119"/>
        <v>Nej</v>
      </c>
      <c r="AO253" s="21" t="b">
        <f t="shared" si="93"/>
        <v>0</v>
      </c>
      <c r="AP253" s="21" t="str">
        <f t="shared" si="120"/>
        <v/>
      </c>
      <c r="AQ253" s="97" t="str">
        <f t="shared" si="121"/>
        <v>Nej</v>
      </c>
    </row>
    <row r="254" spans="1:43" s="13" customFormat="1" x14ac:dyDescent="0.35">
      <c r="A254" s="53">
        <v>246</v>
      </c>
      <c r="B254" s="10"/>
      <c r="C254" s="23"/>
      <c r="D254" s="41"/>
      <c r="E254" s="74"/>
      <c r="F254" s="82"/>
      <c r="G254" s="74"/>
      <c r="H254" s="75"/>
      <c r="I254" s="23"/>
      <c r="J254" s="50" t="str">
        <f t="shared" si="94"/>
        <v/>
      </c>
      <c r="K254" s="56" t="str">
        <f t="shared" si="95"/>
        <v/>
      </c>
      <c r="L254" s="6" t="b">
        <f t="shared" si="96"/>
        <v>0</v>
      </c>
      <c r="M254" s="21" t="str">
        <f t="shared" si="97"/>
        <v/>
      </c>
      <c r="N254" s="21" t="b">
        <f t="shared" si="98"/>
        <v>0</v>
      </c>
      <c r="O254" s="21" t="str">
        <f t="shared" si="99"/>
        <v/>
      </c>
      <c r="P254" s="21" t="b">
        <f t="shared" si="100"/>
        <v>0</v>
      </c>
      <c r="Q254" s="21" t="str">
        <f t="shared" si="101"/>
        <v/>
      </c>
      <c r="R254" s="21" t="b">
        <f t="shared" si="102"/>
        <v>0</v>
      </c>
      <c r="S254" s="21" t="str">
        <f t="shared" si="103"/>
        <v/>
      </c>
      <c r="T254" s="21" t="b">
        <f t="shared" si="104"/>
        <v>0</v>
      </c>
      <c r="U254" s="21" t="str">
        <f t="shared" si="105"/>
        <v/>
      </c>
      <c r="V254" s="6" t="b">
        <f t="shared" si="106"/>
        <v>0</v>
      </c>
      <c r="W254" s="21" t="str">
        <f t="shared" si="107"/>
        <v/>
      </c>
      <c r="X254" s="21" t="b">
        <f t="shared" si="108"/>
        <v>0</v>
      </c>
      <c r="Y254" s="21" t="str">
        <f t="shared" si="109"/>
        <v/>
      </c>
      <c r="Z254" s="21" t="b">
        <f t="shared" si="110"/>
        <v>0</v>
      </c>
      <c r="AA254" s="21" t="str">
        <f t="shared" si="111"/>
        <v/>
      </c>
      <c r="AB254" s="21" t="b">
        <f>IF(AND(LEN(B254)&gt;0,NOT(AF254),COUNTIF($AH$9:AH753,AH254)&gt;1),TRUE,FALSE)</f>
        <v>0</v>
      </c>
      <c r="AC254" s="21" t="str">
        <f t="shared" si="112"/>
        <v/>
      </c>
      <c r="AD254" s="21" t="b">
        <f>IF(AND(LEN(B254)&gt;0,NOT(AF254),NOT(AB254),COUNTIF(Uttransporter!$B$9:'Uttransporter'!B753,B254)&gt;0),TRUE,FALSE)</f>
        <v>0</v>
      </c>
      <c r="AE254" s="21" t="str">
        <f t="shared" si="113"/>
        <v/>
      </c>
      <c r="AF254" s="21" t="b">
        <f>IF(LEN(B254)&gt;Admin!$D$17,TRUE,FALSE)</f>
        <v>0</v>
      </c>
      <c r="AG254" s="21" t="str">
        <f t="shared" si="114"/>
        <v/>
      </c>
      <c r="AH254" s="21" t="str">
        <f t="shared" si="115"/>
        <v/>
      </c>
      <c r="AI254" s="21" t="b">
        <f t="shared" si="116"/>
        <v>0</v>
      </c>
      <c r="AJ254" s="21" t="str">
        <f t="shared" si="117"/>
        <v/>
      </c>
      <c r="AK254" s="21" t="b">
        <f>IF(AND(COUNTA(B254:I254)&gt;0,'Börja här'!KOMMUN="",NOT(L254),NOT(N254),NOT(P254),NOT(R254),NOT(T254),NOT(V254),NOT(X254),NOT(Z254),NOT(AB254),NOT(AD254),NOT(AF254)),TRUE,FALSE)</f>
        <v>0</v>
      </c>
      <c r="AL254" s="21" t="str">
        <f t="shared" si="118"/>
        <v/>
      </c>
      <c r="AM254" s="97">
        <f t="shared" si="122"/>
        <v>0</v>
      </c>
      <c r="AN254" s="97" t="str">
        <f t="shared" si="119"/>
        <v>Nej</v>
      </c>
      <c r="AO254" s="21" t="b">
        <f t="shared" si="93"/>
        <v>0</v>
      </c>
      <c r="AP254" s="21" t="str">
        <f t="shared" si="120"/>
        <v/>
      </c>
      <c r="AQ254" s="97" t="str">
        <f t="shared" si="121"/>
        <v>Nej</v>
      </c>
    </row>
    <row r="255" spans="1:43" s="13" customFormat="1" x14ac:dyDescent="0.35">
      <c r="A255" s="53">
        <v>247</v>
      </c>
      <c r="B255" s="10"/>
      <c r="C255" s="23"/>
      <c r="D255" s="41"/>
      <c r="E255" s="74"/>
      <c r="F255" s="82"/>
      <c r="G255" s="74"/>
      <c r="H255" s="75"/>
      <c r="I255" s="23"/>
      <c r="J255" s="50" t="str">
        <f t="shared" si="94"/>
        <v/>
      </c>
      <c r="K255" s="56" t="str">
        <f t="shared" si="95"/>
        <v/>
      </c>
      <c r="L255" s="6" t="b">
        <f t="shared" si="96"/>
        <v>0</v>
      </c>
      <c r="M255" s="21" t="str">
        <f t="shared" si="97"/>
        <v/>
      </c>
      <c r="N255" s="21" t="b">
        <f t="shared" si="98"/>
        <v>0</v>
      </c>
      <c r="O255" s="21" t="str">
        <f t="shared" si="99"/>
        <v/>
      </c>
      <c r="P255" s="21" t="b">
        <f t="shared" si="100"/>
        <v>0</v>
      </c>
      <c r="Q255" s="21" t="str">
        <f t="shared" si="101"/>
        <v/>
      </c>
      <c r="R255" s="21" t="b">
        <f t="shared" si="102"/>
        <v>0</v>
      </c>
      <c r="S255" s="21" t="str">
        <f t="shared" si="103"/>
        <v/>
      </c>
      <c r="T255" s="21" t="b">
        <f t="shared" si="104"/>
        <v>0</v>
      </c>
      <c r="U255" s="21" t="str">
        <f t="shared" si="105"/>
        <v/>
      </c>
      <c r="V255" s="6" t="b">
        <f t="shared" si="106"/>
        <v>0</v>
      </c>
      <c r="W255" s="21" t="str">
        <f t="shared" si="107"/>
        <v/>
      </c>
      <c r="X255" s="21" t="b">
        <f t="shared" si="108"/>
        <v>0</v>
      </c>
      <c r="Y255" s="21" t="str">
        <f t="shared" si="109"/>
        <v/>
      </c>
      <c r="Z255" s="21" t="b">
        <f t="shared" si="110"/>
        <v>0</v>
      </c>
      <c r="AA255" s="21" t="str">
        <f t="shared" si="111"/>
        <v/>
      </c>
      <c r="AB255" s="21" t="b">
        <f>IF(AND(LEN(B255)&gt;0,NOT(AF255),COUNTIF($AH$9:AH754,AH255)&gt;1),TRUE,FALSE)</f>
        <v>0</v>
      </c>
      <c r="AC255" s="21" t="str">
        <f t="shared" si="112"/>
        <v/>
      </c>
      <c r="AD255" s="21" t="b">
        <f>IF(AND(LEN(B255)&gt;0,NOT(AF255),NOT(AB255),COUNTIF(Uttransporter!$B$9:'Uttransporter'!B754,B255)&gt;0),TRUE,FALSE)</f>
        <v>0</v>
      </c>
      <c r="AE255" s="21" t="str">
        <f t="shared" si="113"/>
        <v/>
      </c>
      <c r="AF255" s="21" t="b">
        <f>IF(LEN(B255)&gt;Admin!$D$17,TRUE,FALSE)</f>
        <v>0</v>
      </c>
      <c r="AG255" s="21" t="str">
        <f t="shared" si="114"/>
        <v/>
      </c>
      <c r="AH255" s="21" t="str">
        <f t="shared" si="115"/>
        <v/>
      </c>
      <c r="AI255" s="21" t="b">
        <f t="shared" si="116"/>
        <v>0</v>
      </c>
      <c r="AJ255" s="21" t="str">
        <f t="shared" si="117"/>
        <v/>
      </c>
      <c r="AK255" s="21" t="b">
        <f>IF(AND(COUNTA(B255:I255)&gt;0,'Börja här'!KOMMUN="",NOT(L255),NOT(N255),NOT(P255),NOT(R255),NOT(T255),NOT(V255),NOT(X255),NOT(Z255),NOT(AB255),NOT(AD255),NOT(AF255)),TRUE,FALSE)</f>
        <v>0</v>
      </c>
      <c r="AL255" s="21" t="str">
        <f t="shared" si="118"/>
        <v/>
      </c>
      <c r="AM255" s="97">
        <f t="shared" si="122"/>
        <v>0</v>
      </c>
      <c r="AN255" s="97" t="str">
        <f t="shared" si="119"/>
        <v>Nej</v>
      </c>
      <c r="AO255" s="21" t="b">
        <f t="shared" si="93"/>
        <v>0</v>
      </c>
      <c r="AP255" s="21" t="str">
        <f t="shared" si="120"/>
        <v/>
      </c>
      <c r="AQ255" s="97" t="str">
        <f t="shared" si="121"/>
        <v>Nej</v>
      </c>
    </row>
    <row r="256" spans="1:43" s="13" customFormat="1" x14ac:dyDescent="0.35">
      <c r="A256" s="53">
        <v>248</v>
      </c>
      <c r="B256" s="10"/>
      <c r="C256" s="23"/>
      <c r="D256" s="41"/>
      <c r="E256" s="74"/>
      <c r="F256" s="82"/>
      <c r="G256" s="74"/>
      <c r="H256" s="75"/>
      <c r="I256" s="23"/>
      <c r="J256" s="50" t="str">
        <f t="shared" si="94"/>
        <v/>
      </c>
      <c r="K256" s="56" t="str">
        <f t="shared" si="95"/>
        <v/>
      </c>
      <c r="L256" s="6" t="b">
        <f t="shared" si="96"/>
        <v>0</v>
      </c>
      <c r="M256" s="21" t="str">
        <f t="shared" si="97"/>
        <v/>
      </c>
      <c r="N256" s="21" t="b">
        <f t="shared" si="98"/>
        <v>0</v>
      </c>
      <c r="O256" s="21" t="str">
        <f t="shared" si="99"/>
        <v/>
      </c>
      <c r="P256" s="21" t="b">
        <f t="shared" si="100"/>
        <v>0</v>
      </c>
      <c r="Q256" s="21" t="str">
        <f t="shared" si="101"/>
        <v/>
      </c>
      <c r="R256" s="21" t="b">
        <f t="shared" si="102"/>
        <v>0</v>
      </c>
      <c r="S256" s="21" t="str">
        <f t="shared" si="103"/>
        <v/>
      </c>
      <c r="T256" s="21" t="b">
        <f t="shared" si="104"/>
        <v>0</v>
      </c>
      <c r="U256" s="21" t="str">
        <f t="shared" si="105"/>
        <v/>
      </c>
      <c r="V256" s="6" t="b">
        <f t="shared" si="106"/>
        <v>0</v>
      </c>
      <c r="W256" s="21" t="str">
        <f t="shared" si="107"/>
        <v/>
      </c>
      <c r="X256" s="21" t="b">
        <f t="shared" si="108"/>
        <v>0</v>
      </c>
      <c r="Y256" s="21" t="str">
        <f t="shared" si="109"/>
        <v/>
      </c>
      <c r="Z256" s="21" t="b">
        <f t="shared" si="110"/>
        <v>0</v>
      </c>
      <c r="AA256" s="21" t="str">
        <f t="shared" si="111"/>
        <v/>
      </c>
      <c r="AB256" s="21" t="b">
        <f>IF(AND(LEN(B256)&gt;0,NOT(AF256),COUNTIF($AH$9:AH755,AH256)&gt;1),TRUE,FALSE)</f>
        <v>0</v>
      </c>
      <c r="AC256" s="21" t="str">
        <f t="shared" si="112"/>
        <v/>
      </c>
      <c r="AD256" s="21" t="b">
        <f>IF(AND(LEN(B256)&gt;0,NOT(AF256),NOT(AB256),COUNTIF(Uttransporter!$B$9:'Uttransporter'!B755,B256)&gt;0),TRUE,FALSE)</f>
        <v>0</v>
      </c>
      <c r="AE256" s="21" t="str">
        <f t="shared" si="113"/>
        <v/>
      </c>
      <c r="AF256" s="21" t="b">
        <f>IF(LEN(B256)&gt;Admin!$D$17,TRUE,FALSE)</f>
        <v>0</v>
      </c>
      <c r="AG256" s="21" t="str">
        <f t="shared" si="114"/>
        <v/>
      </c>
      <c r="AH256" s="21" t="str">
        <f t="shared" si="115"/>
        <v/>
      </c>
      <c r="AI256" s="21" t="b">
        <f t="shared" si="116"/>
        <v>0</v>
      </c>
      <c r="AJ256" s="21" t="str">
        <f t="shared" si="117"/>
        <v/>
      </c>
      <c r="AK256" s="21" t="b">
        <f>IF(AND(COUNTA(B256:I256)&gt;0,'Börja här'!KOMMUN="",NOT(L256),NOT(N256),NOT(P256),NOT(R256),NOT(T256),NOT(V256),NOT(X256),NOT(Z256),NOT(AB256),NOT(AD256),NOT(AF256)),TRUE,FALSE)</f>
        <v>0</v>
      </c>
      <c r="AL256" s="21" t="str">
        <f t="shared" si="118"/>
        <v/>
      </c>
      <c r="AM256" s="97">
        <f t="shared" si="122"/>
        <v>0</v>
      </c>
      <c r="AN256" s="97" t="str">
        <f t="shared" si="119"/>
        <v>Nej</v>
      </c>
      <c r="AO256" s="21" t="b">
        <f t="shared" si="93"/>
        <v>0</v>
      </c>
      <c r="AP256" s="21" t="str">
        <f t="shared" si="120"/>
        <v/>
      </c>
      <c r="AQ256" s="97" t="str">
        <f t="shared" si="121"/>
        <v>Nej</v>
      </c>
    </row>
    <row r="257" spans="1:43" s="13" customFormat="1" x14ac:dyDescent="0.35">
      <c r="A257" s="53">
        <v>249</v>
      </c>
      <c r="B257" s="10"/>
      <c r="C257" s="23"/>
      <c r="D257" s="41"/>
      <c r="E257" s="74"/>
      <c r="F257" s="82"/>
      <c r="G257" s="74"/>
      <c r="H257" s="75"/>
      <c r="I257" s="23"/>
      <c r="J257" s="50" t="str">
        <f t="shared" si="94"/>
        <v/>
      </c>
      <c r="K257" s="56" t="str">
        <f t="shared" si="95"/>
        <v/>
      </c>
      <c r="L257" s="6" t="b">
        <f t="shared" si="96"/>
        <v>0</v>
      </c>
      <c r="M257" s="21" t="str">
        <f t="shared" si="97"/>
        <v/>
      </c>
      <c r="N257" s="21" t="b">
        <f t="shared" si="98"/>
        <v>0</v>
      </c>
      <c r="O257" s="21" t="str">
        <f t="shared" si="99"/>
        <v/>
      </c>
      <c r="P257" s="21" t="b">
        <f t="shared" si="100"/>
        <v>0</v>
      </c>
      <c r="Q257" s="21" t="str">
        <f t="shared" si="101"/>
        <v/>
      </c>
      <c r="R257" s="21" t="b">
        <f t="shared" si="102"/>
        <v>0</v>
      </c>
      <c r="S257" s="21" t="str">
        <f t="shared" si="103"/>
        <v/>
      </c>
      <c r="T257" s="21" t="b">
        <f t="shared" si="104"/>
        <v>0</v>
      </c>
      <c r="U257" s="21" t="str">
        <f t="shared" si="105"/>
        <v/>
      </c>
      <c r="V257" s="6" t="b">
        <f t="shared" si="106"/>
        <v>0</v>
      </c>
      <c r="W257" s="21" t="str">
        <f t="shared" si="107"/>
        <v/>
      </c>
      <c r="X257" s="21" t="b">
        <f t="shared" si="108"/>
        <v>0</v>
      </c>
      <c r="Y257" s="21" t="str">
        <f t="shared" si="109"/>
        <v/>
      </c>
      <c r="Z257" s="21" t="b">
        <f t="shared" si="110"/>
        <v>0</v>
      </c>
      <c r="AA257" s="21" t="str">
        <f t="shared" si="111"/>
        <v/>
      </c>
      <c r="AB257" s="21" t="b">
        <f>IF(AND(LEN(B257)&gt;0,NOT(AF257),COUNTIF($AH$9:AH756,AH257)&gt;1),TRUE,FALSE)</f>
        <v>0</v>
      </c>
      <c r="AC257" s="21" t="str">
        <f t="shared" si="112"/>
        <v/>
      </c>
      <c r="AD257" s="21" t="b">
        <f>IF(AND(LEN(B257)&gt;0,NOT(AF257),NOT(AB257),COUNTIF(Uttransporter!$B$9:'Uttransporter'!B756,B257)&gt;0),TRUE,FALSE)</f>
        <v>0</v>
      </c>
      <c r="AE257" s="21" t="str">
        <f t="shared" si="113"/>
        <v/>
      </c>
      <c r="AF257" s="21" t="b">
        <f>IF(LEN(B257)&gt;Admin!$D$17,TRUE,FALSE)</f>
        <v>0</v>
      </c>
      <c r="AG257" s="21" t="str">
        <f t="shared" si="114"/>
        <v/>
      </c>
      <c r="AH257" s="21" t="str">
        <f t="shared" si="115"/>
        <v/>
      </c>
      <c r="AI257" s="21" t="b">
        <f t="shared" si="116"/>
        <v>0</v>
      </c>
      <c r="AJ257" s="21" t="str">
        <f t="shared" si="117"/>
        <v/>
      </c>
      <c r="AK257" s="21" t="b">
        <f>IF(AND(COUNTA(B257:I257)&gt;0,'Börja här'!KOMMUN="",NOT(L257),NOT(N257),NOT(P257),NOT(R257),NOT(T257),NOT(V257),NOT(X257),NOT(Z257),NOT(AB257),NOT(AD257),NOT(AF257)),TRUE,FALSE)</f>
        <v>0</v>
      </c>
      <c r="AL257" s="21" t="str">
        <f t="shared" si="118"/>
        <v/>
      </c>
      <c r="AM257" s="97">
        <f t="shared" si="122"/>
        <v>0</v>
      </c>
      <c r="AN257" s="97" t="str">
        <f t="shared" si="119"/>
        <v>Nej</v>
      </c>
      <c r="AO257" s="21" t="b">
        <f t="shared" si="93"/>
        <v>0</v>
      </c>
      <c r="AP257" s="21" t="str">
        <f t="shared" si="120"/>
        <v/>
      </c>
      <c r="AQ257" s="97" t="str">
        <f t="shared" si="121"/>
        <v>Nej</v>
      </c>
    </row>
    <row r="258" spans="1:43" s="13" customFormat="1" x14ac:dyDescent="0.35">
      <c r="A258" s="53">
        <v>250</v>
      </c>
      <c r="B258" s="10"/>
      <c r="C258" s="23"/>
      <c r="D258" s="41"/>
      <c r="E258" s="74"/>
      <c r="F258" s="82"/>
      <c r="G258" s="74"/>
      <c r="H258" s="75"/>
      <c r="I258" s="23"/>
      <c r="J258" s="50" t="str">
        <f t="shared" si="94"/>
        <v/>
      </c>
      <c r="K258" s="56" t="str">
        <f t="shared" si="95"/>
        <v/>
      </c>
      <c r="L258" s="6" t="b">
        <f t="shared" si="96"/>
        <v>0</v>
      </c>
      <c r="M258" s="21" t="str">
        <f t="shared" si="97"/>
        <v/>
      </c>
      <c r="N258" s="21" t="b">
        <f t="shared" si="98"/>
        <v>0</v>
      </c>
      <c r="O258" s="21" t="str">
        <f t="shared" si="99"/>
        <v/>
      </c>
      <c r="P258" s="21" t="b">
        <f t="shared" si="100"/>
        <v>0</v>
      </c>
      <c r="Q258" s="21" t="str">
        <f t="shared" si="101"/>
        <v/>
      </c>
      <c r="R258" s="21" t="b">
        <f t="shared" si="102"/>
        <v>0</v>
      </c>
      <c r="S258" s="21" t="str">
        <f t="shared" si="103"/>
        <v/>
      </c>
      <c r="T258" s="21" t="b">
        <f t="shared" si="104"/>
        <v>0</v>
      </c>
      <c r="U258" s="21" t="str">
        <f t="shared" si="105"/>
        <v/>
      </c>
      <c r="V258" s="6" t="b">
        <f t="shared" si="106"/>
        <v>0</v>
      </c>
      <c r="W258" s="21" t="str">
        <f t="shared" si="107"/>
        <v/>
      </c>
      <c r="X258" s="21" t="b">
        <f t="shared" si="108"/>
        <v>0</v>
      </c>
      <c r="Y258" s="21" t="str">
        <f t="shared" si="109"/>
        <v/>
      </c>
      <c r="Z258" s="21" t="b">
        <f t="shared" si="110"/>
        <v>0</v>
      </c>
      <c r="AA258" s="21" t="str">
        <f t="shared" si="111"/>
        <v/>
      </c>
      <c r="AB258" s="21" t="b">
        <f>IF(AND(LEN(B258)&gt;0,NOT(AF258),COUNTIF($AH$9:AH757,AH258)&gt;1),TRUE,FALSE)</f>
        <v>0</v>
      </c>
      <c r="AC258" s="21" t="str">
        <f t="shared" si="112"/>
        <v/>
      </c>
      <c r="AD258" s="21" t="b">
        <f>IF(AND(LEN(B258)&gt;0,NOT(AF258),NOT(AB258),COUNTIF(Uttransporter!$B$9:'Uttransporter'!B757,B258)&gt;0),TRUE,FALSE)</f>
        <v>0</v>
      </c>
      <c r="AE258" s="21" t="str">
        <f t="shared" si="113"/>
        <v/>
      </c>
      <c r="AF258" s="21" t="b">
        <f>IF(LEN(B258)&gt;Admin!$D$17,TRUE,FALSE)</f>
        <v>0</v>
      </c>
      <c r="AG258" s="21" t="str">
        <f t="shared" si="114"/>
        <v/>
      </c>
      <c r="AH258" s="21" t="str">
        <f t="shared" si="115"/>
        <v/>
      </c>
      <c r="AI258" s="21" t="b">
        <f t="shared" si="116"/>
        <v>0</v>
      </c>
      <c r="AJ258" s="21" t="str">
        <f t="shared" si="117"/>
        <v/>
      </c>
      <c r="AK258" s="21" t="b">
        <f>IF(AND(COUNTA(B258:I258)&gt;0,'Börja här'!KOMMUN="",NOT(L258),NOT(N258),NOT(P258),NOT(R258),NOT(T258),NOT(V258),NOT(X258),NOT(Z258),NOT(AB258),NOT(AD258),NOT(AF258)),TRUE,FALSE)</f>
        <v>0</v>
      </c>
      <c r="AL258" s="21" t="str">
        <f t="shared" si="118"/>
        <v/>
      </c>
      <c r="AM258" s="97">
        <f t="shared" si="122"/>
        <v>0</v>
      </c>
      <c r="AN258" s="97" t="str">
        <f t="shared" si="119"/>
        <v>Nej</v>
      </c>
      <c r="AO258" s="21" t="b">
        <f t="shared" si="93"/>
        <v>0</v>
      </c>
      <c r="AP258" s="21" t="str">
        <f t="shared" si="120"/>
        <v/>
      </c>
      <c r="AQ258" s="97" t="str">
        <f t="shared" si="121"/>
        <v>Nej</v>
      </c>
    </row>
    <row r="259" spans="1:43" s="13" customFormat="1" x14ac:dyDescent="0.35">
      <c r="A259" s="53">
        <v>251</v>
      </c>
      <c r="B259" s="10"/>
      <c r="C259" s="23"/>
      <c r="D259" s="41"/>
      <c r="E259" s="74"/>
      <c r="F259" s="82"/>
      <c r="G259" s="74"/>
      <c r="H259" s="75"/>
      <c r="I259" s="23"/>
      <c r="J259" s="50" t="str">
        <f t="shared" si="94"/>
        <v/>
      </c>
      <c r="K259" s="56" t="str">
        <f t="shared" si="95"/>
        <v/>
      </c>
      <c r="L259" s="6" t="b">
        <f t="shared" si="96"/>
        <v>0</v>
      </c>
      <c r="M259" s="21" t="str">
        <f t="shared" si="97"/>
        <v/>
      </c>
      <c r="N259" s="21" t="b">
        <f t="shared" si="98"/>
        <v>0</v>
      </c>
      <c r="O259" s="21" t="str">
        <f t="shared" si="99"/>
        <v/>
      </c>
      <c r="P259" s="21" t="b">
        <f t="shared" si="100"/>
        <v>0</v>
      </c>
      <c r="Q259" s="21" t="str">
        <f t="shared" si="101"/>
        <v/>
      </c>
      <c r="R259" s="21" t="b">
        <f t="shared" si="102"/>
        <v>0</v>
      </c>
      <c r="S259" s="21" t="str">
        <f t="shared" si="103"/>
        <v/>
      </c>
      <c r="T259" s="21" t="b">
        <f t="shared" si="104"/>
        <v>0</v>
      </c>
      <c r="U259" s="21" t="str">
        <f t="shared" si="105"/>
        <v/>
      </c>
      <c r="V259" s="6" t="b">
        <f t="shared" si="106"/>
        <v>0</v>
      </c>
      <c r="W259" s="21" t="str">
        <f t="shared" si="107"/>
        <v/>
      </c>
      <c r="X259" s="21" t="b">
        <f t="shared" si="108"/>
        <v>0</v>
      </c>
      <c r="Y259" s="21" t="str">
        <f t="shared" si="109"/>
        <v/>
      </c>
      <c r="Z259" s="21" t="b">
        <f t="shared" si="110"/>
        <v>0</v>
      </c>
      <c r="AA259" s="21" t="str">
        <f t="shared" si="111"/>
        <v/>
      </c>
      <c r="AB259" s="21" t="b">
        <f>IF(AND(LEN(B259)&gt;0,NOT(AF259),COUNTIF($AH$9:AH758,AH259)&gt;1),TRUE,FALSE)</f>
        <v>0</v>
      </c>
      <c r="AC259" s="21" t="str">
        <f t="shared" si="112"/>
        <v/>
      </c>
      <c r="AD259" s="21" t="b">
        <f>IF(AND(LEN(B259)&gt;0,NOT(AF259),NOT(AB259),COUNTIF(Uttransporter!$B$9:'Uttransporter'!B758,B259)&gt;0),TRUE,FALSE)</f>
        <v>0</v>
      </c>
      <c r="AE259" s="21" t="str">
        <f t="shared" si="113"/>
        <v/>
      </c>
      <c r="AF259" s="21" t="b">
        <f>IF(LEN(B259)&gt;Admin!$D$17,TRUE,FALSE)</f>
        <v>0</v>
      </c>
      <c r="AG259" s="21" t="str">
        <f t="shared" si="114"/>
        <v/>
      </c>
      <c r="AH259" s="21" t="str">
        <f t="shared" si="115"/>
        <v/>
      </c>
      <c r="AI259" s="21" t="b">
        <f t="shared" si="116"/>
        <v>0</v>
      </c>
      <c r="AJ259" s="21" t="str">
        <f t="shared" si="117"/>
        <v/>
      </c>
      <c r="AK259" s="21" t="b">
        <f>IF(AND(COUNTA(B259:I259)&gt;0,'Börja här'!KOMMUN="",NOT(L259),NOT(N259),NOT(P259),NOT(R259),NOT(T259),NOT(V259),NOT(X259),NOT(Z259),NOT(AB259),NOT(AD259),NOT(AF259)),TRUE,FALSE)</f>
        <v>0</v>
      </c>
      <c r="AL259" s="21" t="str">
        <f t="shared" si="118"/>
        <v/>
      </c>
      <c r="AM259" s="97">
        <f t="shared" si="122"/>
        <v>0</v>
      </c>
      <c r="AN259" s="97" t="str">
        <f t="shared" si="119"/>
        <v>Nej</v>
      </c>
      <c r="AO259" s="21" t="b">
        <f t="shared" si="93"/>
        <v>0</v>
      </c>
      <c r="AP259" s="21" t="str">
        <f t="shared" si="120"/>
        <v/>
      </c>
      <c r="AQ259" s="97" t="str">
        <f t="shared" si="121"/>
        <v>Nej</v>
      </c>
    </row>
    <row r="260" spans="1:43" s="13" customFormat="1" x14ac:dyDescent="0.35">
      <c r="A260" s="53">
        <v>252</v>
      </c>
      <c r="B260" s="10"/>
      <c r="C260" s="23"/>
      <c r="D260" s="41"/>
      <c r="E260" s="74"/>
      <c r="F260" s="82"/>
      <c r="G260" s="74"/>
      <c r="H260" s="75"/>
      <c r="I260" s="23"/>
      <c r="J260" s="50" t="str">
        <f t="shared" si="94"/>
        <v/>
      </c>
      <c r="K260" s="56" t="str">
        <f t="shared" si="95"/>
        <v/>
      </c>
      <c r="L260" s="6" t="b">
        <f t="shared" si="96"/>
        <v>0</v>
      </c>
      <c r="M260" s="21" t="str">
        <f t="shared" si="97"/>
        <v/>
      </c>
      <c r="N260" s="21" t="b">
        <f t="shared" si="98"/>
        <v>0</v>
      </c>
      <c r="O260" s="21" t="str">
        <f t="shared" si="99"/>
        <v/>
      </c>
      <c r="P260" s="21" t="b">
        <f t="shared" si="100"/>
        <v>0</v>
      </c>
      <c r="Q260" s="21" t="str">
        <f t="shared" si="101"/>
        <v/>
      </c>
      <c r="R260" s="21" t="b">
        <f t="shared" si="102"/>
        <v>0</v>
      </c>
      <c r="S260" s="21" t="str">
        <f t="shared" si="103"/>
        <v/>
      </c>
      <c r="T260" s="21" t="b">
        <f t="shared" si="104"/>
        <v>0</v>
      </c>
      <c r="U260" s="21" t="str">
        <f t="shared" si="105"/>
        <v/>
      </c>
      <c r="V260" s="6" t="b">
        <f t="shared" si="106"/>
        <v>0</v>
      </c>
      <c r="W260" s="21" t="str">
        <f t="shared" si="107"/>
        <v/>
      </c>
      <c r="X260" s="21" t="b">
        <f t="shared" si="108"/>
        <v>0</v>
      </c>
      <c r="Y260" s="21" t="str">
        <f t="shared" si="109"/>
        <v/>
      </c>
      <c r="Z260" s="21" t="b">
        <f t="shared" si="110"/>
        <v>0</v>
      </c>
      <c r="AA260" s="21" t="str">
        <f t="shared" si="111"/>
        <v/>
      </c>
      <c r="AB260" s="21" t="b">
        <f>IF(AND(LEN(B260)&gt;0,NOT(AF260),COUNTIF($AH$9:AH759,AH260)&gt;1),TRUE,FALSE)</f>
        <v>0</v>
      </c>
      <c r="AC260" s="21" t="str">
        <f t="shared" si="112"/>
        <v/>
      </c>
      <c r="AD260" s="21" t="b">
        <f>IF(AND(LEN(B260)&gt;0,NOT(AF260),NOT(AB260),COUNTIF(Uttransporter!$B$9:'Uttransporter'!B759,B260)&gt;0),TRUE,FALSE)</f>
        <v>0</v>
      </c>
      <c r="AE260" s="21" t="str">
        <f t="shared" si="113"/>
        <v/>
      </c>
      <c r="AF260" s="21" t="b">
        <f>IF(LEN(B260)&gt;Admin!$D$17,TRUE,FALSE)</f>
        <v>0</v>
      </c>
      <c r="AG260" s="21" t="str">
        <f t="shared" si="114"/>
        <v/>
      </c>
      <c r="AH260" s="21" t="str">
        <f t="shared" si="115"/>
        <v/>
      </c>
      <c r="AI260" s="21" t="b">
        <f t="shared" si="116"/>
        <v>0</v>
      </c>
      <c r="AJ260" s="21" t="str">
        <f t="shared" si="117"/>
        <v/>
      </c>
      <c r="AK260" s="21" t="b">
        <f>IF(AND(COUNTA(B260:I260)&gt;0,'Börja här'!KOMMUN="",NOT(L260),NOT(N260),NOT(P260),NOT(R260),NOT(T260),NOT(V260),NOT(X260),NOT(Z260),NOT(AB260),NOT(AD260),NOT(AF260)),TRUE,FALSE)</f>
        <v>0</v>
      </c>
      <c r="AL260" s="21" t="str">
        <f t="shared" si="118"/>
        <v/>
      </c>
      <c r="AM260" s="97">
        <f t="shared" si="122"/>
        <v>0</v>
      </c>
      <c r="AN260" s="97" t="str">
        <f t="shared" si="119"/>
        <v>Nej</v>
      </c>
      <c r="AO260" s="21" t="b">
        <f t="shared" si="93"/>
        <v>0</v>
      </c>
      <c r="AP260" s="21" t="str">
        <f t="shared" si="120"/>
        <v/>
      </c>
      <c r="AQ260" s="97" t="str">
        <f t="shared" si="121"/>
        <v>Nej</v>
      </c>
    </row>
    <row r="261" spans="1:43" s="13" customFormat="1" x14ac:dyDescent="0.35">
      <c r="A261" s="53">
        <v>253</v>
      </c>
      <c r="B261" s="10"/>
      <c r="C261" s="23"/>
      <c r="D261" s="41"/>
      <c r="E261" s="74"/>
      <c r="F261" s="82"/>
      <c r="G261" s="74"/>
      <c r="H261" s="75"/>
      <c r="I261" s="23"/>
      <c r="J261" s="50" t="str">
        <f t="shared" si="94"/>
        <v/>
      </c>
      <c r="K261" s="56" t="str">
        <f t="shared" si="95"/>
        <v/>
      </c>
      <c r="L261" s="6" t="b">
        <f t="shared" si="96"/>
        <v>0</v>
      </c>
      <c r="M261" s="21" t="str">
        <f t="shared" si="97"/>
        <v/>
      </c>
      <c r="N261" s="21" t="b">
        <f t="shared" si="98"/>
        <v>0</v>
      </c>
      <c r="O261" s="21" t="str">
        <f t="shared" si="99"/>
        <v/>
      </c>
      <c r="P261" s="21" t="b">
        <f t="shared" si="100"/>
        <v>0</v>
      </c>
      <c r="Q261" s="21" t="str">
        <f t="shared" si="101"/>
        <v/>
      </c>
      <c r="R261" s="21" t="b">
        <f t="shared" si="102"/>
        <v>0</v>
      </c>
      <c r="S261" s="21" t="str">
        <f t="shared" si="103"/>
        <v/>
      </c>
      <c r="T261" s="21" t="b">
        <f t="shared" si="104"/>
        <v>0</v>
      </c>
      <c r="U261" s="21" t="str">
        <f t="shared" si="105"/>
        <v/>
      </c>
      <c r="V261" s="6" t="b">
        <f t="shared" si="106"/>
        <v>0</v>
      </c>
      <c r="W261" s="21" t="str">
        <f t="shared" si="107"/>
        <v/>
      </c>
      <c r="X261" s="21" t="b">
        <f t="shared" si="108"/>
        <v>0</v>
      </c>
      <c r="Y261" s="21" t="str">
        <f t="shared" si="109"/>
        <v/>
      </c>
      <c r="Z261" s="21" t="b">
        <f t="shared" si="110"/>
        <v>0</v>
      </c>
      <c r="AA261" s="21" t="str">
        <f t="shared" si="111"/>
        <v/>
      </c>
      <c r="AB261" s="21" t="b">
        <f>IF(AND(LEN(B261)&gt;0,NOT(AF261),COUNTIF($AH$9:AH760,AH261)&gt;1),TRUE,FALSE)</f>
        <v>0</v>
      </c>
      <c r="AC261" s="21" t="str">
        <f t="shared" si="112"/>
        <v/>
      </c>
      <c r="AD261" s="21" t="b">
        <f>IF(AND(LEN(B261)&gt;0,NOT(AF261),NOT(AB261),COUNTIF(Uttransporter!$B$9:'Uttransporter'!B760,B261)&gt;0),TRUE,FALSE)</f>
        <v>0</v>
      </c>
      <c r="AE261" s="21" t="str">
        <f t="shared" si="113"/>
        <v/>
      </c>
      <c r="AF261" s="21" t="b">
        <f>IF(LEN(B261)&gt;Admin!$D$17,TRUE,FALSE)</f>
        <v>0</v>
      </c>
      <c r="AG261" s="21" t="str">
        <f t="shared" si="114"/>
        <v/>
      </c>
      <c r="AH261" s="21" t="str">
        <f t="shared" si="115"/>
        <v/>
      </c>
      <c r="AI261" s="21" t="b">
        <f t="shared" si="116"/>
        <v>0</v>
      </c>
      <c r="AJ261" s="21" t="str">
        <f t="shared" si="117"/>
        <v/>
      </c>
      <c r="AK261" s="21" t="b">
        <f>IF(AND(COUNTA(B261:I261)&gt;0,'Börja här'!KOMMUN="",NOT(L261),NOT(N261),NOT(P261),NOT(R261),NOT(T261),NOT(V261),NOT(X261),NOT(Z261),NOT(AB261),NOT(AD261),NOT(AF261)),TRUE,FALSE)</f>
        <v>0</v>
      </c>
      <c r="AL261" s="21" t="str">
        <f t="shared" si="118"/>
        <v/>
      </c>
      <c r="AM261" s="97">
        <f t="shared" si="122"/>
        <v>0</v>
      </c>
      <c r="AN261" s="97" t="str">
        <f t="shared" si="119"/>
        <v>Nej</v>
      </c>
      <c r="AO261" s="21" t="b">
        <f t="shared" si="93"/>
        <v>0</v>
      </c>
      <c r="AP261" s="21" t="str">
        <f t="shared" si="120"/>
        <v/>
      </c>
      <c r="AQ261" s="97" t="str">
        <f t="shared" si="121"/>
        <v>Nej</v>
      </c>
    </row>
    <row r="262" spans="1:43" s="13" customFormat="1" x14ac:dyDescent="0.35">
      <c r="A262" s="53">
        <v>254</v>
      </c>
      <c r="B262" s="10"/>
      <c r="C262" s="23"/>
      <c r="D262" s="41"/>
      <c r="E262" s="74"/>
      <c r="F262" s="82"/>
      <c r="G262" s="74"/>
      <c r="H262" s="75"/>
      <c r="I262" s="23"/>
      <c r="J262" s="50" t="str">
        <f t="shared" si="94"/>
        <v/>
      </c>
      <c r="K262" s="56" t="str">
        <f t="shared" si="95"/>
        <v/>
      </c>
      <c r="L262" s="6" t="b">
        <f t="shared" si="96"/>
        <v>0</v>
      </c>
      <c r="M262" s="21" t="str">
        <f t="shared" si="97"/>
        <v/>
      </c>
      <c r="N262" s="21" t="b">
        <f t="shared" si="98"/>
        <v>0</v>
      </c>
      <c r="O262" s="21" t="str">
        <f t="shared" si="99"/>
        <v/>
      </c>
      <c r="P262" s="21" t="b">
        <f t="shared" si="100"/>
        <v>0</v>
      </c>
      <c r="Q262" s="21" t="str">
        <f t="shared" si="101"/>
        <v/>
      </c>
      <c r="R262" s="21" t="b">
        <f t="shared" si="102"/>
        <v>0</v>
      </c>
      <c r="S262" s="21" t="str">
        <f t="shared" si="103"/>
        <v/>
      </c>
      <c r="T262" s="21" t="b">
        <f t="shared" si="104"/>
        <v>0</v>
      </c>
      <c r="U262" s="21" t="str">
        <f t="shared" si="105"/>
        <v/>
      </c>
      <c r="V262" s="6" t="b">
        <f t="shared" si="106"/>
        <v>0</v>
      </c>
      <c r="W262" s="21" t="str">
        <f t="shared" si="107"/>
        <v/>
      </c>
      <c r="X262" s="21" t="b">
        <f t="shared" si="108"/>
        <v>0</v>
      </c>
      <c r="Y262" s="21" t="str">
        <f t="shared" si="109"/>
        <v/>
      </c>
      <c r="Z262" s="21" t="b">
        <f t="shared" si="110"/>
        <v>0</v>
      </c>
      <c r="AA262" s="21" t="str">
        <f t="shared" si="111"/>
        <v/>
      </c>
      <c r="AB262" s="21" t="b">
        <f>IF(AND(LEN(B262)&gt;0,NOT(AF262),COUNTIF($AH$9:AH761,AH262)&gt;1),TRUE,FALSE)</f>
        <v>0</v>
      </c>
      <c r="AC262" s="21" t="str">
        <f t="shared" si="112"/>
        <v/>
      </c>
      <c r="AD262" s="21" t="b">
        <f>IF(AND(LEN(B262)&gt;0,NOT(AF262),NOT(AB262),COUNTIF(Uttransporter!$B$9:'Uttransporter'!B761,B262)&gt;0),TRUE,FALSE)</f>
        <v>0</v>
      </c>
      <c r="AE262" s="21" t="str">
        <f t="shared" si="113"/>
        <v/>
      </c>
      <c r="AF262" s="21" t="b">
        <f>IF(LEN(B262)&gt;Admin!$D$17,TRUE,FALSE)</f>
        <v>0</v>
      </c>
      <c r="AG262" s="21" t="str">
        <f t="shared" si="114"/>
        <v/>
      </c>
      <c r="AH262" s="21" t="str">
        <f t="shared" si="115"/>
        <v/>
      </c>
      <c r="AI262" s="21" t="b">
        <f t="shared" si="116"/>
        <v>0</v>
      </c>
      <c r="AJ262" s="21" t="str">
        <f t="shared" si="117"/>
        <v/>
      </c>
      <c r="AK262" s="21" t="b">
        <f>IF(AND(COUNTA(B262:I262)&gt;0,'Börja här'!KOMMUN="",NOT(L262),NOT(N262),NOT(P262),NOT(R262),NOT(T262),NOT(V262),NOT(X262),NOT(Z262),NOT(AB262),NOT(AD262),NOT(AF262)),TRUE,FALSE)</f>
        <v>0</v>
      </c>
      <c r="AL262" s="21" t="str">
        <f t="shared" si="118"/>
        <v/>
      </c>
      <c r="AM262" s="97">
        <f t="shared" si="122"/>
        <v>0</v>
      </c>
      <c r="AN262" s="97" t="str">
        <f t="shared" si="119"/>
        <v>Nej</v>
      </c>
      <c r="AO262" s="21" t="b">
        <f t="shared" si="93"/>
        <v>0</v>
      </c>
      <c r="AP262" s="21" t="str">
        <f t="shared" si="120"/>
        <v/>
      </c>
      <c r="AQ262" s="97" t="str">
        <f t="shared" si="121"/>
        <v>Nej</v>
      </c>
    </row>
    <row r="263" spans="1:43" s="13" customFormat="1" x14ac:dyDescent="0.35">
      <c r="A263" s="53">
        <v>255</v>
      </c>
      <c r="B263" s="10"/>
      <c r="C263" s="23"/>
      <c r="D263" s="41"/>
      <c r="E263" s="74"/>
      <c r="F263" s="82"/>
      <c r="G263" s="74"/>
      <c r="H263" s="75"/>
      <c r="I263" s="23"/>
      <c r="J263" s="50" t="str">
        <f t="shared" si="94"/>
        <v/>
      </c>
      <c r="K263" s="56" t="str">
        <f t="shared" si="95"/>
        <v/>
      </c>
      <c r="L263" s="6" t="b">
        <f t="shared" si="96"/>
        <v>0</v>
      </c>
      <c r="M263" s="21" t="str">
        <f t="shared" si="97"/>
        <v/>
      </c>
      <c r="N263" s="21" t="b">
        <f t="shared" si="98"/>
        <v>0</v>
      </c>
      <c r="O263" s="21" t="str">
        <f t="shared" si="99"/>
        <v/>
      </c>
      <c r="P263" s="21" t="b">
        <f t="shared" si="100"/>
        <v>0</v>
      </c>
      <c r="Q263" s="21" t="str">
        <f t="shared" si="101"/>
        <v/>
      </c>
      <c r="R263" s="21" t="b">
        <f t="shared" si="102"/>
        <v>0</v>
      </c>
      <c r="S263" s="21" t="str">
        <f t="shared" si="103"/>
        <v/>
      </c>
      <c r="T263" s="21" t="b">
        <f t="shared" si="104"/>
        <v>0</v>
      </c>
      <c r="U263" s="21" t="str">
        <f t="shared" si="105"/>
        <v/>
      </c>
      <c r="V263" s="6" t="b">
        <f t="shared" si="106"/>
        <v>0</v>
      </c>
      <c r="W263" s="21" t="str">
        <f t="shared" si="107"/>
        <v/>
      </c>
      <c r="X263" s="21" t="b">
        <f t="shared" si="108"/>
        <v>0</v>
      </c>
      <c r="Y263" s="21" t="str">
        <f t="shared" si="109"/>
        <v/>
      </c>
      <c r="Z263" s="21" t="b">
        <f t="shared" si="110"/>
        <v>0</v>
      </c>
      <c r="AA263" s="21" t="str">
        <f t="shared" si="111"/>
        <v/>
      </c>
      <c r="AB263" s="21" t="b">
        <f>IF(AND(LEN(B263)&gt;0,NOT(AF263),COUNTIF($AH$9:AH762,AH263)&gt;1),TRUE,FALSE)</f>
        <v>0</v>
      </c>
      <c r="AC263" s="21" t="str">
        <f t="shared" si="112"/>
        <v/>
      </c>
      <c r="AD263" s="21" t="b">
        <f>IF(AND(LEN(B263)&gt;0,NOT(AF263),NOT(AB263),COUNTIF(Uttransporter!$B$9:'Uttransporter'!B762,B263)&gt;0),TRUE,FALSE)</f>
        <v>0</v>
      </c>
      <c r="AE263" s="21" t="str">
        <f t="shared" si="113"/>
        <v/>
      </c>
      <c r="AF263" s="21" t="b">
        <f>IF(LEN(B263)&gt;Admin!$D$17,TRUE,FALSE)</f>
        <v>0</v>
      </c>
      <c r="AG263" s="21" t="str">
        <f t="shared" si="114"/>
        <v/>
      </c>
      <c r="AH263" s="21" t="str">
        <f t="shared" si="115"/>
        <v/>
      </c>
      <c r="AI263" s="21" t="b">
        <f t="shared" si="116"/>
        <v>0</v>
      </c>
      <c r="AJ263" s="21" t="str">
        <f t="shared" si="117"/>
        <v/>
      </c>
      <c r="AK263" s="21" t="b">
        <f>IF(AND(COUNTA(B263:I263)&gt;0,'Börja här'!KOMMUN="",NOT(L263),NOT(N263),NOT(P263),NOT(R263),NOT(T263),NOT(V263),NOT(X263),NOT(Z263),NOT(AB263),NOT(AD263),NOT(AF263)),TRUE,FALSE)</f>
        <v>0</v>
      </c>
      <c r="AL263" s="21" t="str">
        <f t="shared" si="118"/>
        <v/>
      </c>
      <c r="AM263" s="97">
        <f t="shared" si="122"/>
        <v>0</v>
      </c>
      <c r="AN263" s="97" t="str">
        <f t="shared" si="119"/>
        <v>Nej</v>
      </c>
      <c r="AO263" s="21" t="b">
        <f t="shared" si="93"/>
        <v>0</v>
      </c>
      <c r="AP263" s="21" t="str">
        <f t="shared" si="120"/>
        <v/>
      </c>
      <c r="AQ263" s="97" t="str">
        <f t="shared" si="121"/>
        <v>Nej</v>
      </c>
    </row>
    <row r="264" spans="1:43" s="13" customFormat="1" x14ac:dyDescent="0.35">
      <c r="A264" s="53">
        <v>256</v>
      </c>
      <c r="B264" s="10"/>
      <c r="C264" s="23"/>
      <c r="D264" s="41"/>
      <c r="E264" s="74"/>
      <c r="F264" s="82"/>
      <c r="G264" s="74"/>
      <c r="H264" s="75"/>
      <c r="I264" s="23"/>
      <c r="J264" s="50" t="str">
        <f t="shared" si="94"/>
        <v/>
      </c>
      <c r="K264" s="56" t="str">
        <f t="shared" si="95"/>
        <v/>
      </c>
      <c r="L264" s="6" t="b">
        <f t="shared" si="96"/>
        <v>0</v>
      </c>
      <c r="M264" s="21" t="str">
        <f t="shared" si="97"/>
        <v/>
      </c>
      <c r="N264" s="21" t="b">
        <f t="shared" si="98"/>
        <v>0</v>
      </c>
      <c r="O264" s="21" t="str">
        <f t="shared" si="99"/>
        <v/>
      </c>
      <c r="P264" s="21" t="b">
        <f t="shared" si="100"/>
        <v>0</v>
      </c>
      <c r="Q264" s="21" t="str">
        <f t="shared" si="101"/>
        <v/>
      </c>
      <c r="R264" s="21" t="b">
        <f t="shared" si="102"/>
        <v>0</v>
      </c>
      <c r="S264" s="21" t="str">
        <f t="shared" si="103"/>
        <v/>
      </c>
      <c r="T264" s="21" t="b">
        <f t="shared" si="104"/>
        <v>0</v>
      </c>
      <c r="U264" s="21" t="str">
        <f t="shared" si="105"/>
        <v/>
      </c>
      <c r="V264" s="6" t="b">
        <f t="shared" si="106"/>
        <v>0</v>
      </c>
      <c r="W264" s="21" t="str">
        <f t="shared" si="107"/>
        <v/>
      </c>
      <c r="X264" s="21" t="b">
        <f t="shared" si="108"/>
        <v>0</v>
      </c>
      <c r="Y264" s="21" t="str">
        <f t="shared" si="109"/>
        <v/>
      </c>
      <c r="Z264" s="21" t="b">
        <f t="shared" si="110"/>
        <v>0</v>
      </c>
      <c r="AA264" s="21" t="str">
        <f t="shared" si="111"/>
        <v/>
      </c>
      <c r="AB264" s="21" t="b">
        <f>IF(AND(LEN(B264)&gt;0,NOT(AF264),COUNTIF($AH$9:AH763,AH264)&gt;1),TRUE,FALSE)</f>
        <v>0</v>
      </c>
      <c r="AC264" s="21" t="str">
        <f t="shared" si="112"/>
        <v/>
      </c>
      <c r="AD264" s="21" t="b">
        <f>IF(AND(LEN(B264)&gt;0,NOT(AF264),NOT(AB264),COUNTIF(Uttransporter!$B$9:'Uttransporter'!B763,B264)&gt;0),TRUE,FALSE)</f>
        <v>0</v>
      </c>
      <c r="AE264" s="21" t="str">
        <f t="shared" si="113"/>
        <v/>
      </c>
      <c r="AF264" s="21" t="b">
        <f>IF(LEN(B264)&gt;Admin!$D$17,TRUE,FALSE)</f>
        <v>0</v>
      </c>
      <c r="AG264" s="21" t="str">
        <f t="shared" si="114"/>
        <v/>
      </c>
      <c r="AH264" s="21" t="str">
        <f t="shared" si="115"/>
        <v/>
      </c>
      <c r="AI264" s="21" t="b">
        <f t="shared" si="116"/>
        <v>0</v>
      </c>
      <c r="AJ264" s="21" t="str">
        <f t="shared" si="117"/>
        <v/>
      </c>
      <c r="AK264" s="21" t="b">
        <f>IF(AND(COUNTA(B264:I264)&gt;0,'Börja här'!KOMMUN="",NOT(L264),NOT(N264),NOT(P264),NOT(R264),NOT(T264),NOT(V264),NOT(X264),NOT(Z264),NOT(AB264),NOT(AD264),NOT(AF264)),TRUE,FALSE)</f>
        <v>0</v>
      </c>
      <c r="AL264" s="21" t="str">
        <f t="shared" si="118"/>
        <v/>
      </c>
      <c r="AM264" s="97">
        <f t="shared" si="122"/>
        <v>0</v>
      </c>
      <c r="AN264" s="97" t="str">
        <f t="shared" si="119"/>
        <v>Nej</v>
      </c>
      <c r="AO264" s="21" t="b">
        <f t="shared" si="93"/>
        <v>0</v>
      </c>
      <c r="AP264" s="21" t="str">
        <f t="shared" si="120"/>
        <v/>
      </c>
      <c r="AQ264" s="97" t="str">
        <f t="shared" si="121"/>
        <v>Nej</v>
      </c>
    </row>
    <row r="265" spans="1:43" s="13" customFormat="1" x14ac:dyDescent="0.35">
      <c r="A265" s="53">
        <v>257</v>
      </c>
      <c r="B265" s="10"/>
      <c r="C265" s="23"/>
      <c r="D265" s="41"/>
      <c r="E265" s="74"/>
      <c r="F265" s="82"/>
      <c r="G265" s="74"/>
      <c r="H265" s="75"/>
      <c r="I265" s="23"/>
      <c r="J265" s="50" t="str">
        <f t="shared" si="94"/>
        <v/>
      </c>
      <c r="K265" s="56" t="str">
        <f t="shared" si="95"/>
        <v/>
      </c>
      <c r="L265" s="6" t="b">
        <f t="shared" si="96"/>
        <v>0</v>
      </c>
      <c r="M265" s="21" t="str">
        <f t="shared" si="97"/>
        <v/>
      </c>
      <c r="N265" s="21" t="b">
        <f t="shared" si="98"/>
        <v>0</v>
      </c>
      <c r="O265" s="21" t="str">
        <f t="shared" si="99"/>
        <v/>
      </c>
      <c r="P265" s="21" t="b">
        <f t="shared" si="100"/>
        <v>0</v>
      </c>
      <c r="Q265" s="21" t="str">
        <f t="shared" si="101"/>
        <v/>
      </c>
      <c r="R265" s="21" t="b">
        <f t="shared" si="102"/>
        <v>0</v>
      </c>
      <c r="S265" s="21" t="str">
        <f t="shared" si="103"/>
        <v/>
      </c>
      <c r="T265" s="21" t="b">
        <f t="shared" si="104"/>
        <v>0</v>
      </c>
      <c r="U265" s="21" t="str">
        <f t="shared" si="105"/>
        <v/>
      </c>
      <c r="V265" s="6" t="b">
        <f t="shared" si="106"/>
        <v>0</v>
      </c>
      <c r="W265" s="21" t="str">
        <f t="shared" si="107"/>
        <v/>
      </c>
      <c r="X265" s="21" t="b">
        <f t="shared" si="108"/>
        <v>0</v>
      </c>
      <c r="Y265" s="21" t="str">
        <f t="shared" si="109"/>
        <v/>
      </c>
      <c r="Z265" s="21" t="b">
        <f t="shared" si="110"/>
        <v>0</v>
      </c>
      <c r="AA265" s="21" t="str">
        <f t="shared" si="111"/>
        <v/>
      </c>
      <c r="AB265" s="21" t="b">
        <f>IF(AND(LEN(B265)&gt;0,NOT(AF265),COUNTIF($AH$9:AH764,AH265)&gt;1),TRUE,FALSE)</f>
        <v>0</v>
      </c>
      <c r="AC265" s="21" t="str">
        <f t="shared" si="112"/>
        <v/>
      </c>
      <c r="AD265" s="21" t="b">
        <f>IF(AND(LEN(B265)&gt;0,NOT(AF265),NOT(AB265),COUNTIF(Uttransporter!$B$9:'Uttransporter'!B764,B265)&gt;0),TRUE,FALSE)</f>
        <v>0</v>
      </c>
      <c r="AE265" s="21" t="str">
        <f t="shared" si="113"/>
        <v/>
      </c>
      <c r="AF265" s="21" t="b">
        <f>IF(LEN(B265)&gt;Admin!$D$17,TRUE,FALSE)</f>
        <v>0</v>
      </c>
      <c r="AG265" s="21" t="str">
        <f t="shared" si="114"/>
        <v/>
      </c>
      <c r="AH265" s="21" t="str">
        <f t="shared" si="115"/>
        <v/>
      </c>
      <c r="AI265" s="21" t="b">
        <f t="shared" si="116"/>
        <v>0</v>
      </c>
      <c r="AJ265" s="21" t="str">
        <f t="shared" si="117"/>
        <v/>
      </c>
      <c r="AK265" s="21" t="b">
        <f>IF(AND(COUNTA(B265:I265)&gt;0,'Börja här'!KOMMUN="",NOT(L265),NOT(N265),NOT(P265),NOT(R265),NOT(T265),NOT(V265),NOT(X265),NOT(Z265),NOT(AB265),NOT(AD265),NOT(AF265)),TRUE,FALSE)</f>
        <v>0</v>
      </c>
      <c r="AL265" s="21" t="str">
        <f t="shared" si="118"/>
        <v/>
      </c>
      <c r="AM265" s="97">
        <f t="shared" si="122"/>
        <v>0</v>
      </c>
      <c r="AN265" s="97" t="str">
        <f t="shared" si="119"/>
        <v>Nej</v>
      </c>
      <c r="AO265" s="21" t="b">
        <f t="shared" ref="AO265:AO328" si="123">IF(I265&lt;&gt;"",IF(COUNTIF(TblHamnkoder,I265),FALSE,TRUE),FALSE)</f>
        <v>0</v>
      </c>
      <c r="AP265" s="21" t="str">
        <f t="shared" si="120"/>
        <v/>
      </c>
      <c r="AQ265" s="97" t="str">
        <f t="shared" si="121"/>
        <v>Nej</v>
      </c>
    </row>
    <row r="266" spans="1:43" s="13" customFormat="1" x14ac:dyDescent="0.35">
      <c r="A266" s="53">
        <v>258</v>
      </c>
      <c r="B266" s="10"/>
      <c r="C266" s="23"/>
      <c r="D266" s="41"/>
      <c r="E266" s="74"/>
      <c r="F266" s="82"/>
      <c r="G266" s="74"/>
      <c r="H266" s="75"/>
      <c r="I266" s="23"/>
      <c r="J266" s="50" t="str">
        <f t="shared" ref="J266:J329" si="124">IF(OR(L266,N266,P266,R266,T266,V266,X266,Z266,AB266,AD266,AF266,AO266),"",IF(ISNUMBER($J$4),ROUNDUP($J$4*ROUNDUP(G266,0),0),""))</f>
        <v/>
      </c>
      <c r="K266" s="56" t="str">
        <f t="shared" ref="K266:K329" si="125">IF(O266="","",O266&amp;". ")&amp;IF(Q266="","",Q266&amp;". ")&amp;IF(S266="","",S266&amp;". ")&amp;IF(U266="","",U266&amp;". ")&amp;IF(Y266="","",Y266&amp;". ")&amp;IF(AA266="","",AA266&amp;". ")&amp;IF(M266="","",M266&amp;". ")&amp;IF(W266="","",W266&amp;". ")&amp;IF(AC266="","",AC266&amp;". ")&amp;IF(AE266="","",AE266&amp;". ")&amp;IF(AG266="","",AG266&amp;". ")&amp;IF(AL266="","",AL266&amp;". ")&amp;IF(AP266="","",AP266&amp;". ")</f>
        <v/>
      </c>
      <c r="L266" s="6" t="b">
        <f t="shared" ref="L266:L329" si="126">AND(COUNTA(B266:I266)&gt;0,AND(NOT(N266),NOT(X266)),OR(B266="",C266="",D266="",E266="",F266="",G266=""))</f>
        <v>0</v>
      </c>
      <c r="M266" s="21" t="str">
        <f t="shared" ref="M266:M329" si="127">IF(L266,M$7,"")</f>
        <v/>
      </c>
      <c r="N266" s="21" t="b">
        <f t="shared" ref="N266:N329" si="128">IF(C266&lt;&gt;"",IF(COUNTIF(TblVarukoderEXT,C266),FALSE,TRUE),FALSE)</f>
        <v>0</v>
      </c>
      <c r="O266" s="21" t="str">
        <f t="shared" ref="O266:O329" si="129">IF(N266,O$7,"")</f>
        <v/>
      </c>
      <c r="P266" s="21" t="b">
        <f t="shared" ref="P266:P329" si="130">IF(F266&lt;&gt;"",IF(AND(ISNUMBER(F266),F266&gt;0),FALSE,TRUE),FALSE)</f>
        <v>0</v>
      </c>
      <c r="Q266" s="21" t="str">
        <f t="shared" ref="Q266:Q329" si="131">IF(P266,Q$7,"")</f>
        <v/>
      </c>
      <c r="R266" s="21" t="b">
        <f t="shared" ref="R266:R329" si="132">IF(G266&lt;&gt;"",IF(ISNUMBER(G266),IF(G266&gt;=0.01,FALSE,TRUE),TRUE))</f>
        <v>0</v>
      </c>
      <c r="S266" s="21" t="str">
        <f t="shared" ref="S266:S329" si="133">IF(R266,S$7,"")</f>
        <v/>
      </c>
      <c r="T266" s="21" t="b">
        <f t="shared" ref="T266:T329" si="134">IF(H266&lt;&gt;"",IF(COUNTIF(TblUtomlandsEXT,H266),FALSE,TRUE),FALSE)</f>
        <v>0</v>
      </c>
      <c r="U266" s="21" t="str">
        <f t="shared" ref="U266:U329" si="135">IF(T266,U$7,"")</f>
        <v/>
      </c>
      <c r="V266" s="6" t="b">
        <f t="shared" ref="V266:V329" si="136">IF(AND($D266&lt;&gt;"",NOT(L266)),IF(AND(ISNUMBER(SEARCH("Sjö",$D266)),I266=""),TRUE,FALSE),FALSE)</f>
        <v>0</v>
      </c>
      <c r="W266" s="21" t="str">
        <f t="shared" ref="W266:W329" si="137">IF(V266,W$7,"")</f>
        <v/>
      </c>
      <c r="X266" s="21" t="b">
        <f t="shared" ref="X266:X329" si="138">IF(D266&lt;&gt;"",IF(COUNTIF(TblTransportsätt,D266),FALSE,TRUE),FALSE)</f>
        <v>0</v>
      </c>
      <c r="Y266" s="21" t="str">
        <f t="shared" ref="Y266:Y329" si="139">IF(X266,Y$7,"")</f>
        <v/>
      </c>
      <c r="Z266" s="21" t="b">
        <f t="shared" ref="Z266:Z329" si="140">IF(E266&lt;&gt;"",IF(ISNUMBER(E266),IF(AND(E266&gt;0,E266-INT(E266)=0),FALSE,TRUE),TRUE))</f>
        <v>0</v>
      </c>
      <c r="AA266" s="21" t="str">
        <f t="shared" ref="AA266:AA329" si="141">IF(Z266,AA$7,"")</f>
        <v/>
      </c>
      <c r="AB266" s="21" t="b">
        <f>IF(AND(LEN(B266)&gt;0,NOT(AF266),COUNTIF($AH$9:AH765,AH266)&gt;1),TRUE,FALSE)</f>
        <v>0</v>
      </c>
      <c r="AC266" s="21" t="str">
        <f t="shared" ref="AC266:AC329" si="142">IF(AB266,AC$7,"")</f>
        <v/>
      </c>
      <c r="AD266" s="21" t="b">
        <f>IF(AND(LEN(B266)&gt;0,NOT(AF266),NOT(AB266),COUNTIF(Uttransporter!$B$9:'Uttransporter'!B765,B266)&gt;0),TRUE,FALSE)</f>
        <v>0</v>
      </c>
      <c r="AE266" s="21" t="str">
        <f t="shared" ref="AE266:AE329" si="143">IF(AD266,AE$7,"")</f>
        <v/>
      </c>
      <c r="AF266" s="21" t="b">
        <f>IF(LEN(B266)&gt;Admin!$D$17,TRUE,FALSE)</f>
        <v>0</v>
      </c>
      <c r="AG266" s="21" t="str">
        <f t="shared" ref="AG266:AG329" si="144">IF(AF266,AG$7,"")</f>
        <v/>
      </c>
      <c r="AH266" s="21" t="str">
        <f t="shared" ref="AH266:AH329" si="145">TRIM(B266)</f>
        <v/>
      </c>
      <c r="AI266" s="21" t="b">
        <f t="shared" ref="AI266:AI329" si="146">IF(AND(COUNTA(C266:I266)&gt;0,B266=""),TRUE,FALSE)</f>
        <v>0</v>
      </c>
      <c r="AJ266" s="21" t="str">
        <f t="shared" ref="AJ266:AJ329" si="147">IF(AI266,AJ$7,"")</f>
        <v/>
      </c>
      <c r="AK266" s="21" t="b">
        <f>IF(AND(COUNTA(B266:I266)&gt;0,'Börja här'!KOMMUN="",NOT(L266),NOT(N266),NOT(P266),NOT(R266),NOT(T266),NOT(V266),NOT(X266),NOT(Z266),NOT(AB266),NOT(AD266),NOT(AF266)),TRUE,FALSE)</f>
        <v>0</v>
      </c>
      <c r="AL266" s="21" t="str">
        <f t="shared" ref="AL266:AL329" si="148">IF(AK266,AL$7,"")</f>
        <v/>
      </c>
      <c r="AM266" s="97">
        <f t="shared" si="122"/>
        <v>0</v>
      </c>
      <c r="AN266" s="97" t="str">
        <f t="shared" ref="AN266:AN329" si="149">IF(AND(J266&lt;&gt;"",J266&gt;0),"Ja","Nej")</f>
        <v>Nej</v>
      </c>
      <c r="AO266" s="21" t="b">
        <f t="shared" si="123"/>
        <v>0</v>
      </c>
      <c r="AP266" s="21" t="str">
        <f t="shared" ref="AP266:AP329" si="150">IF(AO266,AP$7,"")</f>
        <v/>
      </c>
      <c r="AQ266" s="97" t="str">
        <f t="shared" ref="AQ266:AQ329" si="151">IF(AND(K266&lt;&gt;"",K266&gt;0),"Ja","Nej")</f>
        <v>Nej</v>
      </c>
    </row>
    <row r="267" spans="1:43" s="13" customFormat="1" x14ac:dyDescent="0.35">
      <c r="A267" s="53">
        <v>259</v>
      </c>
      <c r="B267" s="10"/>
      <c r="C267" s="23"/>
      <c r="D267" s="41"/>
      <c r="E267" s="74"/>
      <c r="F267" s="82"/>
      <c r="G267" s="74"/>
      <c r="H267" s="75"/>
      <c r="I267" s="23"/>
      <c r="J267" s="50" t="str">
        <f t="shared" si="124"/>
        <v/>
      </c>
      <c r="K267" s="56" t="str">
        <f t="shared" si="125"/>
        <v/>
      </c>
      <c r="L267" s="6" t="b">
        <f t="shared" si="126"/>
        <v>0</v>
      </c>
      <c r="M267" s="21" t="str">
        <f t="shared" si="127"/>
        <v/>
      </c>
      <c r="N267" s="21" t="b">
        <f t="shared" si="128"/>
        <v>0</v>
      </c>
      <c r="O267" s="21" t="str">
        <f t="shared" si="129"/>
        <v/>
      </c>
      <c r="P267" s="21" t="b">
        <f t="shared" si="130"/>
        <v>0</v>
      </c>
      <c r="Q267" s="21" t="str">
        <f t="shared" si="131"/>
        <v/>
      </c>
      <c r="R267" s="21" t="b">
        <f t="shared" si="132"/>
        <v>0</v>
      </c>
      <c r="S267" s="21" t="str">
        <f t="shared" si="133"/>
        <v/>
      </c>
      <c r="T267" s="21" t="b">
        <f t="shared" si="134"/>
        <v>0</v>
      </c>
      <c r="U267" s="21" t="str">
        <f t="shared" si="135"/>
        <v/>
      </c>
      <c r="V267" s="6" t="b">
        <f t="shared" si="136"/>
        <v>0</v>
      </c>
      <c r="W267" s="21" t="str">
        <f t="shared" si="137"/>
        <v/>
      </c>
      <c r="X267" s="21" t="b">
        <f t="shared" si="138"/>
        <v>0</v>
      </c>
      <c r="Y267" s="21" t="str">
        <f t="shared" si="139"/>
        <v/>
      </c>
      <c r="Z267" s="21" t="b">
        <f t="shared" si="140"/>
        <v>0</v>
      </c>
      <c r="AA267" s="21" t="str">
        <f t="shared" si="141"/>
        <v/>
      </c>
      <c r="AB267" s="21" t="b">
        <f>IF(AND(LEN(B267)&gt;0,NOT(AF267),COUNTIF($AH$9:AH766,AH267)&gt;1),TRUE,FALSE)</f>
        <v>0</v>
      </c>
      <c r="AC267" s="21" t="str">
        <f t="shared" si="142"/>
        <v/>
      </c>
      <c r="AD267" s="21" t="b">
        <f>IF(AND(LEN(B267)&gt;0,NOT(AF267),NOT(AB267),COUNTIF(Uttransporter!$B$9:'Uttransporter'!B766,B267)&gt;0),TRUE,FALSE)</f>
        <v>0</v>
      </c>
      <c r="AE267" s="21" t="str">
        <f t="shared" si="143"/>
        <v/>
      </c>
      <c r="AF267" s="21" t="b">
        <f>IF(LEN(B267)&gt;Admin!$D$17,TRUE,FALSE)</f>
        <v>0</v>
      </c>
      <c r="AG267" s="21" t="str">
        <f t="shared" si="144"/>
        <v/>
      </c>
      <c r="AH267" s="21" t="str">
        <f t="shared" si="145"/>
        <v/>
      </c>
      <c r="AI267" s="21" t="b">
        <f t="shared" si="146"/>
        <v>0</v>
      </c>
      <c r="AJ267" s="21" t="str">
        <f t="shared" si="147"/>
        <v/>
      </c>
      <c r="AK267" s="21" t="b">
        <f>IF(AND(COUNTA(B267:I267)&gt;0,'Börja här'!KOMMUN="",NOT(L267),NOT(N267),NOT(P267),NOT(R267),NOT(T267),NOT(V267),NOT(X267),NOT(Z267),NOT(AB267),NOT(AD267),NOT(AF267)),TRUE,FALSE)</f>
        <v>0</v>
      </c>
      <c r="AL267" s="21" t="str">
        <f t="shared" si="148"/>
        <v/>
      </c>
      <c r="AM267" s="97">
        <f t="shared" ref="AM267:AM330" si="152">ROUNDUP(G267,0)</f>
        <v>0</v>
      </c>
      <c r="AN267" s="97" t="str">
        <f t="shared" si="149"/>
        <v>Nej</v>
      </c>
      <c r="AO267" s="21" t="b">
        <f t="shared" si="123"/>
        <v>0</v>
      </c>
      <c r="AP267" s="21" t="str">
        <f t="shared" si="150"/>
        <v/>
      </c>
      <c r="AQ267" s="97" t="str">
        <f t="shared" si="151"/>
        <v>Nej</v>
      </c>
    </row>
    <row r="268" spans="1:43" s="13" customFormat="1" x14ac:dyDescent="0.35">
      <c r="A268" s="53">
        <v>260</v>
      </c>
      <c r="B268" s="10"/>
      <c r="C268" s="23"/>
      <c r="D268" s="41"/>
      <c r="E268" s="74"/>
      <c r="F268" s="82"/>
      <c r="G268" s="74"/>
      <c r="H268" s="75"/>
      <c r="I268" s="23"/>
      <c r="J268" s="50" t="str">
        <f t="shared" si="124"/>
        <v/>
      </c>
      <c r="K268" s="56" t="str">
        <f t="shared" si="125"/>
        <v/>
      </c>
      <c r="L268" s="6" t="b">
        <f t="shared" si="126"/>
        <v>0</v>
      </c>
      <c r="M268" s="21" t="str">
        <f t="shared" si="127"/>
        <v/>
      </c>
      <c r="N268" s="21" t="b">
        <f t="shared" si="128"/>
        <v>0</v>
      </c>
      <c r="O268" s="21" t="str">
        <f t="shared" si="129"/>
        <v/>
      </c>
      <c r="P268" s="21" t="b">
        <f t="shared" si="130"/>
        <v>0</v>
      </c>
      <c r="Q268" s="21" t="str">
        <f t="shared" si="131"/>
        <v/>
      </c>
      <c r="R268" s="21" t="b">
        <f t="shared" si="132"/>
        <v>0</v>
      </c>
      <c r="S268" s="21" t="str">
        <f t="shared" si="133"/>
        <v/>
      </c>
      <c r="T268" s="21" t="b">
        <f t="shared" si="134"/>
        <v>0</v>
      </c>
      <c r="U268" s="21" t="str">
        <f t="shared" si="135"/>
        <v/>
      </c>
      <c r="V268" s="6" t="b">
        <f t="shared" si="136"/>
        <v>0</v>
      </c>
      <c r="W268" s="21" t="str">
        <f t="shared" si="137"/>
        <v/>
      </c>
      <c r="X268" s="21" t="b">
        <f t="shared" si="138"/>
        <v>0</v>
      </c>
      <c r="Y268" s="21" t="str">
        <f t="shared" si="139"/>
        <v/>
      </c>
      <c r="Z268" s="21" t="b">
        <f t="shared" si="140"/>
        <v>0</v>
      </c>
      <c r="AA268" s="21" t="str">
        <f t="shared" si="141"/>
        <v/>
      </c>
      <c r="AB268" s="21" t="b">
        <f>IF(AND(LEN(B268)&gt;0,NOT(AF268),COUNTIF($AH$9:AH767,AH268)&gt;1),TRUE,FALSE)</f>
        <v>0</v>
      </c>
      <c r="AC268" s="21" t="str">
        <f t="shared" si="142"/>
        <v/>
      </c>
      <c r="AD268" s="21" t="b">
        <f>IF(AND(LEN(B268)&gt;0,NOT(AF268),NOT(AB268),COUNTIF(Uttransporter!$B$9:'Uttransporter'!B767,B268)&gt;0),TRUE,FALSE)</f>
        <v>0</v>
      </c>
      <c r="AE268" s="21" t="str">
        <f t="shared" si="143"/>
        <v/>
      </c>
      <c r="AF268" s="21" t="b">
        <f>IF(LEN(B268)&gt;Admin!$D$17,TRUE,FALSE)</f>
        <v>0</v>
      </c>
      <c r="AG268" s="21" t="str">
        <f t="shared" si="144"/>
        <v/>
      </c>
      <c r="AH268" s="21" t="str">
        <f t="shared" si="145"/>
        <v/>
      </c>
      <c r="AI268" s="21" t="b">
        <f t="shared" si="146"/>
        <v>0</v>
      </c>
      <c r="AJ268" s="21" t="str">
        <f t="shared" si="147"/>
        <v/>
      </c>
      <c r="AK268" s="21" t="b">
        <f>IF(AND(COUNTA(B268:I268)&gt;0,'Börja här'!KOMMUN="",NOT(L268),NOT(N268),NOT(P268),NOT(R268),NOT(T268),NOT(V268),NOT(X268),NOT(Z268),NOT(AB268),NOT(AD268),NOT(AF268)),TRUE,FALSE)</f>
        <v>0</v>
      </c>
      <c r="AL268" s="21" t="str">
        <f t="shared" si="148"/>
        <v/>
      </c>
      <c r="AM268" s="97">
        <f t="shared" si="152"/>
        <v>0</v>
      </c>
      <c r="AN268" s="97" t="str">
        <f t="shared" si="149"/>
        <v>Nej</v>
      </c>
      <c r="AO268" s="21" t="b">
        <f t="shared" si="123"/>
        <v>0</v>
      </c>
      <c r="AP268" s="21" t="str">
        <f t="shared" si="150"/>
        <v/>
      </c>
      <c r="AQ268" s="97" t="str">
        <f t="shared" si="151"/>
        <v>Nej</v>
      </c>
    </row>
    <row r="269" spans="1:43" s="13" customFormat="1" x14ac:dyDescent="0.35">
      <c r="A269" s="53">
        <v>261</v>
      </c>
      <c r="B269" s="10"/>
      <c r="C269" s="23"/>
      <c r="D269" s="41"/>
      <c r="E269" s="74"/>
      <c r="F269" s="82"/>
      <c r="G269" s="74"/>
      <c r="H269" s="75"/>
      <c r="I269" s="23"/>
      <c r="J269" s="50" t="str">
        <f t="shared" si="124"/>
        <v/>
      </c>
      <c r="K269" s="56" t="str">
        <f t="shared" si="125"/>
        <v/>
      </c>
      <c r="L269" s="6" t="b">
        <f t="shared" si="126"/>
        <v>0</v>
      </c>
      <c r="M269" s="21" t="str">
        <f t="shared" si="127"/>
        <v/>
      </c>
      <c r="N269" s="21" t="b">
        <f t="shared" si="128"/>
        <v>0</v>
      </c>
      <c r="O269" s="21" t="str">
        <f t="shared" si="129"/>
        <v/>
      </c>
      <c r="P269" s="21" t="b">
        <f t="shared" si="130"/>
        <v>0</v>
      </c>
      <c r="Q269" s="21" t="str">
        <f t="shared" si="131"/>
        <v/>
      </c>
      <c r="R269" s="21" t="b">
        <f t="shared" si="132"/>
        <v>0</v>
      </c>
      <c r="S269" s="21" t="str">
        <f t="shared" si="133"/>
        <v/>
      </c>
      <c r="T269" s="21" t="b">
        <f t="shared" si="134"/>
        <v>0</v>
      </c>
      <c r="U269" s="21" t="str">
        <f t="shared" si="135"/>
        <v/>
      </c>
      <c r="V269" s="6" t="b">
        <f t="shared" si="136"/>
        <v>0</v>
      </c>
      <c r="W269" s="21" t="str">
        <f t="shared" si="137"/>
        <v/>
      </c>
      <c r="X269" s="21" t="b">
        <f t="shared" si="138"/>
        <v>0</v>
      </c>
      <c r="Y269" s="21" t="str">
        <f t="shared" si="139"/>
        <v/>
      </c>
      <c r="Z269" s="21" t="b">
        <f t="shared" si="140"/>
        <v>0</v>
      </c>
      <c r="AA269" s="21" t="str">
        <f t="shared" si="141"/>
        <v/>
      </c>
      <c r="AB269" s="21" t="b">
        <f>IF(AND(LEN(B269)&gt;0,NOT(AF269),COUNTIF($AH$9:AH768,AH269)&gt;1),TRUE,FALSE)</f>
        <v>0</v>
      </c>
      <c r="AC269" s="21" t="str">
        <f t="shared" si="142"/>
        <v/>
      </c>
      <c r="AD269" s="21" t="b">
        <f>IF(AND(LEN(B269)&gt;0,NOT(AF269),NOT(AB269),COUNTIF(Uttransporter!$B$9:'Uttransporter'!B768,B269)&gt;0),TRUE,FALSE)</f>
        <v>0</v>
      </c>
      <c r="AE269" s="21" t="str">
        <f t="shared" si="143"/>
        <v/>
      </c>
      <c r="AF269" s="21" t="b">
        <f>IF(LEN(B269)&gt;Admin!$D$17,TRUE,FALSE)</f>
        <v>0</v>
      </c>
      <c r="AG269" s="21" t="str">
        <f t="shared" si="144"/>
        <v/>
      </c>
      <c r="AH269" s="21" t="str">
        <f t="shared" si="145"/>
        <v/>
      </c>
      <c r="AI269" s="21" t="b">
        <f t="shared" si="146"/>
        <v>0</v>
      </c>
      <c r="AJ269" s="21" t="str">
        <f t="shared" si="147"/>
        <v/>
      </c>
      <c r="AK269" s="21" t="b">
        <f>IF(AND(COUNTA(B269:I269)&gt;0,'Börja här'!KOMMUN="",NOT(L269),NOT(N269),NOT(P269),NOT(R269),NOT(T269),NOT(V269),NOT(X269),NOT(Z269),NOT(AB269),NOT(AD269),NOT(AF269)),TRUE,FALSE)</f>
        <v>0</v>
      </c>
      <c r="AL269" s="21" t="str">
        <f t="shared" si="148"/>
        <v/>
      </c>
      <c r="AM269" s="97">
        <f t="shared" si="152"/>
        <v>0</v>
      </c>
      <c r="AN269" s="97" t="str">
        <f t="shared" si="149"/>
        <v>Nej</v>
      </c>
      <c r="AO269" s="21" t="b">
        <f t="shared" si="123"/>
        <v>0</v>
      </c>
      <c r="AP269" s="21" t="str">
        <f t="shared" si="150"/>
        <v/>
      </c>
      <c r="AQ269" s="97" t="str">
        <f t="shared" si="151"/>
        <v>Nej</v>
      </c>
    </row>
    <row r="270" spans="1:43" s="13" customFormat="1" x14ac:dyDescent="0.35">
      <c r="A270" s="53">
        <v>262</v>
      </c>
      <c r="B270" s="10"/>
      <c r="C270" s="23"/>
      <c r="D270" s="41"/>
      <c r="E270" s="74"/>
      <c r="F270" s="82"/>
      <c r="G270" s="74"/>
      <c r="H270" s="75"/>
      <c r="I270" s="23"/>
      <c r="J270" s="50" t="str">
        <f t="shared" si="124"/>
        <v/>
      </c>
      <c r="K270" s="56" t="str">
        <f t="shared" si="125"/>
        <v/>
      </c>
      <c r="L270" s="6" t="b">
        <f t="shared" si="126"/>
        <v>0</v>
      </c>
      <c r="M270" s="21" t="str">
        <f t="shared" si="127"/>
        <v/>
      </c>
      <c r="N270" s="21" t="b">
        <f t="shared" si="128"/>
        <v>0</v>
      </c>
      <c r="O270" s="21" t="str">
        <f t="shared" si="129"/>
        <v/>
      </c>
      <c r="P270" s="21" t="b">
        <f t="shared" si="130"/>
        <v>0</v>
      </c>
      <c r="Q270" s="21" t="str">
        <f t="shared" si="131"/>
        <v/>
      </c>
      <c r="R270" s="21" t="b">
        <f t="shared" si="132"/>
        <v>0</v>
      </c>
      <c r="S270" s="21" t="str">
        <f t="shared" si="133"/>
        <v/>
      </c>
      <c r="T270" s="21" t="b">
        <f t="shared" si="134"/>
        <v>0</v>
      </c>
      <c r="U270" s="21" t="str">
        <f t="shared" si="135"/>
        <v/>
      </c>
      <c r="V270" s="6" t="b">
        <f t="shared" si="136"/>
        <v>0</v>
      </c>
      <c r="W270" s="21" t="str">
        <f t="shared" si="137"/>
        <v/>
      </c>
      <c r="X270" s="21" t="b">
        <f t="shared" si="138"/>
        <v>0</v>
      </c>
      <c r="Y270" s="21" t="str">
        <f t="shared" si="139"/>
        <v/>
      </c>
      <c r="Z270" s="21" t="b">
        <f t="shared" si="140"/>
        <v>0</v>
      </c>
      <c r="AA270" s="21" t="str">
        <f t="shared" si="141"/>
        <v/>
      </c>
      <c r="AB270" s="21" t="b">
        <f>IF(AND(LEN(B270)&gt;0,NOT(AF270),COUNTIF($AH$9:AH769,AH270)&gt;1),TRUE,FALSE)</f>
        <v>0</v>
      </c>
      <c r="AC270" s="21" t="str">
        <f t="shared" si="142"/>
        <v/>
      </c>
      <c r="AD270" s="21" t="b">
        <f>IF(AND(LEN(B270)&gt;0,NOT(AF270),NOT(AB270),COUNTIF(Uttransporter!$B$9:'Uttransporter'!B769,B270)&gt;0),TRUE,FALSE)</f>
        <v>0</v>
      </c>
      <c r="AE270" s="21" t="str">
        <f t="shared" si="143"/>
        <v/>
      </c>
      <c r="AF270" s="21" t="b">
        <f>IF(LEN(B270)&gt;Admin!$D$17,TRUE,FALSE)</f>
        <v>0</v>
      </c>
      <c r="AG270" s="21" t="str">
        <f t="shared" si="144"/>
        <v/>
      </c>
      <c r="AH270" s="21" t="str">
        <f t="shared" si="145"/>
        <v/>
      </c>
      <c r="AI270" s="21" t="b">
        <f t="shared" si="146"/>
        <v>0</v>
      </c>
      <c r="AJ270" s="21" t="str">
        <f t="shared" si="147"/>
        <v/>
      </c>
      <c r="AK270" s="21" t="b">
        <f>IF(AND(COUNTA(B270:I270)&gt;0,'Börja här'!KOMMUN="",NOT(L270),NOT(N270),NOT(P270),NOT(R270),NOT(T270),NOT(V270),NOT(X270),NOT(Z270),NOT(AB270),NOT(AD270),NOT(AF270)),TRUE,FALSE)</f>
        <v>0</v>
      </c>
      <c r="AL270" s="21" t="str">
        <f t="shared" si="148"/>
        <v/>
      </c>
      <c r="AM270" s="97">
        <f t="shared" si="152"/>
        <v>0</v>
      </c>
      <c r="AN270" s="97" t="str">
        <f t="shared" si="149"/>
        <v>Nej</v>
      </c>
      <c r="AO270" s="21" t="b">
        <f t="shared" si="123"/>
        <v>0</v>
      </c>
      <c r="AP270" s="21" t="str">
        <f t="shared" si="150"/>
        <v/>
      </c>
      <c r="AQ270" s="97" t="str">
        <f t="shared" si="151"/>
        <v>Nej</v>
      </c>
    </row>
    <row r="271" spans="1:43" s="13" customFormat="1" x14ac:dyDescent="0.35">
      <c r="A271" s="53">
        <v>263</v>
      </c>
      <c r="B271" s="10"/>
      <c r="C271" s="23"/>
      <c r="D271" s="41"/>
      <c r="E271" s="74"/>
      <c r="F271" s="82"/>
      <c r="G271" s="74"/>
      <c r="H271" s="75"/>
      <c r="I271" s="23"/>
      <c r="J271" s="50" t="str">
        <f t="shared" si="124"/>
        <v/>
      </c>
      <c r="K271" s="56" t="str">
        <f t="shared" si="125"/>
        <v/>
      </c>
      <c r="L271" s="6" t="b">
        <f t="shared" si="126"/>
        <v>0</v>
      </c>
      <c r="M271" s="21" t="str">
        <f t="shared" si="127"/>
        <v/>
      </c>
      <c r="N271" s="21" t="b">
        <f t="shared" si="128"/>
        <v>0</v>
      </c>
      <c r="O271" s="21" t="str">
        <f t="shared" si="129"/>
        <v/>
      </c>
      <c r="P271" s="21" t="b">
        <f t="shared" si="130"/>
        <v>0</v>
      </c>
      <c r="Q271" s="21" t="str">
        <f t="shared" si="131"/>
        <v/>
      </c>
      <c r="R271" s="21" t="b">
        <f t="shared" si="132"/>
        <v>0</v>
      </c>
      <c r="S271" s="21" t="str">
        <f t="shared" si="133"/>
        <v/>
      </c>
      <c r="T271" s="21" t="b">
        <f t="shared" si="134"/>
        <v>0</v>
      </c>
      <c r="U271" s="21" t="str">
        <f t="shared" si="135"/>
        <v/>
      </c>
      <c r="V271" s="6" t="b">
        <f t="shared" si="136"/>
        <v>0</v>
      </c>
      <c r="W271" s="21" t="str">
        <f t="shared" si="137"/>
        <v/>
      </c>
      <c r="X271" s="21" t="b">
        <f t="shared" si="138"/>
        <v>0</v>
      </c>
      <c r="Y271" s="21" t="str">
        <f t="shared" si="139"/>
        <v/>
      </c>
      <c r="Z271" s="21" t="b">
        <f t="shared" si="140"/>
        <v>0</v>
      </c>
      <c r="AA271" s="21" t="str">
        <f t="shared" si="141"/>
        <v/>
      </c>
      <c r="AB271" s="21" t="b">
        <f>IF(AND(LEN(B271)&gt;0,NOT(AF271),COUNTIF($AH$9:AH770,AH271)&gt;1),TRUE,FALSE)</f>
        <v>0</v>
      </c>
      <c r="AC271" s="21" t="str">
        <f t="shared" si="142"/>
        <v/>
      </c>
      <c r="AD271" s="21" t="b">
        <f>IF(AND(LEN(B271)&gt;0,NOT(AF271),NOT(AB271),COUNTIF(Uttransporter!$B$9:'Uttransporter'!B770,B271)&gt;0),TRUE,FALSE)</f>
        <v>0</v>
      </c>
      <c r="AE271" s="21" t="str">
        <f t="shared" si="143"/>
        <v/>
      </c>
      <c r="AF271" s="21" t="b">
        <f>IF(LEN(B271)&gt;Admin!$D$17,TRUE,FALSE)</f>
        <v>0</v>
      </c>
      <c r="AG271" s="21" t="str">
        <f t="shared" si="144"/>
        <v/>
      </c>
      <c r="AH271" s="21" t="str">
        <f t="shared" si="145"/>
        <v/>
      </c>
      <c r="AI271" s="21" t="b">
        <f t="shared" si="146"/>
        <v>0</v>
      </c>
      <c r="AJ271" s="21" t="str">
        <f t="shared" si="147"/>
        <v/>
      </c>
      <c r="AK271" s="21" t="b">
        <f>IF(AND(COUNTA(B271:I271)&gt;0,'Börja här'!KOMMUN="",NOT(L271),NOT(N271),NOT(P271),NOT(R271),NOT(T271),NOT(V271),NOT(X271),NOT(Z271),NOT(AB271),NOT(AD271),NOT(AF271)),TRUE,FALSE)</f>
        <v>0</v>
      </c>
      <c r="AL271" s="21" t="str">
        <f t="shared" si="148"/>
        <v/>
      </c>
      <c r="AM271" s="97">
        <f t="shared" si="152"/>
        <v>0</v>
      </c>
      <c r="AN271" s="97" t="str">
        <f t="shared" si="149"/>
        <v>Nej</v>
      </c>
      <c r="AO271" s="21" t="b">
        <f t="shared" si="123"/>
        <v>0</v>
      </c>
      <c r="AP271" s="21" t="str">
        <f t="shared" si="150"/>
        <v/>
      </c>
      <c r="AQ271" s="97" t="str">
        <f t="shared" si="151"/>
        <v>Nej</v>
      </c>
    </row>
    <row r="272" spans="1:43" s="13" customFormat="1" x14ac:dyDescent="0.35">
      <c r="A272" s="53">
        <v>264</v>
      </c>
      <c r="B272" s="10"/>
      <c r="C272" s="23"/>
      <c r="D272" s="41"/>
      <c r="E272" s="74"/>
      <c r="F272" s="82"/>
      <c r="G272" s="74"/>
      <c r="H272" s="75"/>
      <c r="I272" s="23"/>
      <c r="J272" s="50" t="str">
        <f t="shared" si="124"/>
        <v/>
      </c>
      <c r="K272" s="56" t="str">
        <f t="shared" si="125"/>
        <v/>
      </c>
      <c r="L272" s="6" t="b">
        <f t="shared" si="126"/>
        <v>0</v>
      </c>
      <c r="M272" s="21" t="str">
        <f t="shared" si="127"/>
        <v/>
      </c>
      <c r="N272" s="21" t="b">
        <f t="shared" si="128"/>
        <v>0</v>
      </c>
      <c r="O272" s="21" t="str">
        <f t="shared" si="129"/>
        <v/>
      </c>
      <c r="P272" s="21" t="b">
        <f t="shared" si="130"/>
        <v>0</v>
      </c>
      <c r="Q272" s="21" t="str">
        <f t="shared" si="131"/>
        <v/>
      </c>
      <c r="R272" s="21" t="b">
        <f t="shared" si="132"/>
        <v>0</v>
      </c>
      <c r="S272" s="21" t="str">
        <f t="shared" si="133"/>
        <v/>
      </c>
      <c r="T272" s="21" t="b">
        <f t="shared" si="134"/>
        <v>0</v>
      </c>
      <c r="U272" s="21" t="str">
        <f t="shared" si="135"/>
        <v/>
      </c>
      <c r="V272" s="6" t="b">
        <f t="shared" si="136"/>
        <v>0</v>
      </c>
      <c r="W272" s="21" t="str">
        <f t="shared" si="137"/>
        <v/>
      </c>
      <c r="X272" s="21" t="b">
        <f t="shared" si="138"/>
        <v>0</v>
      </c>
      <c r="Y272" s="21" t="str">
        <f t="shared" si="139"/>
        <v/>
      </c>
      <c r="Z272" s="21" t="b">
        <f t="shared" si="140"/>
        <v>0</v>
      </c>
      <c r="AA272" s="21" t="str">
        <f t="shared" si="141"/>
        <v/>
      </c>
      <c r="AB272" s="21" t="b">
        <f>IF(AND(LEN(B272)&gt;0,NOT(AF272),COUNTIF($AH$9:AH771,AH272)&gt;1),TRUE,FALSE)</f>
        <v>0</v>
      </c>
      <c r="AC272" s="21" t="str">
        <f t="shared" si="142"/>
        <v/>
      </c>
      <c r="AD272" s="21" t="b">
        <f>IF(AND(LEN(B272)&gt;0,NOT(AF272),NOT(AB272),COUNTIF(Uttransporter!$B$9:'Uttransporter'!B771,B272)&gt;0),TRUE,FALSE)</f>
        <v>0</v>
      </c>
      <c r="AE272" s="21" t="str">
        <f t="shared" si="143"/>
        <v/>
      </c>
      <c r="AF272" s="21" t="b">
        <f>IF(LEN(B272)&gt;Admin!$D$17,TRUE,FALSE)</f>
        <v>0</v>
      </c>
      <c r="AG272" s="21" t="str">
        <f t="shared" si="144"/>
        <v/>
      </c>
      <c r="AH272" s="21" t="str">
        <f t="shared" si="145"/>
        <v/>
      </c>
      <c r="AI272" s="21" t="b">
        <f t="shared" si="146"/>
        <v>0</v>
      </c>
      <c r="AJ272" s="21" t="str">
        <f t="shared" si="147"/>
        <v/>
      </c>
      <c r="AK272" s="21" t="b">
        <f>IF(AND(COUNTA(B272:I272)&gt;0,'Börja här'!KOMMUN="",NOT(L272),NOT(N272),NOT(P272),NOT(R272),NOT(T272),NOT(V272),NOT(X272),NOT(Z272),NOT(AB272),NOT(AD272),NOT(AF272)),TRUE,FALSE)</f>
        <v>0</v>
      </c>
      <c r="AL272" s="21" t="str">
        <f t="shared" si="148"/>
        <v/>
      </c>
      <c r="AM272" s="97">
        <f t="shared" si="152"/>
        <v>0</v>
      </c>
      <c r="AN272" s="97" t="str">
        <f t="shared" si="149"/>
        <v>Nej</v>
      </c>
      <c r="AO272" s="21" t="b">
        <f t="shared" si="123"/>
        <v>0</v>
      </c>
      <c r="AP272" s="21" t="str">
        <f t="shared" si="150"/>
        <v/>
      </c>
      <c r="AQ272" s="97" t="str">
        <f t="shared" si="151"/>
        <v>Nej</v>
      </c>
    </row>
    <row r="273" spans="1:43" s="13" customFormat="1" x14ac:dyDescent="0.35">
      <c r="A273" s="53">
        <v>265</v>
      </c>
      <c r="B273" s="10"/>
      <c r="C273" s="23"/>
      <c r="D273" s="41"/>
      <c r="E273" s="74"/>
      <c r="F273" s="82"/>
      <c r="G273" s="74"/>
      <c r="H273" s="75"/>
      <c r="I273" s="23"/>
      <c r="J273" s="50" t="str">
        <f t="shared" si="124"/>
        <v/>
      </c>
      <c r="K273" s="56" t="str">
        <f t="shared" si="125"/>
        <v/>
      </c>
      <c r="L273" s="6" t="b">
        <f t="shared" si="126"/>
        <v>0</v>
      </c>
      <c r="M273" s="21" t="str">
        <f t="shared" si="127"/>
        <v/>
      </c>
      <c r="N273" s="21" t="b">
        <f t="shared" si="128"/>
        <v>0</v>
      </c>
      <c r="O273" s="21" t="str">
        <f t="shared" si="129"/>
        <v/>
      </c>
      <c r="P273" s="21" t="b">
        <f t="shared" si="130"/>
        <v>0</v>
      </c>
      <c r="Q273" s="21" t="str">
        <f t="shared" si="131"/>
        <v/>
      </c>
      <c r="R273" s="21" t="b">
        <f t="shared" si="132"/>
        <v>0</v>
      </c>
      <c r="S273" s="21" t="str">
        <f t="shared" si="133"/>
        <v/>
      </c>
      <c r="T273" s="21" t="b">
        <f t="shared" si="134"/>
        <v>0</v>
      </c>
      <c r="U273" s="21" t="str">
        <f t="shared" si="135"/>
        <v/>
      </c>
      <c r="V273" s="6" t="b">
        <f t="shared" si="136"/>
        <v>0</v>
      </c>
      <c r="W273" s="21" t="str">
        <f t="shared" si="137"/>
        <v/>
      </c>
      <c r="X273" s="21" t="b">
        <f t="shared" si="138"/>
        <v>0</v>
      </c>
      <c r="Y273" s="21" t="str">
        <f t="shared" si="139"/>
        <v/>
      </c>
      <c r="Z273" s="21" t="b">
        <f t="shared" si="140"/>
        <v>0</v>
      </c>
      <c r="AA273" s="21" t="str">
        <f t="shared" si="141"/>
        <v/>
      </c>
      <c r="AB273" s="21" t="b">
        <f>IF(AND(LEN(B273)&gt;0,NOT(AF273),COUNTIF($AH$9:AH772,AH273)&gt;1),TRUE,FALSE)</f>
        <v>0</v>
      </c>
      <c r="AC273" s="21" t="str">
        <f t="shared" si="142"/>
        <v/>
      </c>
      <c r="AD273" s="21" t="b">
        <f>IF(AND(LEN(B273)&gt;0,NOT(AF273),NOT(AB273),COUNTIF(Uttransporter!$B$9:'Uttransporter'!B772,B273)&gt;0),TRUE,FALSE)</f>
        <v>0</v>
      </c>
      <c r="AE273" s="21" t="str">
        <f t="shared" si="143"/>
        <v/>
      </c>
      <c r="AF273" s="21" t="b">
        <f>IF(LEN(B273)&gt;Admin!$D$17,TRUE,FALSE)</f>
        <v>0</v>
      </c>
      <c r="AG273" s="21" t="str">
        <f t="shared" si="144"/>
        <v/>
      </c>
      <c r="AH273" s="21" t="str">
        <f t="shared" si="145"/>
        <v/>
      </c>
      <c r="AI273" s="21" t="b">
        <f t="shared" si="146"/>
        <v>0</v>
      </c>
      <c r="AJ273" s="21" t="str">
        <f t="shared" si="147"/>
        <v/>
      </c>
      <c r="AK273" s="21" t="b">
        <f>IF(AND(COUNTA(B273:I273)&gt;0,'Börja här'!KOMMUN="",NOT(L273),NOT(N273),NOT(P273),NOT(R273),NOT(T273),NOT(V273),NOT(X273),NOT(Z273),NOT(AB273),NOT(AD273),NOT(AF273)),TRUE,FALSE)</f>
        <v>0</v>
      </c>
      <c r="AL273" s="21" t="str">
        <f t="shared" si="148"/>
        <v/>
      </c>
      <c r="AM273" s="97">
        <f t="shared" si="152"/>
        <v>0</v>
      </c>
      <c r="AN273" s="97" t="str">
        <f t="shared" si="149"/>
        <v>Nej</v>
      </c>
      <c r="AO273" s="21" t="b">
        <f t="shared" si="123"/>
        <v>0</v>
      </c>
      <c r="AP273" s="21" t="str">
        <f t="shared" si="150"/>
        <v/>
      </c>
      <c r="AQ273" s="97" t="str">
        <f t="shared" si="151"/>
        <v>Nej</v>
      </c>
    </row>
    <row r="274" spans="1:43" s="13" customFormat="1" x14ac:dyDescent="0.35">
      <c r="A274" s="53">
        <v>266</v>
      </c>
      <c r="B274" s="10"/>
      <c r="C274" s="23"/>
      <c r="D274" s="41"/>
      <c r="E274" s="74"/>
      <c r="F274" s="82"/>
      <c r="G274" s="74"/>
      <c r="H274" s="75"/>
      <c r="I274" s="23"/>
      <c r="J274" s="50" t="str">
        <f t="shared" si="124"/>
        <v/>
      </c>
      <c r="K274" s="56" t="str">
        <f t="shared" si="125"/>
        <v/>
      </c>
      <c r="L274" s="6" t="b">
        <f t="shared" si="126"/>
        <v>0</v>
      </c>
      <c r="M274" s="21" t="str">
        <f t="shared" si="127"/>
        <v/>
      </c>
      <c r="N274" s="21" t="b">
        <f t="shared" si="128"/>
        <v>0</v>
      </c>
      <c r="O274" s="21" t="str">
        <f t="shared" si="129"/>
        <v/>
      </c>
      <c r="P274" s="21" t="b">
        <f t="shared" si="130"/>
        <v>0</v>
      </c>
      <c r="Q274" s="21" t="str">
        <f t="shared" si="131"/>
        <v/>
      </c>
      <c r="R274" s="21" t="b">
        <f t="shared" si="132"/>
        <v>0</v>
      </c>
      <c r="S274" s="21" t="str">
        <f t="shared" si="133"/>
        <v/>
      </c>
      <c r="T274" s="21" t="b">
        <f t="shared" si="134"/>
        <v>0</v>
      </c>
      <c r="U274" s="21" t="str">
        <f t="shared" si="135"/>
        <v/>
      </c>
      <c r="V274" s="6" t="b">
        <f t="shared" si="136"/>
        <v>0</v>
      </c>
      <c r="W274" s="21" t="str">
        <f t="shared" si="137"/>
        <v/>
      </c>
      <c r="X274" s="21" t="b">
        <f t="shared" si="138"/>
        <v>0</v>
      </c>
      <c r="Y274" s="21" t="str">
        <f t="shared" si="139"/>
        <v/>
      </c>
      <c r="Z274" s="21" t="b">
        <f t="shared" si="140"/>
        <v>0</v>
      </c>
      <c r="AA274" s="21" t="str">
        <f t="shared" si="141"/>
        <v/>
      </c>
      <c r="AB274" s="21" t="b">
        <f>IF(AND(LEN(B274)&gt;0,NOT(AF274),COUNTIF($AH$9:AH773,AH274)&gt;1),TRUE,FALSE)</f>
        <v>0</v>
      </c>
      <c r="AC274" s="21" t="str">
        <f t="shared" si="142"/>
        <v/>
      </c>
      <c r="AD274" s="21" t="b">
        <f>IF(AND(LEN(B274)&gt;0,NOT(AF274),NOT(AB274),COUNTIF(Uttransporter!$B$9:'Uttransporter'!B773,B274)&gt;0),TRUE,FALSE)</f>
        <v>0</v>
      </c>
      <c r="AE274" s="21" t="str">
        <f t="shared" si="143"/>
        <v/>
      </c>
      <c r="AF274" s="21" t="b">
        <f>IF(LEN(B274)&gt;Admin!$D$17,TRUE,FALSE)</f>
        <v>0</v>
      </c>
      <c r="AG274" s="21" t="str">
        <f t="shared" si="144"/>
        <v/>
      </c>
      <c r="AH274" s="21" t="str">
        <f t="shared" si="145"/>
        <v/>
      </c>
      <c r="AI274" s="21" t="b">
        <f t="shared" si="146"/>
        <v>0</v>
      </c>
      <c r="AJ274" s="21" t="str">
        <f t="shared" si="147"/>
        <v/>
      </c>
      <c r="AK274" s="21" t="b">
        <f>IF(AND(COUNTA(B274:I274)&gt;0,'Börja här'!KOMMUN="",NOT(L274),NOT(N274),NOT(P274),NOT(R274),NOT(T274),NOT(V274),NOT(X274),NOT(Z274),NOT(AB274),NOT(AD274),NOT(AF274)),TRUE,FALSE)</f>
        <v>0</v>
      </c>
      <c r="AL274" s="21" t="str">
        <f t="shared" si="148"/>
        <v/>
      </c>
      <c r="AM274" s="97">
        <f t="shared" si="152"/>
        <v>0</v>
      </c>
      <c r="AN274" s="97" t="str">
        <f t="shared" si="149"/>
        <v>Nej</v>
      </c>
      <c r="AO274" s="21" t="b">
        <f t="shared" si="123"/>
        <v>0</v>
      </c>
      <c r="AP274" s="21" t="str">
        <f t="shared" si="150"/>
        <v/>
      </c>
      <c r="AQ274" s="97" t="str">
        <f t="shared" si="151"/>
        <v>Nej</v>
      </c>
    </row>
    <row r="275" spans="1:43" s="13" customFormat="1" x14ac:dyDescent="0.35">
      <c r="A275" s="53">
        <v>267</v>
      </c>
      <c r="B275" s="10"/>
      <c r="C275" s="23"/>
      <c r="D275" s="41"/>
      <c r="E275" s="74"/>
      <c r="F275" s="82"/>
      <c r="G275" s="74"/>
      <c r="H275" s="75"/>
      <c r="I275" s="23"/>
      <c r="J275" s="50" t="str">
        <f t="shared" si="124"/>
        <v/>
      </c>
      <c r="K275" s="56" t="str">
        <f t="shared" si="125"/>
        <v/>
      </c>
      <c r="L275" s="6" t="b">
        <f t="shared" si="126"/>
        <v>0</v>
      </c>
      <c r="M275" s="21" t="str">
        <f t="shared" si="127"/>
        <v/>
      </c>
      <c r="N275" s="21" t="b">
        <f t="shared" si="128"/>
        <v>0</v>
      </c>
      <c r="O275" s="21" t="str">
        <f t="shared" si="129"/>
        <v/>
      </c>
      <c r="P275" s="21" t="b">
        <f t="shared" si="130"/>
        <v>0</v>
      </c>
      <c r="Q275" s="21" t="str">
        <f t="shared" si="131"/>
        <v/>
      </c>
      <c r="R275" s="21" t="b">
        <f t="shared" si="132"/>
        <v>0</v>
      </c>
      <c r="S275" s="21" t="str">
        <f t="shared" si="133"/>
        <v/>
      </c>
      <c r="T275" s="21" t="b">
        <f t="shared" si="134"/>
        <v>0</v>
      </c>
      <c r="U275" s="21" t="str">
        <f t="shared" si="135"/>
        <v/>
      </c>
      <c r="V275" s="6" t="b">
        <f t="shared" si="136"/>
        <v>0</v>
      </c>
      <c r="W275" s="21" t="str">
        <f t="shared" si="137"/>
        <v/>
      </c>
      <c r="X275" s="21" t="b">
        <f t="shared" si="138"/>
        <v>0</v>
      </c>
      <c r="Y275" s="21" t="str">
        <f t="shared" si="139"/>
        <v/>
      </c>
      <c r="Z275" s="21" t="b">
        <f t="shared" si="140"/>
        <v>0</v>
      </c>
      <c r="AA275" s="21" t="str">
        <f t="shared" si="141"/>
        <v/>
      </c>
      <c r="AB275" s="21" t="b">
        <f>IF(AND(LEN(B275)&gt;0,NOT(AF275),COUNTIF($AH$9:AH774,AH275)&gt;1),TRUE,FALSE)</f>
        <v>0</v>
      </c>
      <c r="AC275" s="21" t="str">
        <f t="shared" si="142"/>
        <v/>
      </c>
      <c r="AD275" s="21" t="b">
        <f>IF(AND(LEN(B275)&gt;0,NOT(AF275),NOT(AB275),COUNTIF(Uttransporter!$B$9:'Uttransporter'!B774,B275)&gt;0),TRUE,FALSE)</f>
        <v>0</v>
      </c>
      <c r="AE275" s="21" t="str">
        <f t="shared" si="143"/>
        <v/>
      </c>
      <c r="AF275" s="21" t="b">
        <f>IF(LEN(B275)&gt;Admin!$D$17,TRUE,FALSE)</f>
        <v>0</v>
      </c>
      <c r="AG275" s="21" t="str">
        <f t="shared" si="144"/>
        <v/>
      </c>
      <c r="AH275" s="21" t="str">
        <f t="shared" si="145"/>
        <v/>
      </c>
      <c r="AI275" s="21" t="b">
        <f t="shared" si="146"/>
        <v>0</v>
      </c>
      <c r="AJ275" s="21" t="str">
        <f t="shared" si="147"/>
        <v/>
      </c>
      <c r="AK275" s="21" t="b">
        <f>IF(AND(COUNTA(B275:I275)&gt;0,'Börja här'!KOMMUN="",NOT(L275),NOT(N275),NOT(P275),NOT(R275),NOT(T275),NOT(V275),NOT(X275),NOT(Z275),NOT(AB275),NOT(AD275),NOT(AF275)),TRUE,FALSE)</f>
        <v>0</v>
      </c>
      <c r="AL275" s="21" t="str">
        <f t="shared" si="148"/>
        <v/>
      </c>
      <c r="AM275" s="97">
        <f t="shared" si="152"/>
        <v>0</v>
      </c>
      <c r="AN275" s="97" t="str">
        <f t="shared" si="149"/>
        <v>Nej</v>
      </c>
      <c r="AO275" s="21" t="b">
        <f t="shared" si="123"/>
        <v>0</v>
      </c>
      <c r="AP275" s="21" t="str">
        <f t="shared" si="150"/>
        <v/>
      </c>
      <c r="AQ275" s="97" t="str">
        <f t="shared" si="151"/>
        <v>Nej</v>
      </c>
    </row>
    <row r="276" spans="1:43" s="13" customFormat="1" x14ac:dyDescent="0.35">
      <c r="A276" s="53">
        <v>268</v>
      </c>
      <c r="B276" s="10"/>
      <c r="C276" s="23"/>
      <c r="D276" s="41"/>
      <c r="E276" s="74"/>
      <c r="F276" s="82"/>
      <c r="G276" s="74"/>
      <c r="H276" s="75"/>
      <c r="I276" s="23"/>
      <c r="J276" s="50" t="str">
        <f t="shared" si="124"/>
        <v/>
      </c>
      <c r="K276" s="56" t="str">
        <f t="shared" si="125"/>
        <v/>
      </c>
      <c r="L276" s="6" t="b">
        <f t="shared" si="126"/>
        <v>0</v>
      </c>
      <c r="M276" s="21" t="str">
        <f t="shared" si="127"/>
        <v/>
      </c>
      <c r="N276" s="21" t="b">
        <f t="shared" si="128"/>
        <v>0</v>
      </c>
      <c r="O276" s="21" t="str">
        <f t="shared" si="129"/>
        <v/>
      </c>
      <c r="P276" s="21" t="b">
        <f t="shared" si="130"/>
        <v>0</v>
      </c>
      <c r="Q276" s="21" t="str">
        <f t="shared" si="131"/>
        <v/>
      </c>
      <c r="R276" s="21" t="b">
        <f t="shared" si="132"/>
        <v>0</v>
      </c>
      <c r="S276" s="21" t="str">
        <f t="shared" si="133"/>
        <v/>
      </c>
      <c r="T276" s="21" t="b">
        <f t="shared" si="134"/>
        <v>0</v>
      </c>
      <c r="U276" s="21" t="str">
        <f t="shared" si="135"/>
        <v/>
      </c>
      <c r="V276" s="6" t="b">
        <f t="shared" si="136"/>
        <v>0</v>
      </c>
      <c r="W276" s="21" t="str">
        <f t="shared" si="137"/>
        <v/>
      </c>
      <c r="X276" s="21" t="b">
        <f t="shared" si="138"/>
        <v>0</v>
      </c>
      <c r="Y276" s="21" t="str">
        <f t="shared" si="139"/>
        <v/>
      </c>
      <c r="Z276" s="21" t="b">
        <f t="shared" si="140"/>
        <v>0</v>
      </c>
      <c r="AA276" s="21" t="str">
        <f t="shared" si="141"/>
        <v/>
      </c>
      <c r="AB276" s="21" t="b">
        <f>IF(AND(LEN(B276)&gt;0,NOT(AF276),COUNTIF($AH$9:AH775,AH276)&gt;1),TRUE,FALSE)</f>
        <v>0</v>
      </c>
      <c r="AC276" s="21" t="str">
        <f t="shared" si="142"/>
        <v/>
      </c>
      <c r="AD276" s="21" t="b">
        <f>IF(AND(LEN(B276)&gt;0,NOT(AF276),NOT(AB276),COUNTIF(Uttransporter!$B$9:'Uttransporter'!B775,B276)&gt;0),TRUE,FALSE)</f>
        <v>0</v>
      </c>
      <c r="AE276" s="21" t="str">
        <f t="shared" si="143"/>
        <v/>
      </c>
      <c r="AF276" s="21" t="b">
        <f>IF(LEN(B276)&gt;Admin!$D$17,TRUE,FALSE)</f>
        <v>0</v>
      </c>
      <c r="AG276" s="21" t="str">
        <f t="shared" si="144"/>
        <v/>
      </c>
      <c r="AH276" s="21" t="str">
        <f t="shared" si="145"/>
        <v/>
      </c>
      <c r="AI276" s="21" t="b">
        <f t="shared" si="146"/>
        <v>0</v>
      </c>
      <c r="AJ276" s="21" t="str">
        <f t="shared" si="147"/>
        <v/>
      </c>
      <c r="AK276" s="21" t="b">
        <f>IF(AND(COUNTA(B276:I276)&gt;0,'Börja här'!KOMMUN="",NOT(L276),NOT(N276),NOT(P276),NOT(R276),NOT(T276),NOT(V276),NOT(X276),NOT(Z276),NOT(AB276),NOT(AD276),NOT(AF276)),TRUE,FALSE)</f>
        <v>0</v>
      </c>
      <c r="AL276" s="21" t="str">
        <f t="shared" si="148"/>
        <v/>
      </c>
      <c r="AM276" s="97">
        <f t="shared" si="152"/>
        <v>0</v>
      </c>
      <c r="AN276" s="97" t="str">
        <f t="shared" si="149"/>
        <v>Nej</v>
      </c>
      <c r="AO276" s="21" t="b">
        <f t="shared" si="123"/>
        <v>0</v>
      </c>
      <c r="AP276" s="21" t="str">
        <f t="shared" si="150"/>
        <v/>
      </c>
      <c r="AQ276" s="97" t="str">
        <f t="shared" si="151"/>
        <v>Nej</v>
      </c>
    </row>
    <row r="277" spans="1:43" s="13" customFormat="1" x14ac:dyDescent="0.35">
      <c r="A277" s="53">
        <v>269</v>
      </c>
      <c r="B277" s="10"/>
      <c r="C277" s="23"/>
      <c r="D277" s="41"/>
      <c r="E277" s="74"/>
      <c r="F277" s="82"/>
      <c r="G277" s="74"/>
      <c r="H277" s="75"/>
      <c r="I277" s="23"/>
      <c r="J277" s="50" t="str">
        <f t="shared" si="124"/>
        <v/>
      </c>
      <c r="K277" s="56" t="str">
        <f t="shared" si="125"/>
        <v/>
      </c>
      <c r="L277" s="6" t="b">
        <f t="shared" si="126"/>
        <v>0</v>
      </c>
      <c r="M277" s="21" t="str">
        <f t="shared" si="127"/>
        <v/>
      </c>
      <c r="N277" s="21" t="b">
        <f t="shared" si="128"/>
        <v>0</v>
      </c>
      <c r="O277" s="21" t="str">
        <f t="shared" si="129"/>
        <v/>
      </c>
      <c r="P277" s="21" t="b">
        <f t="shared" si="130"/>
        <v>0</v>
      </c>
      <c r="Q277" s="21" t="str">
        <f t="shared" si="131"/>
        <v/>
      </c>
      <c r="R277" s="21" t="b">
        <f t="shared" si="132"/>
        <v>0</v>
      </c>
      <c r="S277" s="21" t="str">
        <f t="shared" si="133"/>
        <v/>
      </c>
      <c r="T277" s="21" t="b">
        <f t="shared" si="134"/>
        <v>0</v>
      </c>
      <c r="U277" s="21" t="str">
        <f t="shared" si="135"/>
        <v/>
      </c>
      <c r="V277" s="6" t="b">
        <f t="shared" si="136"/>
        <v>0</v>
      </c>
      <c r="W277" s="21" t="str">
        <f t="shared" si="137"/>
        <v/>
      </c>
      <c r="X277" s="21" t="b">
        <f t="shared" si="138"/>
        <v>0</v>
      </c>
      <c r="Y277" s="21" t="str">
        <f t="shared" si="139"/>
        <v/>
      </c>
      <c r="Z277" s="21" t="b">
        <f t="shared" si="140"/>
        <v>0</v>
      </c>
      <c r="AA277" s="21" t="str">
        <f t="shared" si="141"/>
        <v/>
      </c>
      <c r="AB277" s="21" t="b">
        <f>IF(AND(LEN(B277)&gt;0,NOT(AF277),COUNTIF($AH$9:AH776,AH277)&gt;1),TRUE,FALSE)</f>
        <v>0</v>
      </c>
      <c r="AC277" s="21" t="str">
        <f t="shared" si="142"/>
        <v/>
      </c>
      <c r="AD277" s="21" t="b">
        <f>IF(AND(LEN(B277)&gt;0,NOT(AF277),NOT(AB277),COUNTIF(Uttransporter!$B$9:'Uttransporter'!B776,B277)&gt;0),TRUE,FALSE)</f>
        <v>0</v>
      </c>
      <c r="AE277" s="21" t="str">
        <f t="shared" si="143"/>
        <v/>
      </c>
      <c r="AF277" s="21" t="b">
        <f>IF(LEN(B277)&gt;Admin!$D$17,TRUE,FALSE)</f>
        <v>0</v>
      </c>
      <c r="AG277" s="21" t="str">
        <f t="shared" si="144"/>
        <v/>
      </c>
      <c r="AH277" s="21" t="str">
        <f t="shared" si="145"/>
        <v/>
      </c>
      <c r="AI277" s="21" t="b">
        <f t="shared" si="146"/>
        <v>0</v>
      </c>
      <c r="AJ277" s="21" t="str">
        <f t="shared" si="147"/>
        <v/>
      </c>
      <c r="AK277" s="21" t="b">
        <f>IF(AND(COUNTA(B277:I277)&gt;0,'Börja här'!KOMMUN="",NOT(L277),NOT(N277),NOT(P277),NOT(R277),NOT(T277),NOT(V277),NOT(X277),NOT(Z277),NOT(AB277),NOT(AD277),NOT(AF277)),TRUE,FALSE)</f>
        <v>0</v>
      </c>
      <c r="AL277" s="21" t="str">
        <f t="shared" si="148"/>
        <v/>
      </c>
      <c r="AM277" s="97">
        <f t="shared" si="152"/>
        <v>0</v>
      </c>
      <c r="AN277" s="97" t="str">
        <f t="shared" si="149"/>
        <v>Nej</v>
      </c>
      <c r="AO277" s="21" t="b">
        <f t="shared" si="123"/>
        <v>0</v>
      </c>
      <c r="AP277" s="21" t="str">
        <f t="shared" si="150"/>
        <v/>
      </c>
      <c r="AQ277" s="97" t="str">
        <f t="shared" si="151"/>
        <v>Nej</v>
      </c>
    </row>
    <row r="278" spans="1:43" s="13" customFormat="1" x14ac:dyDescent="0.35">
      <c r="A278" s="53">
        <v>270</v>
      </c>
      <c r="B278" s="10"/>
      <c r="C278" s="23"/>
      <c r="D278" s="41"/>
      <c r="E278" s="74"/>
      <c r="F278" s="82"/>
      <c r="G278" s="74"/>
      <c r="H278" s="75"/>
      <c r="I278" s="23"/>
      <c r="J278" s="50" t="str">
        <f t="shared" si="124"/>
        <v/>
      </c>
      <c r="K278" s="56" t="str">
        <f t="shared" si="125"/>
        <v/>
      </c>
      <c r="L278" s="6" t="b">
        <f t="shared" si="126"/>
        <v>0</v>
      </c>
      <c r="M278" s="21" t="str">
        <f t="shared" si="127"/>
        <v/>
      </c>
      <c r="N278" s="21" t="b">
        <f t="shared" si="128"/>
        <v>0</v>
      </c>
      <c r="O278" s="21" t="str">
        <f t="shared" si="129"/>
        <v/>
      </c>
      <c r="P278" s="21" t="b">
        <f t="shared" si="130"/>
        <v>0</v>
      </c>
      <c r="Q278" s="21" t="str">
        <f t="shared" si="131"/>
        <v/>
      </c>
      <c r="R278" s="21" t="b">
        <f t="shared" si="132"/>
        <v>0</v>
      </c>
      <c r="S278" s="21" t="str">
        <f t="shared" si="133"/>
        <v/>
      </c>
      <c r="T278" s="21" t="b">
        <f t="shared" si="134"/>
        <v>0</v>
      </c>
      <c r="U278" s="21" t="str">
        <f t="shared" si="135"/>
        <v/>
      </c>
      <c r="V278" s="6" t="b">
        <f t="shared" si="136"/>
        <v>0</v>
      </c>
      <c r="W278" s="21" t="str">
        <f t="shared" si="137"/>
        <v/>
      </c>
      <c r="X278" s="21" t="b">
        <f t="shared" si="138"/>
        <v>0</v>
      </c>
      <c r="Y278" s="21" t="str">
        <f t="shared" si="139"/>
        <v/>
      </c>
      <c r="Z278" s="21" t="b">
        <f t="shared" si="140"/>
        <v>0</v>
      </c>
      <c r="AA278" s="21" t="str">
        <f t="shared" si="141"/>
        <v/>
      </c>
      <c r="AB278" s="21" t="b">
        <f>IF(AND(LEN(B278)&gt;0,NOT(AF278),COUNTIF($AH$9:AH777,AH278)&gt;1),TRUE,FALSE)</f>
        <v>0</v>
      </c>
      <c r="AC278" s="21" t="str">
        <f t="shared" si="142"/>
        <v/>
      </c>
      <c r="AD278" s="21" t="b">
        <f>IF(AND(LEN(B278)&gt;0,NOT(AF278),NOT(AB278),COUNTIF(Uttransporter!$B$9:'Uttransporter'!B777,B278)&gt;0),TRUE,FALSE)</f>
        <v>0</v>
      </c>
      <c r="AE278" s="21" t="str">
        <f t="shared" si="143"/>
        <v/>
      </c>
      <c r="AF278" s="21" t="b">
        <f>IF(LEN(B278)&gt;Admin!$D$17,TRUE,FALSE)</f>
        <v>0</v>
      </c>
      <c r="AG278" s="21" t="str">
        <f t="shared" si="144"/>
        <v/>
      </c>
      <c r="AH278" s="21" t="str">
        <f t="shared" si="145"/>
        <v/>
      </c>
      <c r="AI278" s="21" t="b">
        <f t="shared" si="146"/>
        <v>0</v>
      </c>
      <c r="AJ278" s="21" t="str">
        <f t="shared" si="147"/>
        <v/>
      </c>
      <c r="AK278" s="21" t="b">
        <f>IF(AND(COUNTA(B278:I278)&gt;0,'Börja här'!KOMMUN="",NOT(L278),NOT(N278),NOT(P278),NOT(R278),NOT(T278),NOT(V278),NOT(X278),NOT(Z278),NOT(AB278),NOT(AD278),NOT(AF278)),TRUE,FALSE)</f>
        <v>0</v>
      </c>
      <c r="AL278" s="21" t="str">
        <f t="shared" si="148"/>
        <v/>
      </c>
      <c r="AM278" s="97">
        <f t="shared" si="152"/>
        <v>0</v>
      </c>
      <c r="AN278" s="97" t="str">
        <f t="shared" si="149"/>
        <v>Nej</v>
      </c>
      <c r="AO278" s="21" t="b">
        <f t="shared" si="123"/>
        <v>0</v>
      </c>
      <c r="AP278" s="21" t="str">
        <f t="shared" si="150"/>
        <v/>
      </c>
      <c r="AQ278" s="97" t="str">
        <f t="shared" si="151"/>
        <v>Nej</v>
      </c>
    </row>
    <row r="279" spans="1:43" s="13" customFormat="1" x14ac:dyDescent="0.35">
      <c r="A279" s="53">
        <v>271</v>
      </c>
      <c r="B279" s="10"/>
      <c r="C279" s="23"/>
      <c r="D279" s="41"/>
      <c r="E279" s="74"/>
      <c r="F279" s="82"/>
      <c r="G279" s="74"/>
      <c r="H279" s="75"/>
      <c r="I279" s="23"/>
      <c r="J279" s="50" t="str">
        <f t="shared" si="124"/>
        <v/>
      </c>
      <c r="K279" s="56" t="str">
        <f t="shared" si="125"/>
        <v/>
      </c>
      <c r="L279" s="6" t="b">
        <f t="shared" si="126"/>
        <v>0</v>
      </c>
      <c r="M279" s="21" t="str">
        <f t="shared" si="127"/>
        <v/>
      </c>
      <c r="N279" s="21" t="b">
        <f t="shared" si="128"/>
        <v>0</v>
      </c>
      <c r="O279" s="21" t="str">
        <f t="shared" si="129"/>
        <v/>
      </c>
      <c r="P279" s="21" t="b">
        <f t="shared" si="130"/>
        <v>0</v>
      </c>
      <c r="Q279" s="21" t="str">
        <f t="shared" si="131"/>
        <v/>
      </c>
      <c r="R279" s="21" t="b">
        <f t="shared" si="132"/>
        <v>0</v>
      </c>
      <c r="S279" s="21" t="str">
        <f t="shared" si="133"/>
        <v/>
      </c>
      <c r="T279" s="21" t="b">
        <f t="shared" si="134"/>
        <v>0</v>
      </c>
      <c r="U279" s="21" t="str">
        <f t="shared" si="135"/>
        <v/>
      </c>
      <c r="V279" s="6" t="b">
        <f t="shared" si="136"/>
        <v>0</v>
      </c>
      <c r="W279" s="21" t="str">
        <f t="shared" si="137"/>
        <v/>
      </c>
      <c r="X279" s="21" t="b">
        <f t="shared" si="138"/>
        <v>0</v>
      </c>
      <c r="Y279" s="21" t="str">
        <f t="shared" si="139"/>
        <v/>
      </c>
      <c r="Z279" s="21" t="b">
        <f t="shared" si="140"/>
        <v>0</v>
      </c>
      <c r="AA279" s="21" t="str">
        <f t="shared" si="141"/>
        <v/>
      </c>
      <c r="AB279" s="21" t="b">
        <f>IF(AND(LEN(B279)&gt;0,NOT(AF279),COUNTIF($AH$9:AH778,AH279)&gt;1),TRUE,FALSE)</f>
        <v>0</v>
      </c>
      <c r="AC279" s="21" t="str">
        <f t="shared" si="142"/>
        <v/>
      </c>
      <c r="AD279" s="21" t="b">
        <f>IF(AND(LEN(B279)&gt;0,NOT(AF279),NOT(AB279),COUNTIF(Uttransporter!$B$9:'Uttransporter'!B778,B279)&gt;0),TRUE,FALSE)</f>
        <v>0</v>
      </c>
      <c r="AE279" s="21" t="str">
        <f t="shared" si="143"/>
        <v/>
      </c>
      <c r="AF279" s="21" t="b">
        <f>IF(LEN(B279)&gt;Admin!$D$17,TRUE,FALSE)</f>
        <v>0</v>
      </c>
      <c r="AG279" s="21" t="str">
        <f t="shared" si="144"/>
        <v/>
      </c>
      <c r="AH279" s="21" t="str">
        <f t="shared" si="145"/>
        <v/>
      </c>
      <c r="AI279" s="21" t="b">
        <f t="shared" si="146"/>
        <v>0</v>
      </c>
      <c r="AJ279" s="21" t="str">
        <f t="shared" si="147"/>
        <v/>
      </c>
      <c r="AK279" s="21" t="b">
        <f>IF(AND(COUNTA(B279:I279)&gt;0,'Börja här'!KOMMUN="",NOT(L279),NOT(N279),NOT(P279),NOT(R279),NOT(T279),NOT(V279),NOT(X279),NOT(Z279),NOT(AB279),NOT(AD279),NOT(AF279)),TRUE,FALSE)</f>
        <v>0</v>
      </c>
      <c r="AL279" s="21" t="str">
        <f t="shared" si="148"/>
        <v/>
      </c>
      <c r="AM279" s="97">
        <f t="shared" si="152"/>
        <v>0</v>
      </c>
      <c r="AN279" s="97" t="str">
        <f t="shared" si="149"/>
        <v>Nej</v>
      </c>
      <c r="AO279" s="21" t="b">
        <f t="shared" si="123"/>
        <v>0</v>
      </c>
      <c r="AP279" s="21" t="str">
        <f t="shared" si="150"/>
        <v/>
      </c>
      <c r="AQ279" s="97" t="str">
        <f t="shared" si="151"/>
        <v>Nej</v>
      </c>
    </row>
    <row r="280" spans="1:43" s="13" customFormat="1" x14ac:dyDescent="0.35">
      <c r="A280" s="53">
        <v>272</v>
      </c>
      <c r="B280" s="10"/>
      <c r="C280" s="23"/>
      <c r="D280" s="41"/>
      <c r="E280" s="74"/>
      <c r="F280" s="82"/>
      <c r="G280" s="74"/>
      <c r="H280" s="75"/>
      <c r="I280" s="23"/>
      <c r="J280" s="50" t="str">
        <f t="shared" si="124"/>
        <v/>
      </c>
      <c r="K280" s="56" t="str">
        <f t="shared" si="125"/>
        <v/>
      </c>
      <c r="L280" s="6" t="b">
        <f t="shared" si="126"/>
        <v>0</v>
      </c>
      <c r="M280" s="21" t="str">
        <f t="shared" si="127"/>
        <v/>
      </c>
      <c r="N280" s="21" t="b">
        <f t="shared" si="128"/>
        <v>0</v>
      </c>
      <c r="O280" s="21" t="str">
        <f t="shared" si="129"/>
        <v/>
      </c>
      <c r="P280" s="21" t="b">
        <f t="shared" si="130"/>
        <v>0</v>
      </c>
      <c r="Q280" s="21" t="str">
        <f t="shared" si="131"/>
        <v/>
      </c>
      <c r="R280" s="21" t="b">
        <f t="shared" si="132"/>
        <v>0</v>
      </c>
      <c r="S280" s="21" t="str">
        <f t="shared" si="133"/>
        <v/>
      </c>
      <c r="T280" s="21" t="b">
        <f t="shared" si="134"/>
        <v>0</v>
      </c>
      <c r="U280" s="21" t="str">
        <f t="shared" si="135"/>
        <v/>
      </c>
      <c r="V280" s="6" t="b">
        <f t="shared" si="136"/>
        <v>0</v>
      </c>
      <c r="W280" s="21" t="str">
        <f t="shared" si="137"/>
        <v/>
      </c>
      <c r="X280" s="21" t="b">
        <f t="shared" si="138"/>
        <v>0</v>
      </c>
      <c r="Y280" s="21" t="str">
        <f t="shared" si="139"/>
        <v/>
      </c>
      <c r="Z280" s="21" t="b">
        <f t="shared" si="140"/>
        <v>0</v>
      </c>
      <c r="AA280" s="21" t="str">
        <f t="shared" si="141"/>
        <v/>
      </c>
      <c r="AB280" s="21" t="b">
        <f>IF(AND(LEN(B280)&gt;0,NOT(AF280),COUNTIF($AH$9:AH779,AH280)&gt;1),TRUE,FALSE)</f>
        <v>0</v>
      </c>
      <c r="AC280" s="21" t="str">
        <f t="shared" si="142"/>
        <v/>
      </c>
      <c r="AD280" s="21" t="b">
        <f>IF(AND(LEN(B280)&gt;0,NOT(AF280),NOT(AB280),COUNTIF(Uttransporter!$B$9:'Uttransporter'!B779,B280)&gt;0),TRUE,FALSE)</f>
        <v>0</v>
      </c>
      <c r="AE280" s="21" t="str">
        <f t="shared" si="143"/>
        <v/>
      </c>
      <c r="AF280" s="21" t="b">
        <f>IF(LEN(B280)&gt;Admin!$D$17,TRUE,FALSE)</f>
        <v>0</v>
      </c>
      <c r="AG280" s="21" t="str">
        <f t="shared" si="144"/>
        <v/>
      </c>
      <c r="AH280" s="21" t="str">
        <f t="shared" si="145"/>
        <v/>
      </c>
      <c r="AI280" s="21" t="b">
        <f t="shared" si="146"/>
        <v>0</v>
      </c>
      <c r="AJ280" s="21" t="str">
        <f t="shared" si="147"/>
        <v/>
      </c>
      <c r="AK280" s="21" t="b">
        <f>IF(AND(COUNTA(B280:I280)&gt;0,'Börja här'!KOMMUN="",NOT(L280),NOT(N280),NOT(P280),NOT(R280),NOT(T280),NOT(V280),NOT(X280),NOT(Z280),NOT(AB280),NOT(AD280),NOT(AF280)),TRUE,FALSE)</f>
        <v>0</v>
      </c>
      <c r="AL280" s="21" t="str">
        <f t="shared" si="148"/>
        <v/>
      </c>
      <c r="AM280" s="97">
        <f t="shared" si="152"/>
        <v>0</v>
      </c>
      <c r="AN280" s="97" t="str">
        <f t="shared" si="149"/>
        <v>Nej</v>
      </c>
      <c r="AO280" s="21" t="b">
        <f t="shared" si="123"/>
        <v>0</v>
      </c>
      <c r="AP280" s="21" t="str">
        <f t="shared" si="150"/>
        <v/>
      </c>
      <c r="AQ280" s="97" t="str">
        <f t="shared" si="151"/>
        <v>Nej</v>
      </c>
    </row>
    <row r="281" spans="1:43" s="13" customFormat="1" x14ac:dyDescent="0.35">
      <c r="A281" s="53">
        <v>273</v>
      </c>
      <c r="B281" s="10"/>
      <c r="C281" s="23"/>
      <c r="D281" s="41"/>
      <c r="E281" s="74"/>
      <c r="F281" s="82"/>
      <c r="G281" s="74"/>
      <c r="H281" s="75"/>
      <c r="I281" s="23"/>
      <c r="J281" s="50" t="str">
        <f t="shared" si="124"/>
        <v/>
      </c>
      <c r="K281" s="56" t="str">
        <f t="shared" si="125"/>
        <v/>
      </c>
      <c r="L281" s="6" t="b">
        <f t="shared" si="126"/>
        <v>0</v>
      </c>
      <c r="M281" s="21" t="str">
        <f t="shared" si="127"/>
        <v/>
      </c>
      <c r="N281" s="21" t="b">
        <f t="shared" si="128"/>
        <v>0</v>
      </c>
      <c r="O281" s="21" t="str">
        <f t="shared" si="129"/>
        <v/>
      </c>
      <c r="P281" s="21" t="b">
        <f t="shared" si="130"/>
        <v>0</v>
      </c>
      <c r="Q281" s="21" t="str">
        <f t="shared" si="131"/>
        <v/>
      </c>
      <c r="R281" s="21" t="b">
        <f t="shared" si="132"/>
        <v>0</v>
      </c>
      <c r="S281" s="21" t="str">
        <f t="shared" si="133"/>
        <v/>
      </c>
      <c r="T281" s="21" t="b">
        <f t="shared" si="134"/>
        <v>0</v>
      </c>
      <c r="U281" s="21" t="str">
        <f t="shared" si="135"/>
        <v/>
      </c>
      <c r="V281" s="6" t="b">
        <f t="shared" si="136"/>
        <v>0</v>
      </c>
      <c r="W281" s="21" t="str">
        <f t="shared" si="137"/>
        <v/>
      </c>
      <c r="X281" s="21" t="b">
        <f t="shared" si="138"/>
        <v>0</v>
      </c>
      <c r="Y281" s="21" t="str">
        <f t="shared" si="139"/>
        <v/>
      </c>
      <c r="Z281" s="21" t="b">
        <f t="shared" si="140"/>
        <v>0</v>
      </c>
      <c r="AA281" s="21" t="str">
        <f t="shared" si="141"/>
        <v/>
      </c>
      <c r="AB281" s="21" t="b">
        <f>IF(AND(LEN(B281)&gt;0,NOT(AF281),COUNTIF($AH$9:AH780,AH281)&gt;1),TRUE,FALSE)</f>
        <v>0</v>
      </c>
      <c r="AC281" s="21" t="str">
        <f t="shared" si="142"/>
        <v/>
      </c>
      <c r="AD281" s="21" t="b">
        <f>IF(AND(LEN(B281)&gt;0,NOT(AF281),NOT(AB281),COUNTIF(Uttransporter!$B$9:'Uttransporter'!B780,B281)&gt;0),TRUE,FALSE)</f>
        <v>0</v>
      </c>
      <c r="AE281" s="21" t="str">
        <f t="shared" si="143"/>
        <v/>
      </c>
      <c r="AF281" s="21" t="b">
        <f>IF(LEN(B281)&gt;Admin!$D$17,TRUE,FALSE)</f>
        <v>0</v>
      </c>
      <c r="AG281" s="21" t="str">
        <f t="shared" si="144"/>
        <v/>
      </c>
      <c r="AH281" s="21" t="str">
        <f t="shared" si="145"/>
        <v/>
      </c>
      <c r="AI281" s="21" t="b">
        <f t="shared" si="146"/>
        <v>0</v>
      </c>
      <c r="AJ281" s="21" t="str">
        <f t="shared" si="147"/>
        <v/>
      </c>
      <c r="AK281" s="21" t="b">
        <f>IF(AND(COUNTA(B281:I281)&gt;0,'Börja här'!KOMMUN="",NOT(L281),NOT(N281),NOT(P281),NOT(R281),NOT(T281),NOT(V281),NOT(X281),NOT(Z281),NOT(AB281),NOT(AD281),NOT(AF281)),TRUE,FALSE)</f>
        <v>0</v>
      </c>
      <c r="AL281" s="21" t="str">
        <f t="shared" si="148"/>
        <v/>
      </c>
      <c r="AM281" s="97">
        <f t="shared" si="152"/>
        <v>0</v>
      </c>
      <c r="AN281" s="97" t="str">
        <f t="shared" si="149"/>
        <v>Nej</v>
      </c>
      <c r="AO281" s="21" t="b">
        <f t="shared" si="123"/>
        <v>0</v>
      </c>
      <c r="AP281" s="21" t="str">
        <f t="shared" si="150"/>
        <v/>
      </c>
      <c r="AQ281" s="97" t="str">
        <f t="shared" si="151"/>
        <v>Nej</v>
      </c>
    </row>
    <row r="282" spans="1:43" s="13" customFormat="1" x14ac:dyDescent="0.35">
      <c r="A282" s="53">
        <v>274</v>
      </c>
      <c r="B282" s="10"/>
      <c r="C282" s="23"/>
      <c r="D282" s="41"/>
      <c r="E282" s="74"/>
      <c r="F282" s="82"/>
      <c r="G282" s="74"/>
      <c r="H282" s="75"/>
      <c r="I282" s="23"/>
      <c r="J282" s="50" t="str">
        <f t="shared" si="124"/>
        <v/>
      </c>
      <c r="K282" s="56" t="str">
        <f t="shared" si="125"/>
        <v/>
      </c>
      <c r="L282" s="6" t="b">
        <f t="shared" si="126"/>
        <v>0</v>
      </c>
      <c r="M282" s="21" t="str">
        <f t="shared" si="127"/>
        <v/>
      </c>
      <c r="N282" s="21" t="b">
        <f t="shared" si="128"/>
        <v>0</v>
      </c>
      <c r="O282" s="21" t="str">
        <f t="shared" si="129"/>
        <v/>
      </c>
      <c r="P282" s="21" t="b">
        <f t="shared" si="130"/>
        <v>0</v>
      </c>
      <c r="Q282" s="21" t="str">
        <f t="shared" si="131"/>
        <v/>
      </c>
      <c r="R282" s="21" t="b">
        <f t="shared" si="132"/>
        <v>0</v>
      </c>
      <c r="S282" s="21" t="str">
        <f t="shared" si="133"/>
        <v/>
      </c>
      <c r="T282" s="21" t="b">
        <f t="shared" si="134"/>
        <v>0</v>
      </c>
      <c r="U282" s="21" t="str">
        <f t="shared" si="135"/>
        <v/>
      </c>
      <c r="V282" s="6" t="b">
        <f t="shared" si="136"/>
        <v>0</v>
      </c>
      <c r="W282" s="21" t="str">
        <f t="shared" si="137"/>
        <v/>
      </c>
      <c r="X282" s="21" t="b">
        <f t="shared" si="138"/>
        <v>0</v>
      </c>
      <c r="Y282" s="21" t="str">
        <f t="shared" si="139"/>
        <v/>
      </c>
      <c r="Z282" s="21" t="b">
        <f t="shared" si="140"/>
        <v>0</v>
      </c>
      <c r="AA282" s="21" t="str">
        <f t="shared" si="141"/>
        <v/>
      </c>
      <c r="AB282" s="21" t="b">
        <f>IF(AND(LEN(B282)&gt;0,NOT(AF282),COUNTIF($AH$9:AH781,AH282)&gt;1),TRUE,FALSE)</f>
        <v>0</v>
      </c>
      <c r="AC282" s="21" t="str">
        <f t="shared" si="142"/>
        <v/>
      </c>
      <c r="AD282" s="21" t="b">
        <f>IF(AND(LEN(B282)&gt;0,NOT(AF282),NOT(AB282),COUNTIF(Uttransporter!$B$9:'Uttransporter'!B781,B282)&gt;0),TRUE,FALSE)</f>
        <v>0</v>
      </c>
      <c r="AE282" s="21" t="str">
        <f t="shared" si="143"/>
        <v/>
      </c>
      <c r="AF282" s="21" t="b">
        <f>IF(LEN(B282)&gt;Admin!$D$17,TRUE,FALSE)</f>
        <v>0</v>
      </c>
      <c r="AG282" s="21" t="str">
        <f t="shared" si="144"/>
        <v/>
      </c>
      <c r="AH282" s="21" t="str">
        <f t="shared" si="145"/>
        <v/>
      </c>
      <c r="AI282" s="21" t="b">
        <f t="shared" si="146"/>
        <v>0</v>
      </c>
      <c r="AJ282" s="21" t="str">
        <f t="shared" si="147"/>
        <v/>
      </c>
      <c r="AK282" s="21" t="b">
        <f>IF(AND(COUNTA(B282:I282)&gt;0,'Börja här'!KOMMUN="",NOT(L282),NOT(N282),NOT(P282),NOT(R282),NOT(T282),NOT(V282),NOT(X282),NOT(Z282),NOT(AB282),NOT(AD282),NOT(AF282)),TRUE,FALSE)</f>
        <v>0</v>
      </c>
      <c r="AL282" s="21" t="str">
        <f t="shared" si="148"/>
        <v/>
      </c>
      <c r="AM282" s="97">
        <f t="shared" si="152"/>
        <v>0</v>
      </c>
      <c r="AN282" s="97" t="str">
        <f t="shared" si="149"/>
        <v>Nej</v>
      </c>
      <c r="AO282" s="21" t="b">
        <f t="shared" si="123"/>
        <v>0</v>
      </c>
      <c r="AP282" s="21" t="str">
        <f t="shared" si="150"/>
        <v/>
      </c>
      <c r="AQ282" s="97" t="str">
        <f t="shared" si="151"/>
        <v>Nej</v>
      </c>
    </row>
    <row r="283" spans="1:43" s="13" customFormat="1" x14ac:dyDescent="0.35">
      <c r="A283" s="53">
        <v>275</v>
      </c>
      <c r="B283" s="10"/>
      <c r="C283" s="23"/>
      <c r="D283" s="41"/>
      <c r="E283" s="74"/>
      <c r="F283" s="82"/>
      <c r="G283" s="74"/>
      <c r="H283" s="75"/>
      <c r="I283" s="23"/>
      <c r="J283" s="50" t="str">
        <f t="shared" si="124"/>
        <v/>
      </c>
      <c r="K283" s="56" t="str">
        <f t="shared" si="125"/>
        <v/>
      </c>
      <c r="L283" s="6" t="b">
        <f t="shared" si="126"/>
        <v>0</v>
      </c>
      <c r="M283" s="21" t="str">
        <f t="shared" si="127"/>
        <v/>
      </c>
      <c r="N283" s="21" t="b">
        <f t="shared" si="128"/>
        <v>0</v>
      </c>
      <c r="O283" s="21" t="str">
        <f t="shared" si="129"/>
        <v/>
      </c>
      <c r="P283" s="21" t="b">
        <f t="shared" si="130"/>
        <v>0</v>
      </c>
      <c r="Q283" s="21" t="str">
        <f t="shared" si="131"/>
        <v/>
      </c>
      <c r="R283" s="21" t="b">
        <f t="shared" si="132"/>
        <v>0</v>
      </c>
      <c r="S283" s="21" t="str">
        <f t="shared" si="133"/>
        <v/>
      </c>
      <c r="T283" s="21" t="b">
        <f t="shared" si="134"/>
        <v>0</v>
      </c>
      <c r="U283" s="21" t="str">
        <f t="shared" si="135"/>
        <v/>
      </c>
      <c r="V283" s="6" t="b">
        <f t="shared" si="136"/>
        <v>0</v>
      </c>
      <c r="W283" s="21" t="str">
        <f t="shared" si="137"/>
        <v/>
      </c>
      <c r="X283" s="21" t="b">
        <f t="shared" si="138"/>
        <v>0</v>
      </c>
      <c r="Y283" s="21" t="str">
        <f t="shared" si="139"/>
        <v/>
      </c>
      <c r="Z283" s="21" t="b">
        <f t="shared" si="140"/>
        <v>0</v>
      </c>
      <c r="AA283" s="21" t="str">
        <f t="shared" si="141"/>
        <v/>
      </c>
      <c r="AB283" s="21" t="b">
        <f>IF(AND(LEN(B283)&gt;0,NOT(AF283),COUNTIF($AH$9:AH782,AH283)&gt;1),TRUE,FALSE)</f>
        <v>0</v>
      </c>
      <c r="AC283" s="21" t="str">
        <f t="shared" si="142"/>
        <v/>
      </c>
      <c r="AD283" s="21" t="b">
        <f>IF(AND(LEN(B283)&gt;0,NOT(AF283),NOT(AB283),COUNTIF(Uttransporter!$B$9:'Uttransporter'!B782,B283)&gt;0),TRUE,FALSE)</f>
        <v>0</v>
      </c>
      <c r="AE283" s="21" t="str">
        <f t="shared" si="143"/>
        <v/>
      </c>
      <c r="AF283" s="21" t="b">
        <f>IF(LEN(B283)&gt;Admin!$D$17,TRUE,FALSE)</f>
        <v>0</v>
      </c>
      <c r="AG283" s="21" t="str">
        <f t="shared" si="144"/>
        <v/>
      </c>
      <c r="AH283" s="21" t="str">
        <f t="shared" si="145"/>
        <v/>
      </c>
      <c r="AI283" s="21" t="b">
        <f t="shared" si="146"/>
        <v>0</v>
      </c>
      <c r="AJ283" s="21" t="str">
        <f t="shared" si="147"/>
        <v/>
      </c>
      <c r="AK283" s="21" t="b">
        <f>IF(AND(COUNTA(B283:I283)&gt;0,'Börja här'!KOMMUN="",NOT(L283),NOT(N283),NOT(P283),NOT(R283),NOT(T283),NOT(V283),NOT(X283),NOT(Z283),NOT(AB283),NOT(AD283),NOT(AF283)),TRUE,FALSE)</f>
        <v>0</v>
      </c>
      <c r="AL283" s="21" t="str">
        <f t="shared" si="148"/>
        <v/>
      </c>
      <c r="AM283" s="97">
        <f t="shared" si="152"/>
        <v>0</v>
      </c>
      <c r="AN283" s="97" t="str">
        <f t="shared" si="149"/>
        <v>Nej</v>
      </c>
      <c r="AO283" s="21" t="b">
        <f t="shared" si="123"/>
        <v>0</v>
      </c>
      <c r="AP283" s="21" t="str">
        <f t="shared" si="150"/>
        <v/>
      </c>
      <c r="AQ283" s="97" t="str">
        <f t="shared" si="151"/>
        <v>Nej</v>
      </c>
    </row>
    <row r="284" spans="1:43" s="13" customFormat="1" x14ac:dyDescent="0.35">
      <c r="A284" s="53">
        <v>276</v>
      </c>
      <c r="B284" s="10"/>
      <c r="C284" s="23"/>
      <c r="D284" s="41"/>
      <c r="E284" s="74"/>
      <c r="F284" s="82"/>
      <c r="G284" s="74"/>
      <c r="H284" s="75"/>
      <c r="I284" s="23"/>
      <c r="J284" s="50" t="str">
        <f t="shared" si="124"/>
        <v/>
      </c>
      <c r="K284" s="56" t="str">
        <f t="shared" si="125"/>
        <v/>
      </c>
      <c r="L284" s="6" t="b">
        <f t="shared" si="126"/>
        <v>0</v>
      </c>
      <c r="M284" s="21" t="str">
        <f t="shared" si="127"/>
        <v/>
      </c>
      <c r="N284" s="21" t="b">
        <f t="shared" si="128"/>
        <v>0</v>
      </c>
      <c r="O284" s="21" t="str">
        <f t="shared" si="129"/>
        <v/>
      </c>
      <c r="P284" s="21" t="b">
        <f t="shared" si="130"/>
        <v>0</v>
      </c>
      <c r="Q284" s="21" t="str">
        <f t="shared" si="131"/>
        <v/>
      </c>
      <c r="R284" s="21" t="b">
        <f t="shared" si="132"/>
        <v>0</v>
      </c>
      <c r="S284" s="21" t="str">
        <f t="shared" si="133"/>
        <v/>
      </c>
      <c r="T284" s="21" t="b">
        <f t="shared" si="134"/>
        <v>0</v>
      </c>
      <c r="U284" s="21" t="str">
        <f t="shared" si="135"/>
        <v/>
      </c>
      <c r="V284" s="6" t="b">
        <f t="shared" si="136"/>
        <v>0</v>
      </c>
      <c r="W284" s="21" t="str">
        <f t="shared" si="137"/>
        <v/>
      </c>
      <c r="X284" s="21" t="b">
        <f t="shared" si="138"/>
        <v>0</v>
      </c>
      <c r="Y284" s="21" t="str">
        <f t="shared" si="139"/>
        <v/>
      </c>
      <c r="Z284" s="21" t="b">
        <f t="shared" si="140"/>
        <v>0</v>
      </c>
      <c r="AA284" s="21" t="str">
        <f t="shared" si="141"/>
        <v/>
      </c>
      <c r="AB284" s="21" t="b">
        <f>IF(AND(LEN(B284)&gt;0,NOT(AF284),COUNTIF($AH$9:AH783,AH284)&gt;1),TRUE,FALSE)</f>
        <v>0</v>
      </c>
      <c r="AC284" s="21" t="str">
        <f t="shared" si="142"/>
        <v/>
      </c>
      <c r="AD284" s="21" t="b">
        <f>IF(AND(LEN(B284)&gt;0,NOT(AF284),NOT(AB284),COUNTIF(Uttransporter!$B$9:'Uttransporter'!B783,B284)&gt;0),TRUE,FALSE)</f>
        <v>0</v>
      </c>
      <c r="AE284" s="21" t="str">
        <f t="shared" si="143"/>
        <v/>
      </c>
      <c r="AF284" s="21" t="b">
        <f>IF(LEN(B284)&gt;Admin!$D$17,TRUE,FALSE)</f>
        <v>0</v>
      </c>
      <c r="AG284" s="21" t="str">
        <f t="shared" si="144"/>
        <v/>
      </c>
      <c r="AH284" s="21" t="str">
        <f t="shared" si="145"/>
        <v/>
      </c>
      <c r="AI284" s="21" t="b">
        <f t="shared" si="146"/>
        <v>0</v>
      </c>
      <c r="AJ284" s="21" t="str">
        <f t="shared" si="147"/>
        <v/>
      </c>
      <c r="AK284" s="21" t="b">
        <f>IF(AND(COUNTA(B284:I284)&gt;0,'Börja här'!KOMMUN="",NOT(L284),NOT(N284),NOT(P284),NOT(R284),NOT(T284),NOT(V284),NOT(X284),NOT(Z284),NOT(AB284),NOT(AD284),NOT(AF284)),TRUE,FALSE)</f>
        <v>0</v>
      </c>
      <c r="AL284" s="21" t="str">
        <f t="shared" si="148"/>
        <v/>
      </c>
      <c r="AM284" s="97">
        <f t="shared" si="152"/>
        <v>0</v>
      </c>
      <c r="AN284" s="97" t="str">
        <f t="shared" si="149"/>
        <v>Nej</v>
      </c>
      <c r="AO284" s="21" t="b">
        <f t="shared" si="123"/>
        <v>0</v>
      </c>
      <c r="AP284" s="21" t="str">
        <f t="shared" si="150"/>
        <v/>
      </c>
      <c r="AQ284" s="97" t="str">
        <f t="shared" si="151"/>
        <v>Nej</v>
      </c>
    </row>
    <row r="285" spans="1:43" s="13" customFormat="1" x14ac:dyDescent="0.35">
      <c r="A285" s="53">
        <v>277</v>
      </c>
      <c r="B285" s="10"/>
      <c r="C285" s="23"/>
      <c r="D285" s="41"/>
      <c r="E285" s="74"/>
      <c r="F285" s="82"/>
      <c r="G285" s="74"/>
      <c r="H285" s="75"/>
      <c r="I285" s="23"/>
      <c r="J285" s="50" t="str">
        <f t="shared" si="124"/>
        <v/>
      </c>
      <c r="K285" s="56" t="str">
        <f t="shared" si="125"/>
        <v/>
      </c>
      <c r="L285" s="6" t="b">
        <f t="shared" si="126"/>
        <v>0</v>
      </c>
      <c r="M285" s="21" t="str">
        <f t="shared" si="127"/>
        <v/>
      </c>
      <c r="N285" s="21" t="b">
        <f t="shared" si="128"/>
        <v>0</v>
      </c>
      <c r="O285" s="21" t="str">
        <f t="shared" si="129"/>
        <v/>
      </c>
      <c r="P285" s="21" t="b">
        <f t="shared" si="130"/>
        <v>0</v>
      </c>
      <c r="Q285" s="21" t="str">
        <f t="shared" si="131"/>
        <v/>
      </c>
      <c r="R285" s="21" t="b">
        <f t="shared" si="132"/>
        <v>0</v>
      </c>
      <c r="S285" s="21" t="str">
        <f t="shared" si="133"/>
        <v/>
      </c>
      <c r="T285" s="21" t="b">
        <f t="shared" si="134"/>
        <v>0</v>
      </c>
      <c r="U285" s="21" t="str">
        <f t="shared" si="135"/>
        <v/>
      </c>
      <c r="V285" s="6" t="b">
        <f t="shared" si="136"/>
        <v>0</v>
      </c>
      <c r="W285" s="21" t="str">
        <f t="shared" si="137"/>
        <v/>
      </c>
      <c r="X285" s="21" t="b">
        <f t="shared" si="138"/>
        <v>0</v>
      </c>
      <c r="Y285" s="21" t="str">
        <f t="shared" si="139"/>
        <v/>
      </c>
      <c r="Z285" s="21" t="b">
        <f t="shared" si="140"/>
        <v>0</v>
      </c>
      <c r="AA285" s="21" t="str">
        <f t="shared" si="141"/>
        <v/>
      </c>
      <c r="AB285" s="21" t="b">
        <f>IF(AND(LEN(B285)&gt;0,NOT(AF285),COUNTIF($AH$9:AH784,AH285)&gt;1),TRUE,FALSE)</f>
        <v>0</v>
      </c>
      <c r="AC285" s="21" t="str">
        <f t="shared" si="142"/>
        <v/>
      </c>
      <c r="AD285" s="21" t="b">
        <f>IF(AND(LEN(B285)&gt;0,NOT(AF285),NOT(AB285),COUNTIF(Uttransporter!$B$9:'Uttransporter'!B784,B285)&gt;0),TRUE,FALSE)</f>
        <v>0</v>
      </c>
      <c r="AE285" s="21" t="str">
        <f t="shared" si="143"/>
        <v/>
      </c>
      <c r="AF285" s="21" t="b">
        <f>IF(LEN(B285)&gt;Admin!$D$17,TRUE,FALSE)</f>
        <v>0</v>
      </c>
      <c r="AG285" s="21" t="str">
        <f t="shared" si="144"/>
        <v/>
      </c>
      <c r="AH285" s="21" t="str">
        <f t="shared" si="145"/>
        <v/>
      </c>
      <c r="AI285" s="21" t="b">
        <f t="shared" si="146"/>
        <v>0</v>
      </c>
      <c r="AJ285" s="21" t="str">
        <f t="shared" si="147"/>
        <v/>
      </c>
      <c r="AK285" s="21" t="b">
        <f>IF(AND(COUNTA(B285:I285)&gt;0,'Börja här'!KOMMUN="",NOT(L285),NOT(N285),NOT(P285),NOT(R285),NOT(T285),NOT(V285),NOT(X285),NOT(Z285),NOT(AB285),NOT(AD285),NOT(AF285)),TRUE,FALSE)</f>
        <v>0</v>
      </c>
      <c r="AL285" s="21" t="str">
        <f t="shared" si="148"/>
        <v/>
      </c>
      <c r="AM285" s="97">
        <f t="shared" si="152"/>
        <v>0</v>
      </c>
      <c r="AN285" s="97" t="str">
        <f t="shared" si="149"/>
        <v>Nej</v>
      </c>
      <c r="AO285" s="21" t="b">
        <f t="shared" si="123"/>
        <v>0</v>
      </c>
      <c r="AP285" s="21" t="str">
        <f t="shared" si="150"/>
        <v/>
      </c>
      <c r="AQ285" s="97" t="str">
        <f t="shared" si="151"/>
        <v>Nej</v>
      </c>
    </row>
    <row r="286" spans="1:43" s="13" customFormat="1" x14ac:dyDescent="0.35">
      <c r="A286" s="53">
        <v>278</v>
      </c>
      <c r="B286" s="10"/>
      <c r="C286" s="23"/>
      <c r="D286" s="41"/>
      <c r="E286" s="74"/>
      <c r="F286" s="82"/>
      <c r="G286" s="74"/>
      <c r="H286" s="75"/>
      <c r="I286" s="23"/>
      <c r="J286" s="50" t="str">
        <f t="shared" si="124"/>
        <v/>
      </c>
      <c r="K286" s="56" t="str">
        <f t="shared" si="125"/>
        <v/>
      </c>
      <c r="L286" s="6" t="b">
        <f t="shared" si="126"/>
        <v>0</v>
      </c>
      <c r="M286" s="21" t="str">
        <f t="shared" si="127"/>
        <v/>
      </c>
      <c r="N286" s="21" t="b">
        <f t="shared" si="128"/>
        <v>0</v>
      </c>
      <c r="O286" s="21" t="str">
        <f t="shared" si="129"/>
        <v/>
      </c>
      <c r="P286" s="21" t="b">
        <f t="shared" si="130"/>
        <v>0</v>
      </c>
      <c r="Q286" s="21" t="str">
        <f t="shared" si="131"/>
        <v/>
      </c>
      <c r="R286" s="21" t="b">
        <f t="shared" si="132"/>
        <v>0</v>
      </c>
      <c r="S286" s="21" t="str">
        <f t="shared" si="133"/>
        <v/>
      </c>
      <c r="T286" s="21" t="b">
        <f t="shared" si="134"/>
        <v>0</v>
      </c>
      <c r="U286" s="21" t="str">
        <f t="shared" si="135"/>
        <v/>
      </c>
      <c r="V286" s="6" t="b">
        <f t="shared" si="136"/>
        <v>0</v>
      </c>
      <c r="W286" s="21" t="str">
        <f t="shared" si="137"/>
        <v/>
      </c>
      <c r="X286" s="21" t="b">
        <f t="shared" si="138"/>
        <v>0</v>
      </c>
      <c r="Y286" s="21" t="str">
        <f t="shared" si="139"/>
        <v/>
      </c>
      <c r="Z286" s="21" t="b">
        <f t="shared" si="140"/>
        <v>0</v>
      </c>
      <c r="AA286" s="21" t="str">
        <f t="shared" si="141"/>
        <v/>
      </c>
      <c r="AB286" s="21" t="b">
        <f>IF(AND(LEN(B286)&gt;0,NOT(AF286),COUNTIF($AH$9:AH785,AH286)&gt;1),TRUE,FALSE)</f>
        <v>0</v>
      </c>
      <c r="AC286" s="21" t="str">
        <f t="shared" si="142"/>
        <v/>
      </c>
      <c r="AD286" s="21" t="b">
        <f>IF(AND(LEN(B286)&gt;0,NOT(AF286),NOT(AB286),COUNTIF(Uttransporter!$B$9:'Uttransporter'!B785,B286)&gt;0),TRUE,FALSE)</f>
        <v>0</v>
      </c>
      <c r="AE286" s="21" t="str">
        <f t="shared" si="143"/>
        <v/>
      </c>
      <c r="AF286" s="21" t="b">
        <f>IF(LEN(B286)&gt;Admin!$D$17,TRUE,FALSE)</f>
        <v>0</v>
      </c>
      <c r="AG286" s="21" t="str">
        <f t="shared" si="144"/>
        <v/>
      </c>
      <c r="AH286" s="21" t="str">
        <f t="shared" si="145"/>
        <v/>
      </c>
      <c r="AI286" s="21" t="b">
        <f t="shared" si="146"/>
        <v>0</v>
      </c>
      <c r="AJ286" s="21" t="str">
        <f t="shared" si="147"/>
        <v/>
      </c>
      <c r="AK286" s="21" t="b">
        <f>IF(AND(COUNTA(B286:I286)&gt;0,'Börja här'!KOMMUN="",NOT(L286),NOT(N286),NOT(P286),NOT(R286),NOT(T286),NOT(V286),NOT(X286),NOT(Z286),NOT(AB286),NOT(AD286),NOT(AF286)),TRUE,FALSE)</f>
        <v>0</v>
      </c>
      <c r="AL286" s="21" t="str">
        <f t="shared" si="148"/>
        <v/>
      </c>
      <c r="AM286" s="97">
        <f t="shared" si="152"/>
        <v>0</v>
      </c>
      <c r="AN286" s="97" t="str">
        <f t="shared" si="149"/>
        <v>Nej</v>
      </c>
      <c r="AO286" s="21" t="b">
        <f t="shared" si="123"/>
        <v>0</v>
      </c>
      <c r="AP286" s="21" t="str">
        <f t="shared" si="150"/>
        <v/>
      </c>
      <c r="AQ286" s="97" t="str">
        <f t="shared" si="151"/>
        <v>Nej</v>
      </c>
    </row>
    <row r="287" spans="1:43" s="13" customFormat="1" x14ac:dyDescent="0.35">
      <c r="A287" s="53">
        <v>279</v>
      </c>
      <c r="B287" s="10"/>
      <c r="C287" s="23"/>
      <c r="D287" s="41"/>
      <c r="E287" s="74"/>
      <c r="F287" s="82"/>
      <c r="G287" s="74"/>
      <c r="H287" s="75"/>
      <c r="I287" s="23"/>
      <c r="J287" s="50" t="str">
        <f t="shared" si="124"/>
        <v/>
      </c>
      <c r="K287" s="56" t="str">
        <f t="shared" si="125"/>
        <v/>
      </c>
      <c r="L287" s="6" t="b">
        <f t="shared" si="126"/>
        <v>0</v>
      </c>
      <c r="M287" s="21" t="str">
        <f t="shared" si="127"/>
        <v/>
      </c>
      <c r="N287" s="21" t="b">
        <f t="shared" si="128"/>
        <v>0</v>
      </c>
      <c r="O287" s="21" t="str">
        <f t="shared" si="129"/>
        <v/>
      </c>
      <c r="P287" s="21" t="b">
        <f t="shared" si="130"/>
        <v>0</v>
      </c>
      <c r="Q287" s="21" t="str">
        <f t="shared" si="131"/>
        <v/>
      </c>
      <c r="R287" s="21" t="b">
        <f t="shared" si="132"/>
        <v>0</v>
      </c>
      <c r="S287" s="21" t="str">
        <f t="shared" si="133"/>
        <v/>
      </c>
      <c r="T287" s="21" t="b">
        <f t="shared" si="134"/>
        <v>0</v>
      </c>
      <c r="U287" s="21" t="str">
        <f t="shared" si="135"/>
        <v/>
      </c>
      <c r="V287" s="6" t="b">
        <f t="shared" si="136"/>
        <v>0</v>
      </c>
      <c r="W287" s="21" t="str">
        <f t="shared" si="137"/>
        <v/>
      </c>
      <c r="X287" s="21" t="b">
        <f t="shared" si="138"/>
        <v>0</v>
      </c>
      <c r="Y287" s="21" t="str">
        <f t="shared" si="139"/>
        <v/>
      </c>
      <c r="Z287" s="21" t="b">
        <f t="shared" si="140"/>
        <v>0</v>
      </c>
      <c r="AA287" s="21" t="str">
        <f t="shared" si="141"/>
        <v/>
      </c>
      <c r="AB287" s="21" t="b">
        <f>IF(AND(LEN(B287)&gt;0,NOT(AF287),COUNTIF($AH$9:AH786,AH287)&gt;1),TRUE,FALSE)</f>
        <v>0</v>
      </c>
      <c r="AC287" s="21" t="str">
        <f t="shared" si="142"/>
        <v/>
      </c>
      <c r="AD287" s="21" t="b">
        <f>IF(AND(LEN(B287)&gt;0,NOT(AF287),NOT(AB287),COUNTIF(Uttransporter!$B$9:'Uttransporter'!B786,B287)&gt;0),TRUE,FALSE)</f>
        <v>0</v>
      </c>
      <c r="AE287" s="21" t="str">
        <f t="shared" si="143"/>
        <v/>
      </c>
      <c r="AF287" s="21" t="b">
        <f>IF(LEN(B287)&gt;Admin!$D$17,TRUE,FALSE)</f>
        <v>0</v>
      </c>
      <c r="AG287" s="21" t="str">
        <f t="shared" si="144"/>
        <v/>
      </c>
      <c r="AH287" s="21" t="str">
        <f t="shared" si="145"/>
        <v/>
      </c>
      <c r="AI287" s="21" t="b">
        <f t="shared" si="146"/>
        <v>0</v>
      </c>
      <c r="AJ287" s="21" t="str">
        <f t="shared" si="147"/>
        <v/>
      </c>
      <c r="AK287" s="21" t="b">
        <f>IF(AND(COUNTA(B287:I287)&gt;0,'Börja här'!KOMMUN="",NOT(L287),NOT(N287),NOT(P287),NOT(R287),NOT(T287),NOT(V287),NOT(X287),NOT(Z287),NOT(AB287),NOT(AD287),NOT(AF287)),TRUE,FALSE)</f>
        <v>0</v>
      </c>
      <c r="AL287" s="21" t="str">
        <f t="shared" si="148"/>
        <v/>
      </c>
      <c r="AM287" s="97">
        <f t="shared" si="152"/>
        <v>0</v>
      </c>
      <c r="AN287" s="97" t="str">
        <f t="shared" si="149"/>
        <v>Nej</v>
      </c>
      <c r="AO287" s="21" t="b">
        <f t="shared" si="123"/>
        <v>0</v>
      </c>
      <c r="AP287" s="21" t="str">
        <f t="shared" si="150"/>
        <v/>
      </c>
      <c r="AQ287" s="97" t="str">
        <f t="shared" si="151"/>
        <v>Nej</v>
      </c>
    </row>
    <row r="288" spans="1:43" s="13" customFormat="1" x14ac:dyDescent="0.35">
      <c r="A288" s="53">
        <v>280</v>
      </c>
      <c r="B288" s="10"/>
      <c r="C288" s="23"/>
      <c r="D288" s="41"/>
      <c r="E288" s="74"/>
      <c r="F288" s="82"/>
      <c r="G288" s="74"/>
      <c r="H288" s="75"/>
      <c r="I288" s="23"/>
      <c r="J288" s="50" t="str">
        <f t="shared" si="124"/>
        <v/>
      </c>
      <c r="K288" s="56" t="str">
        <f t="shared" si="125"/>
        <v/>
      </c>
      <c r="L288" s="6" t="b">
        <f t="shared" si="126"/>
        <v>0</v>
      </c>
      <c r="M288" s="21" t="str">
        <f t="shared" si="127"/>
        <v/>
      </c>
      <c r="N288" s="21" t="b">
        <f t="shared" si="128"/>
        <v>0</v>
      </c>
      <c r="O288" s="21" t="str">
        <f t="shared" si="129"/>
        <v/>
      </c>
      <c r="P288" s="21" t="b">
        <f t="shared" si="130"/>
        <v>0</v>
      </c>
      <c r="Q288" s="21" t="str">
        <f t="shared" si="131"/>
        <v/>
      </c>
      <c r="R288" s="21" t="b">
        <f t="shared" si="132"/>
        <v>0</v>
      </c>
      <c r="S288" s="21" t="str">
        <f t="shared" si="133"/>
        <v/>
      </c>
      <c r="T288" s="21" t="b">
        <f t="shared" si="134"/>
        <v>0</v>
      </c>
      <c r="U288" s="21" t="str">
        <f t="shared" si="135"/>
        <v/>
      </c>
      <c r="V288" s="6" t="b">
        <f t="shared" si="136"/>
        <v>0</v>
      </c>
      <c r="W288" s="21" t="str">
        <f t="shared" si="137"/>
        <v/>
      </c>
      <c r="X288" s="21" t="b">
        <f t="shared" si="138"/>
        <v>0</v>
      </c>
      <c r="Y288" s="21" t="str">
        <f t="shared" si="139"/>
        <v/>
      </c>
      <c r="Z288" s="21" t="b">
        <f t="shared" si="140"/>
        <v>0</v>
      </c>
      <c r="AA288" s="21" t="str">
        <f t="shared" si="141"/>
        <v/>
      </c>
      <c r="AB288" s="21" t="b">
        <f>IF(AND(LEN(B288)&gt;0,NOT(AF288),COUNTIF($AH$9:AH787,AH288)&gt;1),TRUE,FALSE)</f>
        <v>0</v>
      </c>
      <c r="AC288" s="21" t="str">
        <f t="shared" si="142"/>
        <v/>
      </c>
      <c r="AD288" s="21" t="b">
        <f>IF(AND(LEN(B288)&gt;0,NOT(AF288),NOT(AB288),COUNTIF(Uttransporter!$B$9:'Uttransporter'!B787,B288)&gt;0),TRUE,FALSE)</f>
        <v>0</v>
      </c>
      <c r="AE288" s="21" t="str">
        <f t="shared" si="143"/>
        <v/>
      </c>
      <c r="AF288" s="21" t="b">
        <f>IF(LEN(B288)&gt;Admin!$D$17,TRUE,FALSE)</f>
        <v>0</v>
      </c>
      <c r="AG288" s="21" t="str">
        <f t="shared" si="144"/>
        <v/>
      </c>
      <c r="AH288" s="21" t="str">
        <f t="shared" si="145"/>
        <v/>
      </c>
      <c r="AI288" s="21" t="b">
        <f t="shared" si="146"/>
        <v>0</v>
      </c>
      <c r="AJ288" s="21" t="str">
        <f t="shared" si="147"/>
        <v/>
      </c>
      <c r="AK288" s="21" t="b">
        <f>IF(AND(COUNTA(B288:I288)&gt;0,'Börja här'!KOMMUN="",NOT(L288),NOT(N288),NOT(P288),NOT(R288),NOT(T288),NOT(V288),NOT(X288),NOT(Z288),NOT(AB288),NOT(AD288),NOT(AF288)),TRUE,FALSE)</f>
        <v>0</v>
      </c>
      <c r="AL288" s="21" t="str">
        <f t="shared" si="148"/>
        <v/>
      </c>
      <c r="AM288" s="97">
        <f t="shared" si="152"/>
        <v>0</v>
      </c>
      <c r="AN288" s="97" t="str">
        <f t="shared" si="149"/>
        <v>Nej</v>
      </c>
      <c r="AO288" s="21" t="b">
        <f t="shared" si="123"/>
        <v>0</v>
      </c>
      <c r="AP288" s="21" t="str">
        <f t="shared" si="150"/>
        <v/>
      </c>
      <c r="AQ288" s="97" t="str">
        <f t="shared" si="151"/>
        <v>Nej</v>
      </c>
    </row>
    <row r="289" spans="1:43" s="13" customFormat="1" x14ac:dyDescent="0.35">
      <c r="A289" s="53">
        <v>281</v>
      </c>
      <c r="B289" s="10"/>
      <c r="C289" s="23"/>
      <c r="D289" s="41"/>
      <c r="E289" s="74"/>
      <c r="F289" s="82"/>
      <c r="G289" s="74"/>
      <c r="H289" s="75"/>
      <c r="I289" s="23"/>
      <c r="J289" s="50" t="str">
        <f t="shared" si="124"/>
        <v/>
      </c>
      <c r="K289" s="56" t="str">
        <f t="shared" si="125"/>
        <v/>
      </c>
      <c r="L289" s="6" t="b">
        <f t="shared" si="126"/>
        <v>0</v>
      </c>
      <c r="M289" s="21" t="str">
        <f t="shared" si="127"/>
        <v/>
      </c>
      <c r="N289" s="21" t="b">
        <f t="shared" si="128"/>
        <v>0</v>
      </c>
      <c r="O289" s="21" t="str">
        <f t="shared" si="129"/>
        <v/>
      </c>
      <c r="P289" s="21" t="b">
        <f t="shared" si="130"/>
        <v>0</v>
      </c>
      <c r="Q289" s="21" t="str">
        <f t="shared" si="131"/>
        <v/>
      </c>
      <c r="R289" s="21" t="b">
        <f t="shared" si="132"/>
        <v>0</v>
      </c>
      <c r="S289" s="21" t="str">
        <f t="shared" si="133"/>
        <v/>
      </c>
      <c r="T289" s="21" t="b">
        <f t="shared" si="134"/>
        <v>0</v>
      </c>
      <c r="U289" s="21" t="str">
        <f t="shared" si="135"/>
        <v/>
      </c>
      <c r="V289" s="6" t="b">
        <f t="shared" si="136"/>
        <v>0</v>
      </c>
      <c r="W289" s="21" t="str">
        <f t="shared" si="137"/>
        <v/>
      </c>
      <c r="X289" s="21" t="b">
        <f t="shared" si="138"/>
        <v>0</v>
      </c>
      <c r="Y289" s="21" t="str">
        <f t="shared" si="139"/>
        <v/>
      </c>
      <c r="Z289" s="21" t="b">
        <f t="shared" si="140"/>
        <v>0</v>
      </c>
      <c r="AA289" s="21" t="str">
        <f t="shared" si="141"/>
        <v/>
      </c>
      <c r="AB289" s="21" t="b">
        <f>IF(AND(LEN(B289)&gt;0,NOT(AF289),COUNTIF($AH$9:AH788,AH289)&gt;1),TRUE,FALSE)</f>
        <v>0</v>
      </c>
      <c r="AC289" s="21" t="str">
        <f t="shared" si="142"/>
        <v/>
      </c>
      <c r="AD289" s="21" t="b">
        <f>IF(AND(LEN(B289)&gt;0,NOT(AF289),NOT(AB289),COUNTIF(Uttransporter!$B$9:'Uttransporter'!B788,B289)&gt;0),TRUE,FALSE)</f>
        <v>0</v>
      </c>
      <c r="AE289" s="21" t="str">
        <f t="shared" si="143"/>
        <v/>
      </c>
      <c r="AF289" s="21" t="b">
        <f>IF(LEN(B289)&gt;Admin!$D$17,TRUE,FALSE)</f>
        <v>0</v>
      </c>
      <c r="AG289" s="21" t="str">
        <f t="shared" si="144"/>
        <v/>
      </c>
      <c r="AH289" s="21" t="str">
        <f t="shared" si="145"/>
        <v/>
      </c>
      <c r="AI289" s="21" t="b">
        <f t="shared" si="146"/>
        <v>0</v>
      </c>
      <c r="AJ289" s="21" t="str">
        <f t="shared" si="147"/>
        <v/>
      </c>
      <c r="AK289" s="21" t="b">
        <f>IF(AND(COUNTA(B289:I289)&gt;0,'Börja här'!KOMMUN="",NOT(L289),NOT(N289),NOT(P289),NOT(R289),NOT(T289),NOT(V289),NOT(X289),NOT(Z289),NOT(AB289),NOT(AD289),NOT(AF289)),TRUE,FALSE)</f>
        <v>0</v>
      </c>
      <c r="AL289" s="21" t="str">
        <f t="shared" si="148"/>
        <v/>
      </c>
      <c r="AM289" s="97">
        <f t="shared" si="152"/>
        <v>0</v>
      </c>
      <c r="AN289" s="97" t="str">
        <f t="shared" si="149"/>
        <v>Nej</v>
      </c>
      <c r="AO289" s="21" t="b">
        <f t="shared" si="123"/>
        <v>0</v>
      </c>
      <c r="AP289" s="21" t="str">
        <f t="shared" si="150"/>
        <v/>
      </c>
      <c r="AQ289" s="97" t="str">
        <f t="shared" si="151"/>
        <v>Nej</v>
      </c>
    </row>
    <row r="290" spans="1:43" s="13" customFormat="1" x14ac:dyDescent="0.35">
      <c r="A290" s="53">
        <v>282</v>
      </c>
      <c r="B290" s="10"/>
      <c r="C290" s="23"/>
      <c r="D290" s="41"/>
      <c r="E290" s="74"/>
      <c r="F290" s="82"/>
      <c r="G290" s="74"/>
      <c r="H290" s="75"/>
      <c r="I290" s="23"/>
      <c r="J290" s="50" t="str">
        <f t="shared" si="124"/>
        <v/>
      </c>
      <c r="K290" s="56" t="str">
        <f t="shared" si="125"/>
        <v/>
      </c>
      <c r="L290" s="6" t="b">
        <f t="shared" si="126"/>
        <v>0</v>
      </c>
      <c r="M290" s="21" t="str">
        <f t="shared" si="127"/>
        <v/>
      </c>
      <c r="N290" s="21" t="b">
        <f t="shared" si="128"/>
        <v>0</v>
      </c>
      <c r="O290" s="21" t="str">
        <f t="shared" si="129"/>
        <v/>
      </c>
      <c r="P290" s="21" t="b">
        <f t="shared" si="130"/>
        <v>0</v>
      </c>
      <c r="Q290" s="21" t="str">
        <f t="shared" si="131"/>
        <v/>
      </c>
      <c r="R290" s="21" t="b">
        <f t="shared" si="132"/>
        <v>0</v>
      </c>
      <c r="S290" s="21" t="str">
        <f t="shared" si="133"/>
        <v/>
      </c>
      <c r="T290" s="21" t="b">
        <f t="shared" si="134"/>
        <v>0</v>
      </c>
      <c r="U290" s="21" t="str">
        <f t="shared" si="135"/>
        <v/>
      </c>
      <c r="V290" s="6" t="b">
        <f t="shared" si="136"/>
        <v>0</v>
      </c>
      <c r="W290" s="21" t="str">
        <f t="shared" si="137"/>
        <v/>
      </c>
      <c r="X290" s="21" t="b">
        <f t="shared" si="138"/>
        <v>0</v>
      </c>
      <c r="Y290" s="21" t="str">
        <f t="shared" si="139"/>
        <v/>
      </c>
      <c r="Z290" s="21" t="b">
        <f t="shared" si="140"/>
        <v>0</v>
      </c>
      <c r="AA290" s="21" t="str">
        <f t="shared" si="141"/>
        <v/>
      </c>
      <c r="AB290" s="21" t="b">
        <f>IF(AND(LEN(B290)&gt;0,NOT(AF290),COUNTIF($AH$9:AH789,AH290)&gt;1),TRUE,FALSE)</f>
        <v>0</v>
      </c>
      <c r="AC290" s="21" t="str">
        <f t="shared" si="142"/>
        <v/>
      </c>
      <c r="AD290" s="21" t="b">
        <f>IF(AND(LEN(B290)&gt;0,NOT(AF290),NOT(AB290),COUNTIF(Uttransporter!$B$9:'Uttransporter'!B789,B290)&gt;0),TRUE,FALSE)</f>
        <v>0</v>
      </c>
      <c r="AE290" s="21" t="str">
        <f t="shared" si="143"/>
        <v/>
      </c>
      <c r="AF290" s="21" t="b">
        <f>IF(LEN(B290)&gt;Admin!$D$17,TRUE,FALSE)</f>
        <v>0</v>
      </c>
      <c r="AG290" s="21" t="str">
        <f t="shared" si="144"/>
        <v/>
      </c>
      <c r="AH290" s="21" t="str">
        <f t="shared" si="145"/>
        <v/>
      </c>
      <c r="AI290" s="21" t="b">
        <f t="shared" si="146"/>
        <v>0</v>
      </c>
      <c r="AJ290" s="21" t="str">
        <f t="shared" si="147"/>
        <v/>
      </c>
      <c r="AK290" s="21" t="b">
        <f>IF(AND(COUNTA(B290:I290)&gt;0,'Börja här'!KOMMUN="",NOT(L290),NOT(N290),NOT(P290),NOT(R290),NOT(T290),NOT(V290),NOT(X290),NOT(Z290),NOT(AB290),NOT(AD290),NOT(AF290)),TRUE,FALSE)</f>
        <v>0</v>
      </c>
      <c r="AL290" s="21" t="str">
        <f t="shared" si="148"/>
        <v/>
      </c>
      <c r="AM290" s="97">
        <f t="shared" si="152"/>
        <v>0</v>
      </c>
      <c r="AN290" s="97" t="str">
        <f t="shared" si="149"/>
        <v>Nej</v>
      </c>
      <c r="AO290" s="21" t="b">
        <f t="shared" si="123"/>
        <v>0</v>
      </c>
      <c r="AP290" s="21" t="str">
        <f t="shared" si="150"/>
        <v/>
      </c>
      <c r="AQ290" s="97" t="str">
        <f t="shared" si="151"/>
        <v>Nej</v>
      </c>
    </row>
    <row r="291" spans="1:43" s="13" customFormat="1" x14ac:dyDescent="0.35">
      <c r="A291" s="53">
        <v>283</v>
      </c>
      <c r="B291" s="10"/>
      <c r="C291" s="23"/>
      <c r="D291" s="41"/>
      <c r="E291" s="74"/>
      <c r="F291" s="82"/>
      <c r="G291" s="74"/>
      <c r="H291" s="75"/>
      <c r="I291" s="23"/>
      <c r="J291" s="50" t="str">
        <f t="shared" si="124"/>
        <v/>
      </c>
      <c r="K291" s="56" t="str">
        <f t="shared" si="125"/>
        <v/>
      </c>
      <c r="L291" s="6" t="b">
        <f t="shared" si="126"/>
        <v>0</v>
      </c>
      <c r="M291" s="21" t="str">
        <f t="shared" si="127"/>
        <v/>
      </c>
      <c r="N291" s="21" t="b">
        <f t="shared" si="128"/>
        <v>0</v>
      </c>
      <c r="O291" s="21" t="str">
        <f t="shared" si="129"/>
        <v/>
      </c>
      <c r="P291" s="21" t="b">
        <f t="shared" si="130"/>
        <v>0</v>
      </c>
      <c r="Q291" s="21" t="str">
        <f t="shared" si="131"/>
        <v/>
      </c>
      <c r="R291" s="21" t="b">
        <f t="shared" si="132"/>
        <v>0</v>
      </c>
      <c r="S291" s="21" t="str">
        <f t="shared" si="133"/>
        <v/>
      </c>
      <c r="T291" s="21" t="b">
        <f t="shared" si="134"/>
        <v>0</v>
      </c>
      <c r="U291" s="21" t="str">
        <f t="shared" si="135"/>
        <v/>
      </c>
      <c r="V291" s="6" t="b">
        <f t="shared" si="136"/>
        <v>0</v>
      </c>
      <c r="W291" s="21" t="str">
        <f t="shared" si="137"/>
        <v/>
      </c>
      <c r="X291" s="21" t="b">
        <f t="shared" si="138"/>
        <v>0</v>
      </c>
      <c r="Y291" s="21" t="str">
        <f t="shared" si="139"/>
        <v/>
      </c>
      <c r="Z291" s="21" t="b">
        <f t="shared" si="140"/>
        <v>0</v>
      </c>
      <c r="AA291" s="21" t="str">
        <f t="shared" si="141"/>
        <v/>
      </c>
      <c r="AB291" s="21" t="b">
        <f>IF(AND(LEN(B291)&gt;0,NOT(AF291),COUNTIF($AH$9:AH790,AH291)&gt;1),TRUE,FALSE)</f>
        <v>0</v>
      </c>
      <c r="AC291" s="21" t="str">
        <f t="shared" si="142"/>
        <v/>
      </c>
      <c r="AD291" s="21" t="b">
        <f>IF(AND(LEN(B291)&gt;0,NOT(AF291),NOT(AB291),COUNTIF(Uttransporter!$B$9:'Uttransporter'!B790,B291)&gt;0),TRUE,FALSE)</f>
        <v>0</v>
      </c>
      <c r="AE291" s="21" t="str">
        <f t="shared" si="143"/>
        <v/>
      </c>
      <c r="AF291" s="21" t="b">
        <f>IF(LEN(B291)&gt;Admin!$D$17,TRUE,FALSE)</f>
        <v>0</v>
      </c>
      <c r="AG291" s="21" t="str">
        <f t="shared" si="144"/>
        <v/>
      </c>
      <c r="AH291" s="21" t="str">
        <f t="shared" si="145"/>
        <v/>
      </c>
      <c r="AI291" s="21" t="b">
        <f t="shared" si="146"/>
        <v>0</v>
      </c>
      <c r="AJ291" s="21" t="str">
        <f t="shared" si="147"/>
        <v/>
      </c>
      <c r="AK291" s="21" t="b">
        <f>IF(AND(COUNTA(B291:I291)&gt;0,'Börja här'!KOMMUN="",NOT(L291),NOT(N291),NOT(P291),NOT(R291),NOT(T291),NOT(V291),NOT(X291),NOT(Z291),NOT(AB291),NOT(AD291),NOT(AF291)),TRUE,FALSE)</f>
        <v>0</v>
      </c>
      <c r="AL291" s="21" t="str">
        <f t="shared" si="148"/>
        <v/>
      </c>
      <c r="AM291" s="97">
        <f t="shared" si="152"/>
        <v>0</v>
      </c>
      <c r="AN291" s="97" t="str">
        <f t="shared" si="149"/>
        <v>Nej</v>
      </c>
      <c r="AO291" s="21" t="b">
        <f t="shared" si="123"/>
        <v>0</v>
      </c>
      <c r="AP291" s="21" t="str">
        <f t="shared" si="150"/>
        <v/>
      </c>
      <c r="AQ291" s="97" t="str">
        <f t="shared" si="151"/>
        <v>Nej</v>
      </c>
    </row>
    <row r="292" spans="1:43" s="13" customFormat="1" x14ac:dyDescent="0.35">
      <c r="A292" s="53">
        <v>284</v>
      </c>
      <c r="B292" s="10"/>
      <c r="C292" s="23"/>
      <c r="D292" s="41"/>
      <c r="E292" s="74"/>
      <c r="F292" s="82"/>
      <c r="G292" s="74"/>
      <c r="H292" s="75"/>
      <c r="I292" s="23"/>
      <c r="J292" s="50" t="str">
        <f t="shared" si="124"/>
        <v/>
      </c>
      <c r="K292" s="56" t="str">
        <f t="shared" si="125"/>
        <v/>
      </c>
      <c r="L292" s="6" t="b">
        <f t="shared" si="126"/>
        <v>0</v>
      </c>
      <c r="M292" s="21" t="str">
        <f t="shared" si="127"/>
        <v/>
      </c>
      <c r="N292" s="21" t="b">
        <f t="shared" si="128"/>
        <v>0</v>
      </c>
      <c r="O292" s="21" t="str">
        <f t="shared" si="129"/>
        <v/>
      </c>
      <c r="P292" s="21" t="b">
        <f t="shared" si="130"/>
        <v>0</v>
      </c>
      <c r="Q292" s="21" t="str">
        <f t="shared" si="131"/>
        <v/>
      </c>
      <c r="R292" s="21" t="b">
        <f t="shared" si="132"/>
        <v>0</v>
      </c>
      <c r="S292" s="21" t="str">
        <f t="shared" si="133"/>
        <v/>
      </c>
      <c r="T292" s="21" t="b">
        <f t="shared" si="134"/>
        <v>0</v>
      </c>
      <c r="U292" s="21" t="str">
        <f t="shared" si="135"/>
        <v/>
      </c>
      <c r="V292" s="6" t="b">
        <f t="shared" si="136"/>
        <v>0</v>
      </c>
      <c r="W292" s="21" t="str">
        <f t="shared" si="137"/>
        <v/>
      </c>
      <c r="X292" s="21" t="b">
        <f t="shared" si="138"/>
        <v>0</v>
      </c>
      <c r="Y292" s="21" t="str">
        <f t="shared" si="139"/>
        <v/>
      </c>
      <c r="Z292" s="21" t="b">
        <f t="shared" si="140"/>
        <v>0</v>
      </c>
      <c r="AA292" s="21" t="str">
        <f t="shared" si="141"/>
        <v/>
      </c>
      <c r="AB292" s="21" t="b">
        <f>IF(AND(LEN(B292)&gt;0,NOT(AF292),COUNTIF($AH$9:AH791,AH292)&gt;1),TRUE,FALSE)</f>
        <v>0</v>
      </c>
      <c r="AC292" s="21" t="str">
        <f t="shared" si="142"/>
        <v/>
      </c>
      <c r="AD292" s="21" t="b">
        <f>IF(AND(LEN(B292)&gt;0,NOT(AF292),NOT(AB292),COUNTIF(Uttransporter!$B$9:'Uttransporter'!B791,B292)&gt;0),TRUE,FALSE)</f>
        <v>0</v>
      </c>
      <c r="AE292" s="21" t="str">
        <f t="shared" si="143"/>
        <v/>
      </c>
      <c r="AF292" s="21" t="b">
        <f>IF(LEN(B292)&gt;Admin!$D$17,TRUE,FALSE)</f>
        <v>0</v>
      </c>
      <c r="AG292" s="21" t="str">
        <f t="shared" si="144"/>
        <v/>
      </c>
      <c r="AH292" s="21" t="str">
        <f t="shared" si="145"/>
        <v/>
      </c>
      <c r="AI292" s="21" t="b">
        <f t="shared" si="146"/>
        <v>0</v>
      </c>
      <c r="AJ292" s="21" t="str">
        <f t="shared" si="147"/>
        <v/>
      </c>
      <c r="AK292" s="21" t="b">
        <f>IF(AND(COUNTA(B292:I292)&gt;0,'Börja här'!KOMMUN="",NOT(L292),NOT(N292),NOT(P292),NOT(R292),NOT(T292),NOT(V292),NOT(X292),NOT(Z292),NOT(AB292),NOT(AD292),NOT(AF292)),TRUE,FALSE)</f>
        <v>0</v>
      </c>
      <c r="AL292" s="21" t="str">
        <f t="shared" si="148"/>
        <v/>
      </c>
      <c r="AM292" s="97">
        <f t="shared" si="152"/>
        <v>0</v>
      </c>
      <c r="AN292" s="97" t="str">
        <f t="shared" si="149"/>
        <v>Nej</v>
      </c>
      <c r="AO292" s="21" t="b">
        <f t="shared" si="123"/>
        <v>0</v>
      </c>
      <c r="AP292" s="21" t="str">
        <f t="shared" si="150"/>
        <v/>
      </c>
      <c r="AQ292" s="97" t="str">
        <f t="shared" si="151"/>
        <v>Nej</v>
      </c>
    </row>
    <row r="293" spans="1:43" s="13" customFormat="1" x14ac:dyDescent="0.35">
      <c r="A293" s="53">
        <v>285</v>
      </c>
      <c r="B293" s="10"/>
      <c r="C293" s="23"/>
      <c r="D293" s="41"/>
      <c r="E293" s="74"/>
      <c r="F293" s="82"/>
      <c r="G293" s="74"/>
      <c r="H293" s="75"/>
      <c r="I293" s="23"/>
      <c r="J293" s="50" t="str">
        <f t="shared" si="124"/>
        <v/>
      </c>
      <c r="K293" s="56" t="str">
        <f t="shared" si="125"/>
        <v/>
      </c>
      <c r="L293" s="6" t="b">
        <f t="shared" si="126"/>
        <v>0</v>
      </c>
      <c r="M293" s="21" t="str">
        <f t="shared" si="127"/>
        <v/>
      </c>
      <c r="N293" s="21" t="b">
        <f t="shared" si="128"/>
        <v>0</v>
      </c>
      <c r="O293" s="21" t="str">
        <f t="shared" si="129"/>
        <v/>
      </c>
      <c r="P293" s="21" t="b">
        <f t="shared" si="130"/>
        <v>0</v>
      </c>
      <c r="Q293" s="21" t="str">
        <f t="shared" si="131"/>
        <v/>
      </c>
      <c r="R293" s="21" t="b">
        <f t="shared" si="132"/>
        <v>0</v>
      </c>
      <c r="S293" s="21" t="str">
        <f t="shared" si="133"/>
        <v/>
      </c>
      <c r="T293" s="21" t="b">
        <f t="shared" si="134"/>
        <v>0</v>
      </c>
      <c r="U293" s="21" t="str">
        <f t="shared" si="135"/>
        <v/>
      </c>
      <c r="V293" s="6" t="b">
        <f t="shared" si="136"/>
        <v>0</v>
      </c>
      <c r="W293" s="21" t="str">
        <f t="shared" si="137"/>
        <v/>
      </c>
      <c r="X293" s="21" t="b">
        <f t="shared" si="138"/>
        <v>0</v>
      </c>
      <c r="Y293" s="21" t="str">
        <f t="shared" si="139"/>
        <v/>
      </c>
      <c r="Z293" s="21" t="b">
        <f t="shared" si="140"/>
        <v>0</v>
      </c>
      <c r="AA293" s="21" t="str">
        <f t="shared" si="141"/>
        <v/>
      </c>
      <c r="AB293" s="21" t="b">
        <f>IF(AND(LEN(B293)&gt;0,NOT(AF293),COUNTIF($AH$9:AH792,AH293)&gt;1),TRUE,FALSE)</f>
        <v>0</v>
      </c>
      <c r="AC293" s="21" t="str">
        <f t="shared" si="142"/>
        <v/>
      </c>
      <c r="AD293" s="21" t="b">
        <f>IF(AND(LEN(B293)&gt;0,NOT(AF293),NOT(AB293),COUNTIF(Uttransporter!$B$9:'Uttransporter'!B792,B293)&gt;0),TRUE,FALSE)</f>
        <v>0</v>
      </c>
      <c r="AE293" s="21" t="str">
        <f t="shared" si="143"/>
        <v/>
      </c>
      <c r="AF293" s="21" t="b">
        <f>IF(LEN(B293)&gt;Admin!$D$17,TRUE,FALSE)</f>
        <v>0</v>
      </c>
      <c r="AG293" s="21" t="str">
        <f t="shared" si="144"/>
        <v/>
      </c>
      <c r="AH293" s="21" t="str">
        <f t="shared" si="145"/>
        <v/>
      </c>
      <c r="AI293" s="21" t="b">
        <f t="shared" si="146"/>
        <v>0</v>
      </c>
      <c r="AJ293" s="21" t="str">
        <f t="shared" si="147"/>
        <v/>
      </c>
      <c r="AK293" s="21" t="b">
        <f>IF(AND(COUNTA(B293:I293)&gt;0,'Börja här'!KOMMUN="",NOT(L293),NOT(N293),NOT(P293),NOT(R293),NOT(T293),NOT(V293),NOT(X293),NOT(Z293),NOT(AB293),NOT(AD293),NOT(AF293)),TRUE,FALSE)</f>
        <v>0</v>
      </c>
      <c r="AL293" s="21" t="str">
        <f t="shared" si="148"/>
        <v/>
      </c>
      <c r="AM293" s="97">
        <f t="shared" si="152"/>
        <v>0</v>
      </c>
      <c r="AN293" s="97" t="str">
        <f t="shared" si="149"/>
        <v>Nej</v>
      </c>
      <c r="AO293" s="21" t="b">
        <f t="shared" si="123"/>
        <v>0</v>
      </c>
      <c r="AP293" s="21" t="str">
        <f t="shared" si="150"/>
        <v/>
      </c>
      <c r="AQ293" s="97" t="str">
        <f t="shared" si="151"/>
        <v>Nej</v>
      </c>
    </row>
    <row r="294" spans="1:43" s="13" customFormat="1" x14ac:dyDescent="0.35">
      <c r="A294" s="53">
        <v>286</v>
      </c>
      <c r="B294" s="10"/>
      <c r="C294" s="23"/>
      <c r="D294" s="41"/>
      <c r="E294" s="74"/>
      <c r="F294" s="82"/>
      <c r="G294" s="74"/>
      <c r="H294" s="75"/>
      <c r="I294" s="23"/>
      <c r="J294" s="50" t="str">
        <f t="shared" si="124"/>
        <v/>
      </c>
      <c r="K294" s="56" t="str">
        <f t="shared" si="125"/>
        <v/>
      </c>
      <c r="L294" s="6" t="b">
        <f t="shared" si="126"/>
        <v>0</v>
      </c>
      <c r="M294" s="21" t="str">
        <f t="shared" si="127"/>
        <v/>
      </c>
      <c r="N294" s="21" t="b">
        <f t="shared" si="128"/>
        <v>0</v>
      </c>
      <c r="O294" s="21" t="str">
        <f t="shared" si="129"/>
        <v/>
      </c>
      <c r="P294" s="21" t="b">
        <f t="shared" si="130"/>
        <v>0</v>
      </c>
      <c r="Q294" s="21" t="str">
        <f t="shared" si="131"/>
        <v/>
      </c>
      <c r="R294" s="21" t="b">
        <f t="shared" si="132"/>
        <v>0</v>
      </c>
      <c r="S294" s="21" t="str">
        <f t="shared" si="133"/>
        <v/>
      </c>
      <c r="T294" s="21" t="b">
        <f t="shared" si="134"/>
        <v>0</v>
      </c>
      <c r="U294" s="21" t="str">
        <f t="shared" si="135"/>
        <v/>
      </c>
      <c r="V294" s="6" t="b">
        <f t="shared" si="136"/>
        <v>0</v>
      </c>
      <c r="W294" s="21" t="str">
        <f t="shared" si="137"/>
        <v/>
      </c>
      <c r="X294" s="21" t="b">
        <f t="shared" si="138"/>
        <v>0</v>
      </c>
      <c r="Y294" s="21" t="str">
        <f t="shared" si="139"/>
        <v/>
      </c>
      <c r="Z294" s="21" t="b">
        <f t="shared" si="140"/>
        <v>0</v>
      </c>
      <c r="AA294" s="21" t="str">
        <f t="shared" si="141"/>
        <v/>
      </c>
      <c r="AB294" s="21" t="b">
        <f>IF(AND(LEN(B294)&gt;0,NOT(AF294),COUNTIF($AH$9:AH793,AH294)&gt;1),TRUE,FALSE)</f>
        <v>0</v>
      </c>
      <c r="AC294" s="21" t="str">
        <f t="shared" si="142"/>
        <v/>
      </c>
      <c r="AD294" s="21" t="b">
        <f>IF(AND(LEN(B294)&gt;0,NOT(AF294),NOT(AB294),COUNTIF(Uttransporter!$B$9:'Uttransporter'!B793,B294)&gt;0),TRUE,FALSE)</f>
        <v>0</v>
      </c>
      <c r="AE294" s="21" t="str">
        <f t="shared" si="143"/>
        <v/>
      </c>
      <c r="AF294" s="21" t="b">
        <f>IF(LEN(B294)&gt;Admin!$D$17,TRUE,FALSE)</f>
        <v>0</v>
      </c>
      <c r="AG294" s="21" t="str">
        <f t="shared" si="144"/>
        <v/>
      </c>
      <c r="AH294" s="21" t="str">
        <f t="shared" si="145"/>
        <v/>
      </c>
      <c r="AI294" s="21" t="b">
        <f t="shared" si="146"/>
        <v>0</v>
      </c>
      <c r="AJ294" s="21" t="str">
        <f t="shared" si="147"/>
        <v/>
      </c>
      <c r="AK294" s="21" t="b">
        <f>IF(AND(COUNTA(B294:I294)&gt;0,'Börja här'!KOMMUN="",NOT(L294),NOT(N294),NOT(P294),NOT(R294),NOT(T294),NOT(V294),NOT(X294),NOT(Z294),NOT(AB294),NOT(AD294),NOT(AF294)),TRUE,FALSE)</f>
        <v>0</v>
      </c>
      <c r="AL294" s="21" t="str">
        <f t="shared" si="148"/>
        <v/>
      </c>
      <c r="AM294" s="97">
        <f t="shared" si="152"/>
        <v>0</v>
      </c>
      <c r="AN294" s="97" t="str">
        <f t="shared" si="149"/>
        <v>Nej</v>
      </c>
      <c r="AO294" s="21" t="b">
        <f t="shared" si="123"/>
        <v>0</v>
      </c>
      <c r="AP294" s="21" t="str">
        <f t="shared" si="150"/>
        <v/>
      </c>
      <c r="AQ294" s="97" t="str">
        <f t="shared" si="151"/>
        <v>Nej</v>
      </c>
    </row>
    <row r="295" spans="1:43" s="13" customFormat="1" x14ac:dyDescent="0.35">
      <c r="A295" s="53">
        <v>287</v>
      </c>
      <c r="B295" s="10"/>
      <c r="C295" s="23"/>
      <c r="D295" s="41"/>
      <c r="E295" s="74"/>
      <c r="F295" s="82"/>
      <c r="G295" s="74"/>
      <c r="H295" s="75"/>
      <c r="I295" s="23"/>
      <c r="J295" s="50" t="str">
        <f t="shared" si="124"/>
        <v/>
      </c>
      <c r="K295" s="56" t="str">
        <f t="shared" si="125"/>
        <v/>
      </c>
      <c r="L295" s="6" t="b">
        <f t="shared" si="126"/>
        <v>0</v>
      </c>
      <c r="M295" s="21" t="str">
        <f t="shared" si="127"/>
        <v/>
      </c>
      <c r="N295" s="21" t="b">
        <f t="shared" si="128"/>
        <v>0</v>
      </c>
      <c r="O295" s="21" t="str">
        <f t="shared" si="129"/>
        <v/>
      </c>
      <c r="P295" s="21" t="b">
        <f t="shared" si="130"/>
        <v>0</v>
      </c>
      <c r="Q295" s="21" t="str">
        <f t="shared" si="131"/>
        <v/>
      </c>
      <c r="R295" s="21" t="b">
        <f t="shared" si="132"/>
        <v>0</v>
      </c>
      <c r="S295" s="21" t="str">
        <f t="shared" si="133"/>
        <v/>
      </c>
      <c r="T295" s="21" t="b">
        <f t="shared" si="134"/>
        <v>0</v>
      </c>
      <c r="U295" s="21" t="str">
        <f t="shared" si="135"/>
        <v/>
      </c>
      <c r="V295" s="6" t="b">
        <f t="shared" si="136"/>
        <v>0</v>
      </c>
      <c r="W295" s="21" t="str">
        <f t="shared" si="137"/>
        <v/>
      </c>
      <c r="X295" s="21" t="b">
        <f t="shared" si="138"/>
        <v>0</v>
      </c>
      <c r="Y295" s="21" t="str">
        <f t="shared" si="139"/>
        <v/>
      </c>
      <c r="Z295" s="21" t="b">
        <f t="shared" si="140"/>
        <v>0</v>
      </c>
      <c r="AA295" s="21" t="str">
        <f t="shared" si="141"/>
        <v/>
      </c>
      <c r="AB295" s="21" t="b">
        <f>IF(AND(LEN(B295)&gt;0,NOT(AF295),COUNTIF($AH$9:AH794,AH295)&gt;1),TRUE,FALSE)</f>
        <v>0</v>
      </c>
      <c r="AC295" s="21" t="str">
        <f t="shared" si="142"/>
        <v/>
      </c>
      <c r="AD295" s="21" t="b">
        <f>IF(AND(LEN(B295)&gt;0,NOT(AF295),NOT(AB295),COUNTIF(Uttransporter!$B$9:'Uttransporter'!B794,B295)&gt;0),TRUE,FALSE)</f>
        <v>0</v>
      </c>
      <c r="AE295" s="21" t="str">
        <f t="shared" si="143"/>
        <v/>
      </c>
      <c r="AF295" s="21" t="b">
        <f>IF(LEN(B295)&gt;Admin!$D$17,TRUE,FALSE)</f>
        <v>0</v>
      </c>
      <c r="AG295" s="21" t="str">
        <f t="shared" si="144"/>
        <v/>
      </c>
      <c r="AH295" s="21" t="str">
        <f t="shared" si="145"/>
        <v/>
      </c>
      <c r="AI295" s="21" t="b">
        <f t="shared" si="146"/>
        <v>0</v>
      </c>
      <c r="AJ295" s="21" t="str">
        <f t="shared" si="147"/>
        <v/>
      </c>
      <c r="AK295" s="21" t="b">
        <f>IF(AND(COUNTA(B295:I295)&gt;0,'Börja här'!KOMMUN="",NOT(L295),NOT(N295),NOT(P295),NOT(R295),NOT(T295),NOT(V295),NOT(X295),NOT(Z295),NOT(AB295),NOT(AD295),NOT(AF295)),TRUE,FALSE)</f>
        <v>0</v>
      </c>
      <c r="AL295" s="21" t="str">
        <f t="shared" si="148"/>
        <v/>
      </c>
      <c r="AM295" s="97">
        <f t="shared" si="152"/>
        <v>0</v>
      </c>
      <c r="AN295" s="97" t="str">
        <f t="shared" si="149"/>
        <v>Nej</v>
      </c>
      <c r="AO295" s="21" t="b">
        <f t="shared" si="123"/>
        <v>0</v>
      </c>
      <c r="AP295" s="21" t="str">
        <f t="shared" si="150"/>
        <v/>
      </c>
      <c r="AQ295" s="97" t="str">
        <f t="shared" si="151"/>
        <v>Nej</v>
      </c>
    </row>
    <row r="296" spans="1:43" s="13" customFormat="1" x14ac:dyDescent="0.35">
      <c r="A296" s="53">
        <v>288</v>
      </c>
      <c r="B296" s="10"/>
      <c r="C296" s="23"/>
      <c r="D296" s="41"/>
      <c r="E296" s="74"/>
      <c r="F296" s="82"/>
      <c r="G296" s="74"/>
      <c r="H296" s="75"/>
      <c r="I296" s="23"/>
      <c r="J296" s="50" t="str">
        <f t="shared" si="124"/>
        <v/>
      </c>
      <c r="K296" s="56" t="str">
        <f t="shared" si="125"/>
        <v/>
      </c>
      <c r="L296" s="6" t="b">
        <f t="shared" si="126"/>
        <v>0</v>
      </c>
      <c r="M296" s="21" t="str">
        <f t="shared" si="127"/>
        <v/>
      </c>
      <c r="N296" s="21" t="b">
        <f t="shared" si="128"/>
        <v>0</v>
      </c>
      <c r="O296" s="21" t="str">
        <f t="shared" si="129"/>
        <v/>
      </c>
      <c r="P296" s="21" t="b">
        <f t="shared" si="130"/>
        <v>0</v>
      </c>
      <c r="Q296" s="21" t="str">
        <f t="shared" si="131"/>
        <v/>
      </c>
      <c r="R296" s="21" t="b">
        <f t="shared" si="132"/>
        <v>0</v>
      </c>
      <c r="S296" s="21" t="str">
        <f t="shared" si="133"/>
        <v/>
      </c>
      <c r="T296" s="21" t="b">
        <f t="shared" si="134"/>
        <v>0</v>
      </c>
      <c r="U296" s="21" t="str">
        <f t="shared" si="135"/>
        <v/>
      </c>
      <c r="V296" s="6" t="b">
        <f t="shared" si="136"/>
        <v>0</v>
      </c>
      <c r="W296" s="21" t="str">
        <f t="shared" si="137"/>
        <v/>
      </c>
      <c r="X296" s="21" t="b">
        <f t="shared" si="138"/>
        <v>0</v>
      </c>
      <c r="Y296" s="21" t="str">
        <f t="shared" si="139"/>
        <v/>
      </c>
      <c r="Z296" s="21" t="b">
        <f t="shared" si="140"/>
        <v>0</v>
      </c>
      <c r="AA296" s="21" t="str">
        <f t="shared" si="141"/>
        <v/>
      </c>
      <c r="AB296" s="21" t="b">
        <f>IF(AND(LEN(B296)&gt;0,NOT(AF296),COUNTIF($AH$9:AH795,AH296)&gt;1),TRUE,FALSE)</f>
        <v>0</v>
      </c>
      <c r="AC296" s="21" t="str">
        <f t="shared" si="142"/>
        <v/>
      </c>
      <c r="AD296" s="21" t="b">
        <f>IF(AND(LEN(B296)&gt;0,NOT(AF296),NOT(AB296),COUNTIF(Uttransporter!$B$9:'Uttransporter'!B795,B296)&gt;0),TRUE,FALSE)</f>
        <v>0</v>
      </c>
      <c r="AE296" s="21" t="str">
        <f t="shared" si="143"/>
        <v/>
      </c>
      <c r="AF296" s="21" t="b">
        <f>IF(LEN(B296)&gt;Admin!$D$17,TRUE,FALSE)</f>
        <v>0</v>
      </c>
      <c r="AG296" s="21" t="str">
        <f t="shared" si="144"/>
        <v/>
      </c>
      <c r="AH296" s="21" t="str">
        <f t="shared" si="145"/>
        <v/>
      </c>
      <c r="AI296" s="21" t="b">
        <f t="shared" si="146"/>
        <v>0</v>
      </c>
      <c r="AJ296" s="21" t="str">
        <f t="shared" si="147"/>
        <v/>
      </c>
      <c r="AK296" s="21" t="b">
        <f>IF(AND(COUNTA(B296:I296)&gt;0,'Börja här'!KOMMUN="",NOT(L296),NOT(N296),NOT(P296),NOT(R296),NOT(T296),NOT(V296),NOT(X296),NOT(Z296),NOT(AB296),NOT(AD296),NOT(AF296)),TRUE,FALSE)</f>
        <v>0</v>
      </c>
      <c r="AL296" s="21" t="str">
        <f t="shared" si="148"/>
        <v/>
      </c>
      <c r="AM296" s="97">
        <f t="shared" si="152"/>
        <v>0</v>
      </c>
      <c r="AN296" s="97" t="str">
        <f t="shared" si="149"/>
        <v>Nej</v>
      </c>
      <c r="AO296" s="21" t="b">
        <f t="shared" si="123"/>
        <v>0</v>
      </c>
      <c r="AP296" s="21" t="str">
        <f t="shared" si="150"/>
        <v/>
      </c>
      <c r="AQ296" s="97" t="str">
        <f t="shared" si="151"/>
        <v>Nej</v>
      </c>
    </row>
    <row r="297" spans="1:43" s="13" customFormat="1" x14ac:dyDescent="0.35">
      <c r="A297" s="53">
        <v>289</v>
      </c>
      <c r="B297" s="10"/>
      <c r="C297" s="23"/>
      <c r="D297" s="41"/>
      <c r="E297" s="74"/>
      <c r="F297" s="82"/>
      <c r="G297" s="74"/>
      <c r="H297" s="75"/>
      <c r="I297" s="23"/>
      <c r="J297" s="50" t="str">
        <f t="shared" si="124"/>
        <v/>
      </c>
      <c r="K297" s="56" t="str">
        <f t="shared" si="125"/>
        <v/>
      </c>
      <c r="L297" s="6" t="b">
        <f t="shared" si="126"/>
        <v>0</v>
      </c>
      <c r="M297" s="21" t="str">
        <f t="shared" si="127"/>
        <v/>
      </c>
      <c r="N297" s="21" t="b">
        <f t="shared" si="128"/>
        <v>0</v>
      </c>
      <c r="O297" s="21" t="str">
        <f t="shared" si="129"/>
        <v/>
      </c>
      <c r="P297" s="21" t="b">
        <f t="shared" si="130"/>
        <v>0</v>
      </c>
      <c r="Q297" s="21" t="str">
        <f t="shared" si="131"/>
        <v/>
      </c>
      <c r="R297" s="21" t="b">
        <f t="shared" si="132"/>
        <v>0</v>
      </c>
      <c r="S297" s="21" t="str">
        <f t="shared" si="133"/>
        <v/>
      </c>
      <c r="T297" s="21" t="b">
        <f t="shared" si="134"/>
        <v>0</v>
      </c>
      <c r="U297" s="21" t="str">
        <f t="shared" si="135"/>
        <v/>
      </c>
      <c r="V297" s="6" t="b">
        <f t="shared" si="136"/>
        <v>0</v>
      </c>
      <c r="W297" s="21" t="str">
        <f t="shared" si="137"/>
        <v/>
      </c>
      <c r="X297" s="21" t="b">
        <f t="shared" si="138"/>
        <v>0</v>
      </c>
      <c r="Y297" s="21" t="str">
        <f t="shared" si="139"/>
        <v/>
      </c>
      <c r="Z297" s="21" t="b">
        <f t="shared" si="140"/>
        <v>0</v>
      </c>
      <c r="AA297" s="21" t="str">
        <f t="shared" si="141"/>
        <v/>
      </c>
      <c r="AB297" s="21" t="b">
        <f>IF(AND(LEN(B297)&gt;0,NOT(AF297),COUNTIF($AH$9:AH796,AH297)&gt;1),TRUE,FALSE)</f>
        <v>0</v>
      </c>
      <c r="AC297" s="21" t="str">
        <f t="shared" si="142"/>
        <v/>
      </c>
      <c r="AD297" s="21" t="b">
        <f>IF(AND(LEN(B297)&gt;0,NOT(AF297),NOT(AB297),COUNTIF(Uttransporter!$B$9:'Uttransporter'!B796,B297)&gt;0),TRUE,FALSE)</f>
        <v>0</v>
      </c>
      <c r="AE297" s="21" t="str">
        <f t="shared" si="143"/>
        <v/>
      </c>
      <c r="AF297" s="21" t="b">
        <f>IF(LEN(B297)&gt;Admin!$D$17,TRUE,FALSE)</f>
        <v>0</v>
      </c>
      <c r="AG297" s="21" t="str">
        <f t="shared" si="144"/>
        <v/>
      </c>
      <c r="AH297" s="21" t="str">
        <f t="shared" si="145"/>
        <v/>
      </c>
      <c r="AI297" s="21" t="b">
        <f t="shared" si="146"/>
        <v>0</v>
      </c>
      <c r="AJ297" s="21" t="str">
        <f t="shared" si="147"/>
        <v/>
      </c>
      <c r="AK297" s="21" t="b">
        <f>IF(AND(COUNTA(B297:I297)&gt;0,'Börja här'!KOMMUN="",NOT(L297),NOT(N297),NOT(P297),NOT(R297),NOT(T297),NOT(V297),NOT(X297),NOT(Z297),NOT(AB297),NOT(AD297),NOT(AF297)),TRUE,FALSE)</f>
        <v>0</v>
      </c>
      <c r="AL297" s="21" t="str">
        <f t="shared" si="148"/>
        <v/>
      </c>
      <c r="AM297" s="97">
        <f t="shared" si="152"/>
        <v>0</v>
      </c>
      <c r="AN297" s="97" t="str">
        <f t="shared" si="149"/>
        <v>Nej</v>
      </c>
      <c r="AO297" s="21" t="b">
        <f t="shared" si="123"/>
        <v>0</v>
      </c>
      <c r="AP297" s="21" t="str">
        <f t="shared" si="150"/>
        <v/>
      </c>
      <c r="AQ297" s="97" t="str">
        <f t="shared" si="151"/>
        <v>Nej</v>
      </c>
    </row>
    <row r="298" spans="1:43" s="13" customFormat="1" x14ac:dyDescent="0.35">
      <c r="A298" s="53">
        <v>290</v>
      </c>
      <c r="B298" s="10"/>
      <c r="C298" s="23"/>
      <c r="D298" s="41"/>
      <c r="E298" s="74"/>
      <c r="F298" s="82"/>
      <c r="G298" s="74"/>
      <c r="H298" s="75"/>
      <c r="I298" s="23"/>
      <c r="J298" s="50" t="str">
        <f t="shared" si="124"/>
        <v/>
      </c>
      <c r="K298" s="56" t="str">
        <f t="shared" si="125"/>
        <v/>
      </c>
      <c r="L298" s="6" t="b">
        <f t="shared" si="126"/>
        <v>0</v>
      </c>
      <c r="M298" s="21" t="str">
        <f t="shared" si="127"/>
        <v/>
      </c>
      <c r="N298" s="21" t="b">
        <f t="shared" si="128"/>
        <v>0</v>
      </c>
      <c r="O298" s="21" t="str">
        <f t="shared" si="129"/>
        <v/>
      </c>
      <c r="P298" s="21" t="b">
        <f t="shared" si="130"/>
        <v>0</v>
      </c>
      <c r="Q298" s="21" t="str">
        <f t="shared" si="131"/>
        <v/>
      </c>
      <c r="R298" s="21" t="b">
        <f t="shared" si="132"/>
        <v>0</v>
      </c>
      <c r="S298" s="21" t="str">
        <f t="shared" si="133"/>
        <v/>
      </c>
      <c r="T298" s="21" t="b">
        <f t="shared" si="134"/>
        <v>0</v>
      </c>
      <c r="U298" s="21" t="str">
        <f t="shared" si="135"/>
        <v/>
      </c>
      <c r="V298" s="6" t="b">
        <f t="shared" si="136"/>
        <v>0</v>
      </c>
      <c r="W298" s="21" t="str">
        <f t="shared" si="137"/>
        <v/>
      </c>
      <c r="X298" s="21" t="b">
        <f t="shared" si="138"/>
        <v>0</v>
      </c>
      <c r="Y298" s="21" t="str">
        <f t="shared" si="139"/>
        <v/>
      </c>
      <c r="Z298" s="21" t="b">
        <f t="shared" si="140"/>
        <v>0</v>
      </c>
      <c r="AA298" s="21" t="str">
        <f t="shared" si="141"/>
        <v/>
      </c>
      <c r="AB298" s="21" t="b">
        <f>IF(AND(LEN(B298)&gt;0,NOT(AF298),COUNTIF($AH$9:AH797,AH298)&gt;1),TRUE,FALSE)</f>
        <v>0</v>
      </c>
      <c r="AC298" s="21" t="str">
        <f t="shared" si="142"/>
        <v/>
      </c>
      <c r="AD298" s="21" t="b">
        <f>IF(AND(LEN(B298)&gt;0,NOT(AF298),NOT(AB298),COUNTIF(Uttransporter!$B$9:'Uttransporter'!B797,B298)&gt;0),TRUE,FALSE)</f>
        <v>0</v>
      </c>
      <c r="AE298" s="21" t="str">
        <f t="shared" si="143"/>
        <v/>
      </c>
      <c r="AF298" s="21" t="b">
        <f>IF(LEN(B298)&gt;Admin!$D$17,TRUE,FALSE)</f>
        <v>0</v>
      </c>
      <c r="AG298" s="21" t="str">
        <f t="shared" si="144"/>
        <v/>
      </c>
      <c r="AH298" s="21" t="str">
        <f t="shared" si="145"/>
        <v/>
      </c>
      <c r="AI298" s="21" t="b">
        <f t="shared" si="146"/>
        <v>0</v>
      </c>
      <c r="AJ298" s="21" t="str">
        <f t="shared" si="147"/>
        <v/>
      </c>
      <c r="AK298" s="21" t="b">
        <f>IF(AND(COUNTA(B298:I298)&gt;0,'Börja här'!KOMMUN="",NOT(L298),NOT(N298),NOT(P298),NOT(R298),NOT(T298),NOT(V298),NOT(X298),NOT(Z298),NOT(AB298),NOT(AD298),NOT(AF298)),TRUE,FALSE)</f>
        <v>0</v>
      </c>
      <c r="AL298" s="21" t="str">
        <f t="shared" si="148"/>
        <v/>
      </c>
      <c r="AM298" s="97">
        <f t="shared" si="152"/>
        <v>0</v>
      </c>
      <c r="AN298" s="97" t="str">
        <f t="shared" si="149"/>
        <v>Nej</v>
      </c>
      <c r="AO298" s="21" t="b">
        <f t="shared" si="123"/>
        <v>0</v>
      </c>
      <c r="AP298" s="21" t="str">
        <f t="shared" si="150"/>
        <v/>
      </c>
      <c r="AQ298" s="97" t="str">
        <f t="shared" si="151"/>
        <v>Nej</v>
      </c>
    </row>
    <row r="299" spans="1:43" s="13" customFormat="1" x14ac:dyDescent="0.35">
      <c r="A299" s="53">
        <v>291</v>
      </c>
      <c r="B299" s="10"/>
      <c r="C299" s="23"/>
      <c r="D299" s="41"/>
      <c r="E299" s="74"/>
      <c r="F299" s="82"/>
      <c r="G299" s="74"/>
      <c r="H299" s="75"/>
      <c r="I299" s="23"/>
      <c r="J299" s="50" t="str">
        <f t="shared" si="124"/>
        <v/>
      </c>
      <c r="K299" s="56" t="str">
        <f t="shared" si="125"/>
        <v/>
      </c>
      <c r="L299" s="6" t="b">
        <f t="shared" si="126"/>
        <v>0</v>
      </c>
      <c r="M299" s="21" t="str">
        <f t="shared" si="127"/>
        <v/>
      </c>
      <c r="N299" s="21" t="b">
        <f t="shared" si="128"/>
        <v>0</v>
      </c>
      <c r="O299" s="21" t="str">
        <f t="shared" si="129"/>
        <v/>
      </c>
      <c r="P299" s="21" t="b">
        <f t="shared" si="130"/>
        <v>0</v>
      </c>
      <c r="Q299" s="21" t="str">
        <f t="shared" si="131"/>
        <v/>
      </c>
      <c r="R299" s="21" t="b">
        <f t="shared" si="132"/>
        <v>0</v>
      </c>
      <c r="S299" s="21" t="str">
        <f t="shared" si="133"/>
        <v/>
      </c>
      <c r="T299" s="21" t="b">
        <f t="shared" si="134"/>
        <v>0</v>
      </c>
      <c r="U299" s="21" t="str">
        <f t="shared" si="135"/>
        <v/>
      </c>
      <c r="V299" s="6" t="b">
        <f t="shared" si="136"/>
        <v>0</v>
      </c>
      <c r="W299" s="21" t="str">
        <f t="shared" si="137"/>
        <v/>
      </c>
      <c r="X299" s="21" t="b">
        <f t="shared" si="138"/>
        <v>0</v>
      </c>
      <c r="Y299" s="21" t="str">
        <f t="shared" si="139"/>
        <v/>
      </c>
      <c r="Z299" s="21" t="b">
        <f t="shared" si="140"/>
        <v>0</v>
      </c>
      <c r="AA299" s="21" t="str">
        <f t="shared" si="141"/>
        <v/>
      </c>
      <c r="AB299" s="21" t="b">
        <f>IF(AND(LEN(B299)&gt;0,NOT(AF299),COUNTIF($AH$9:AH798,AH299)&gt;1),TRUE,FALSE)</f>
        <v>0</v>
      </c>
      <c r="AC299" s="21" t="str">
        <f t="shared" si="142"/>
        <v/>
      </c>
      <c r="AD299" s="21" t="b">
        <f>IF(AND(LEN(B299)&gt;0,NOT(AF299),NOT(AB299),COUNTIF(Uttransporter!$B$9:'Uttransporter'!B798,B299)&gt;0),TRUE,FALSE)</f>
        <v>0</v>
      </c>
      <c r="AE299" s="21" t="str">
        <f t="shared" si="143"/>
        <v/>
      </c>
      <c r="AF299" s="21" t="b">
        <f>IF(LEN(B299)&gt;Admin!$D$17,TRUE,FALSE)</f>
        <v>0</v>
      </c>
      <c r="AG299" s="21" t="str">
        <f t="shared" si="144"/>
        <v/>
      </c>
      <c r="AH299" s="21" t="str">
        <f t="shared" si="145"/>
        <v/>
      </c>
      <c r="AI299" s="21" t="b">
        <f t="shared" si="146"/>
        <v>0</v>
      </c>
      <c r="AJ299" s="21" t="str">
        <f t="shared" si="147"/>
        <v/>
      </c>
      <c r="AK299" s="21" t="b">
        <f>IF(AND(COUNTA(B299:I299)&gt;0,'Börja här'!KOMMUN="",NOT(L299),NOT(N299),NOT(P299),NOT(R299),NOT(T299),NOT(V299),NOT(X299),NOT(Z299),NOT(AB299),NOT(AD299),NOT(AF299)),TRUE,FALSE)</f>
        <v>0</v>
      </c>
      <c r="AL299" s="21" t="str">
        <f t="shared" si="148"/>
        <v/>
      </c>
      <c r="AM299" s="97">
        <f t="shared" si="152"/>
        <v>0</v>
      </c>
      <c r="AN299" s="97" t="str">
        <f t="shared" si="149"/>
        <v>Nej</v>
      </c>
      <c r="AO299" s="21" t="b">
        <f t="shared" si="123"/>
        <v>0</v>
      </c>
      <c r="AP299" s="21" t="str">
        <f t="shared" si="150"/>
        <v/>
      </c>
      <c r="AQ299" s="97" t="str">
        <f t="shared" si="151"/>
        <v>Nej</v>
      </c>
    </row>
    <row r="300" spans="1:43" s="13" customFormat="1" x14ac:dyDescent="0.35">
      <c r="A300" s="53">
        <v>292</v>
      </c>
      <c r="B300" s="10"/>
      <c r="C300" s="23"/>
      <c r="D300" s="41"/>
      <c r="E300" s="74"/>
      <c r="F300" s="82"/>
      <c r="G300" s="74"/>
      <c r="H300" s="75"/>
      <c r="I300" s="23"/>
      <c r="J300" s="50" t="str">
        <f t="shared" si="124"/>
        <v/>
      </c>
      <c r="K300" s="56" t="str">
        <f t="shared" si="125"/>
        <v/>
      </c>
      <c r="L300" s="6" t="b">
        <f t="shared" si="126"/>
        <v>0</v>
      </c>
      <c r="M300" s="21" t="str">
        <f t="shared" si="127"/>
        <v/>
      </c>
      <c r="N300" s="21" t="b">
        <f t="shared" si="128"/>
        <v>0</v>
      </c>
      <c r="O300" s="21" t="str">
        <f t="shared" si="129"/>
        <v/>
      </c>
      <c r="P300" s="21" t="b">
        <f t="shared" si="130"/>
        <v>0</v>
      </c>
      <c r="Q300" s="21" t="str">
        <f t="shared" si="131"/>
        <v/>
      </c>
      <c r="R300" s="21" t="b">
        <f t="shared" si="132"/>
        <v>0</v>
      </c>
      <c r="S300" s="21" t="str">
        <f t="shared" si="133"/>
        <v/>
      </c>
      <c r="T300" s="21" t="b">
        <f t="shared" si="134"/>
        <v>0</v>
      </c>
      <c r="U300" s="21" t="str">
        <f t="shared" si="135"/>
        <v/>
      </c>
      <c r="V300" s="6" t="b">
        <f t="shared" si="136"/>
        <v>0</v>
      </c>
      <c r="W300" s="21" t="str">
        <f t="shared" si="137"/>
        <v/>
      </c>
      <c r="X300" s="21" t="b">
        <f t="shared" si="138"/>
        <v>0</v>
      </c>
      <c r="Y300" s="21" t="str">
        <f t="shared" si="139"/>
        <v/>
      </c>
      <c r="Z300" s="21" t="b">
        <f t="shared" si="140"/>
        <v>0</v>
      </c>
      <c r="AA300" s="21" t="str">
        <f t="shared" si="141"/>
        <v/>
      </c>
      <c r="AB300" s="21" t="b">
        <f>IF(AND(LEN(B300)&gt;0,NOT(AF300),COUNTIF($AH$9:AH799,AH300)&gt;1),TRUE,FALSE)</f>
        <v>0</v>
      </c>
      <c r="AC300" s="21" t="str">
        <f t="shared" si="142"/>
        <v/>
      </c>
      <c r="AD300" s="21" t="b">
        <f>IF(AND(LEN(B300)&gt;0,NOT(AF300),NOT(AB300),COUNTIF(Uttransporter!$B$9:'Uttransporter'!B799,B300)&gt;0),TRUE,FALSE)</f>
        <v>0</v>
      </c>
      <c r="AE300" s="21" t="str">
        <f t="shared" si="143"/>
        <v/>
      </c>
      <c r="AF300" s="21" t="b">
        <f>IF(LEN(B300)&gt;Admin!$D$17,TRUE,FALSE)</f>
        <v>0</v>
      </c>
      <c r="AG300" s="21" t="str">
        <f t="shared" si="144"/>
        <v/>
      </c>
      <c r="AH300" s="21" t="str">
        <f t="shared" si="145"/>
        <v/>
      </c>
      <c r="AI300" s="21" t="b">
        <f t="shared" si="146"/>
        <v>0</v>
      </c>
      <c r="AJ300" s="21" t="str">
        <f t="shared" si="147"/>
        <v/>
      </c>
      <c r="AK300" s="21" t="b">
        <f>IF(AND(COUNTA(B300:I300)&gt;0,'Börja här'!KOMMUN="",NOT(L300),NOT(N300),NOT(P300),NOT(R300),NOT(T300),NOT(V300),NOT(X300),NOT(Z300),NOT(AB300),NOT(AD300),NOT(AF300)),TRUE,FALSE)</f>
        <v>0</v>
      </c>
      <c r="AL300" s="21" t="str">
        <f t="shared" si="148"/>
        <v/>
      </c>
      <c r="AM300" s="97">
        <f t="shared" si="152"/>
        <v>0</v>
      </c>
      <c r="AN300" s="97" t="str">
        <f t="shared" si="149"/>
        <v>Nej</v>
      </c>
      <c r="AO300" s="21" t="b">
        <f t="shared" si="123"/>
        <v>0</v>
      </c>
      <c r="AP300" s="21" t="str">
        <f t="shared" si="150"/>
        <v/>
      </c>
      <c r="AQ300" s="97" t="str">
        <f t="shared" si="151"/>
        <v>Nej</v>
      </c>
    </row>
    <row r="301" spans="1:43" s="13" customFormat="1" x14ac:dyDescent="0.35">
      <c r="A301" s="53">
        <v>293</v>
      </c>
      <c r="B301" s="10"/>
      <c r="C301" s="23"/>
      <c r="D301" s="41"/>
      <c r="E301" s="74"/>
      <c r="F301" s="82"/>
      <c r="G301" s="74"/>
      <c r="H301" s="75"/>
      <c r="I301" s="23"/>
      <c r="J301" s="50" t="str">
        <f t="shared" si="124"/>
        <v/>
      </c>
      <c r="K301" s="56" t="str">
        <f t="shared" si="125"/>
        <v/>
      </c>
      <c r="L301" s="6" t="b">
        <f t="shared" si="126"/>
        <v>0</v>
      </c>
      <c r="M301" s="21" t="str">
        <f t="shared" si="127"/>
        <v/>
      </c>
      <c r="N301" s="21" t="b">
        <f t="shared" si="128"/>
        <v>0</v>
      </c>
      <c r="O301" s="21" t="str">
        <f t="shared" si="129"/>
        <v/>
      </c>
      <c r="P301" s="21" t="b">
        <f t="shared" si="130"/>
        <v>0</v>
      </c>
      <c r="Q301" s="21" t="str">
        <f t="shared" si="131"/>
        <v/>
      </c>
      <c r="R301" s="21" t="b">
        <f t="shared" si="132"/>
        <v>0</v>
      </c>
      <c r="S301" s="21" t="str">
        <f t="shared" si="133"/>
        <v/>
      </c>
      <c r="T301" s="21" t="b">
        <f t="shared" si="134"/>
        <v>0</v>
      </c>
      <c r="U301" s="21" t="str">
        <f t="shared" si="135"/>
        <v/>
      </c>
      <c r="V301" s="6" t="b">
        <f t="shared" si="136"/>
        <v>0</v>
      </c>
      <c r="W301" s="21" t="str">
        <f t="shared" si="137"/>
        <v/>
      </c>
      <c r="X301" s="21" t="b">
        <f t="shared" si="138"/>
        <v>0</v>
      </c>
      <c r="Y301" s="21" t="str">
        <f t="shared" si="139"/>
        <v/>
      </c>
      <c r="Z301" s="21" t="b">
        <f t="shared" si="140"/>
        <v>0</v>
      </c>
      <c r="AA301" s="21" t="str">
        <f t="shared" si="141"/>
        <v/>
      </c>
      <c r="AB301" s="21" t="b">
        <f>IF(AND(LEN(B301)&gt;0,NOT(AF301),COUNTIF($AH$9:AH800,AH301)&gt;1),TRUE,FALSE)</f>
        <v>0</v>
      </c>
      <c r="AC301" s="21" t="str">
        <f t="shared" si="142"/>
        <v/>
      </c>
      <c r="AD301" s="21" t="b">
        <f>IF(AND(LEN(B301)&gt;0,NOT(AF301),NOT(AB301),COUNTIF(Uttransporter!$B$9:'Uttransporter'!B800,B301)&gt;0),TRUE,FALSE)</f>
        <v>0</v>
      </c>
      <c r="AE301" s="21" t="str">
        <f t="shared" si="143"/>
        <v/>
      </c>
      <c r="AF301" s="21" t="b">
        <f>IF(LEN(B301)&gt;Admin!$D$17,TRUE,FALSE)</f>
        <v>0</v>
      </c>
      <c r="AG301" s="21" t="str">
        <f t="shared" si="144"/>
        <v/>
      </c>
      <c r="AH301" s="21" t="str">
        <f t="shared" si="145"/>
        <v/>
      </c>
      <c r="AI301" s="21" t="b">
        <f t="shared" si="146"/>
        <v>0</v>
      </c>
      <c r="AJ301" s="21" t="str">
        <f t="shared" si="147"/>
        <v/>
      </c>
      <c r="AK301" s="21" t="b">
        <f>IF(AND(COUNTA(B301:I301)&gt;0,'Börja här'!KOMMUN="",NOT(L301),NOT(N301),NOT(P301),NOT(R301),NOT(T301),NOT(V301),NOT(X301),NOT(Z301),NOT(AB301),NOT(AD301),NOT(AF301)),TRUE,FALSE)</f>
        <v>0</v>
      </c>
      <c r="AL301" s="21" t="str">
        <f t="shared" si="148"/>
        <v/>
      </c>
      <c r="AM301" s="97">
        <f t="shared" si="152"/>
        <v>0</v>
      </c>
      <c r="AN301" s="97" t="str">
        <f t="shared" si="149"/>
        <v>Nej</v>
      </c>
      <c r="AO301" s="21" t="b">
        <f t="shared" si="123"/>
        <v>0</v>
      </c>
      <c r="AP301" s="21" t="str">
        <f t="shared" si="150"/>
        <v/>
      </c>
      <c r="AQ301" s="97" t="str">
        <f t="shared" si="151"/>
        <v>Nej</v>
      </c>
    </row>
    <row r="302" spans="1:43" s="13" customFormat="1" x14ac:dyDescent="0.35">
      <c r="A302" s="53">
        <v>294</v>
      </c>
      <c r="B302" s="10"/>
      <c r="C302" s="23"/>
      <c r="D302" s="41"/>
      <c r="E302" s="74"/>
      <c r="F302" s="82"/>
      <c r="G302" s="74"/>
      <c r="H302" s="75"/>
      <c r="I302" s="23"/>
      <c r="J302" s="50" t="str">
        <f t="shared" si="124"/>
        <v/>
      </c>
      <c r="K302" s="56" t="str">
        <f t="shared" si="125"/>
        <v/>
      </c>
      <c r="L302" s="6" t="b">
        <f t="shared" si="126"/>
        <v>0</v>
      </c>
      <c r="M302" s="21" t="str">
        <f t="shared" si="127"/>
        <v/>
      </c>
      <c r="N302" s="21" t="b">
        <f t="shared" si="128"/>
        <v>0</v>
      </c>
      <c r="O302" s="21" t="str">
        <f t="shared" si="129"/>
        <v/>
      </c>
      <c r="P302" s="21" t="b">
        <f t="shared" si="130"/>
        <v>0</v>
      </c>
      <c r="Q302" s="21" t="str">
        <f t="shared" si="131"/>
        <v/>
      </c>
      <c r="R302" s="21" t="b">
        <f t="shared" si="132"/>
        <v>0</v>
      </c>
      <c r="S302" s="21" t="str">
        <f t="shared" si="133"/>
        <v/>
      </c>
      <c r="T302" s="21" t="b">
        <f t="shared" si="134"/>
        <v>0</v>
      </c>
      <c r="U302" s="21" t="str">
        <f t="shared" si="135"/>
        <v/>
      </c>
      <c r="V302" s="6" t="b">
        <f t="shared" si="136"/>
        <v>0</v>
      </c>
      <c r="W302" s="21" t="str">
        <f t="shared" si="137"/>
        <v/>
      </c>
      <c r="X302" s="21" t="b">
        <f t="shared" si="138"/>
        <v>0</v>
      </c>
      <c r="Y302" s="21" t="str">
        <f t="shared" si="139"/>
        <v/>
      </c>
      <c r="Z302" s="21" t="b">
        <f t="shared" si="140"/>
        <v>0</v>
      </c>
      <c r="AA302" s="21" t="str">
        <f t="shared" si="141"/>
        <v/>
      </c>
      <c r="AB302" s="21" t="b">
        <f>IF(AND(LEN(B302)&gt;0,NOT(AF302),COUNTIF($AH$9:AH801,AH302)&gt;1),TRUE,FALSE)</f>
        <v>0</v>
      </c>
      <c r="AC302" s="21" t="str">
        <f t="shared" si="142"/>
        <v/>
      </c>
      <c r="AD302" s="21" t="b">
        <f>IF(AND(LEN(B302)&gt;0,NOT(AF302),NOT(AB302),COUNTIF(Uttransporter!$B$9:'Uttransporter'!B801,B302)&gt;0),TRUE,FALSE)</f>
        <v>0</v>
      </c>
      <c r="AE302" s="21" t="str">
        <f t="shared" si="143"/>
        <v/>
      </c>
      <c r="AF302" s="21" t="b">
        <f>IF(LEN(B302)&gt;Admin!$D$17,TRUE,FALSE)</f>
        <v>0</v>
      </c>
      <c r="AG302" s="21" t="str">
        <f t="shared" si="144"/>
        <v/>
      </c>
      <c r="AH302" s="21" t="str">
        <f t="shared" si="145"/>
        <v/>
      </c>
      <c r="AI302" s="21" t="b">
        <f t="shared" si="146"/>
        <v>0</v>
      </c>
      <c r="AJ302" s="21" t="str">
        <f t="shared" si="147"/>
        <v/>
      </c>
      <c r="AK302" s="21" t="b">
        <f>IF(AND(COUNTA(B302:I302)&gt;0,'Börja här'!KOMMUN="",NOT(L302),NOT(N302),NOT(P302),NOT(R302),NOT(T302),NOT(V302),NOT(X302),NOT(Z302),NOT(AB302),NOT(AD302),NOT(AF302)),TRUE,FALSE)</f>
        <v>0</v>
      </c>
      <c r="AL302" s="21" t="str">
        <f t="shared" si="148"/>
        <v/>
      </c>
      <c r="AM302" s="97">
        <f t="shared" si="152"/>
        <v>0</v>
      </c>
      <c r="AN302" s="97" t="str">
        <f t="shared" si="149"/>
        <v>Nej</v>
      </c>
      <c r="AO302" s="21" t="b">
        <f t="shared" si="123"/>
        <v>0</v>
      </c>
      <c r="AP302" s="21" t="str">
        <f t="shared" si="150"/>
        <v/>
      </c>
      <c r="AQ302" s="97" t="str">
        <f t="shared" si="151"/>
        <v>Nej</v>
      </c>
    </row>
    <row r="303" spans="1:43" s="13" customFormat="1" x14ac:dyDescent="0.35">
      <c r="A303" s="53">
        <v>295</v>
      </c>
      <c r="B303" s="10"/>
      <c r="C303" s="23"/>
      <c r="D303" s="41"/>
      <c r="E303" s="74"/>
      <c r="F303" s="82"/>
      <c r="G303" s="74"/>
      <c r="H303" s="75"/>
      <c r="I303" s="23"/>
      <c r="J303" s="50" t="str">
        <f t="shared" si="124"/>
        <v/>
      </c>
      <c r="K303" s="56" t="str">
        <f t="shared" si="125"/>
        <v/>
      </c>
      <c r="L303" s="6" t="b">
        <f t="shared" si="126"/>
        <v>0</v>
      </c>
      <c r="M303" s="21" t="str">
        <f t="shared" si="127"/>
        <v/>
      </c>
      <c r="N303" s="21" t="b">
        <f t="shared" si="128"/>
        <v>0</v>
      </c>
      <c r="O303" s="21" t="str">
        <f t="shared" si="129"/>
        <v/>
      </c>
      <c r="P303" s="21" t="b">
        <f t="shared" si="130"/>
        <v>0</v>
      </c>
      <c r="Q303" s="21" t="str">
        <f t="shared" si="131"/>
        <v/>
      </c>
      <c r="R303" s="21" t="b">
        <f t="shared" si="132"/>
        <v>0</v>
      </c>
      <c r="S303" s="21" t="str">
        <f t="shared" si="133"/>
        <v/>
      </c>
      <c r="T303" s="21" t="b">
        <f t="shared" si="134"/>
        <v>0</v>
      </c>
      <c r="U303" s="21" t="str">
        <f t="shared" si="135"/>
        <v/>
      </c>
      <c r="V303" s="6" t="b">
        <f t="shared" si="136"/>
        <v>0</v>
      </c>
      <c r="W303" s="21" t="str">
        <f t="shared" si="137"/>
        <v/>
      </c>
      <c r="X303" s="21" t="b">
        <f t="shared" si="138"/>
        <v>0</v>
      </c>
      <c r="Y303" s="21" t="str">
        <f t="shared" si="139"/>
        <v/>
      </c>
      <c r="Z303" s="21" t="b">
        <f t="shared" si="140"/>
        <v>0</v>
      </c>
      <c r="AA303" s="21" t="str">
        <f t="shared" si="141"/>
        <v/>
      </c>
      <c r="AB303" s="21" t="b">
        <f>IF(AND(LEN(B303)&gt;0,NOT(AF303),COUNTIF($AH$9:AH802,AH303)&gt;1),TRUE,FALSE)</f>
        <v>0</v>
      </c>
      <c r="AC303" s="21" t="str">
        <f t="shared" si="142"/>
        <v/>
      </c>
      <c r="AD303" s="21" t="b">
        <f>IF(AND(LEN(B303)&gt;0,NOT(AF303),NOT(AB303),COUNTIF(Uttransporter!$B$9:'Uttransporter'!B802,B303)&gt;0),TRUE,FALSE)</f>
        <v>0</v>
      </c>
      <c r="AE303" s="21" t="str">
        <f t="shared" si="143"/>
        <v/>
      </c>
      <c r="AF303" s="21" t="b">
        <f>IF(LEN(B303)&gt;Admin!$D$17,TRUE,FALSE)</f>
        <v>0</v>
      </c>
      <c r="AG303" s="21" t="str">
        <f t="shared" si="144"/>
        <v/>
      </c>
      <c r="AH303" s="21" t="str">
        <f t="shared" si="145"/>
        <v/>
      </c>
      <c r="AI303" s="21" t="b">
        <f t="shared" si="146"/>
        <v>0</v>
      </c>
      <c r="AJ303" s="21" t="str">
        <f t="shared" si="147"/>
        <v/>
      </c>
      <c r="AK303" s="21" t="b">
        <f>IF(AND(COUNTA(B303:I303)&gt;0,'Börja här'!KOMMUN="",NOT(L303),NOT(N303),NOT(P303),NOT(R303),NOT(T303),NOT(V303),NOT(X303),NOT(Z303),NOT(AB303),NOT(AD303),NOT(AF303)),TRUE,FALSE)</f>
        <v>0</v>
      </c>
      <c r="AL303" s="21" t="str">
        <f t="shared" si="148"/>
        <v/>
      </c>
      <c r="AM303" s="97">
        <f t="shared" si="152"/>
        <v>0</v>
      </c>
      <c r="AN303" s="97" t="str">
        <f t="shared" si="149"/>
        <v>Nej</v>
      </c>
      <c r="AO303" s="21" t="b">
        <f t="shared" si="123"/>
        <v>0</v>
      </c>
      <c r="AP303" s="21" t="str">
        <f t="shared" si="150"/>
        <v/>
      </c>
      <c r="AQ303" s="97" t="str">
        <f t="shared" si="151"/>
        <v>Nej</v>
      </c>
    </row>
    <row r="304" spans="1:43" s="13" customFormat="1" x14ac:dyDescent="0.35">
      <c r="A304" s="53">
        <v>296</v>
      </c>
      <c r="B304" s="10"/>
      <c r="C304" s="23"/>
      <c r="D304" s="41"/>
      <c r="E304" s="74"/>
      <c r="F304" s="82"/>
      <c r="G304" s="74"/>
      <c r="H304" s="75"/>
      <c r="I304" s="23"/>
      <c r="J304" s="50" t="str">
        <f t="shared" si="124"/>
        <v/>
      </c>
      <c r="K304" s="56" t="str">
        <f t="shared" si="125"/>
        <v/>
      </c>
      <c r="L304" s="6" t="b">
        <f t="shared" si="126"/>
        <v>0</v>
      </c>
      <c r="M304" s="21" t="str">
        <f t="shared" si="127"/>
        <v/>
      </c>
      <c r="N304" s="21" t="b">
        <f t="shared" si="128"/>
        <v>0</v>
      </c>
      <c r="O304" s="21" t="str">
        <f t="shared" si="129"/>
        <v/>
      </c>
      <c r="P304" s="21" t="b">
        <f t="shared" si="130"/>
        <v>0</v>
      </c>
      <c r="Q304" s="21" t="str">
        <f t="shared" si="131"/>
        <v/>
      </c>
      <c r="R304" s="21" t="b">
        <f t="shared" si="132"/>
        <v>0</v>
      </c>
      <c r="S304" s="21" t="str">
        <f t="shared" si="133"/>
        <v/>
      </c>
      <c r="T304" s="21" t="b">
        <f t="shared" si="134"/>
        <v>0</v>
      </c>
      <c r="U304" s="21" t="str">
        <f t="shared" si="135"/>
        <v/>
      </c>
      <c r="V304" s="6" t="b">
        <f t="shared" si="136"/>
        <v>0</v>
      </c>
      <c r="W304" s="21" t="str">
        <f t="shared" si="137"/>
        <v/>
      </c>
      <c r="X304" s="21" t="b">
        <f t="shared" si="138"/>
        <v>0</v>
      </c>
      <c r="Y304" s="21" t="str">
        <f t="shared" si="139"/>
        <v/>
      </c>
      <c r="Z304" s="21" t="b">
        <f t="shared" si="140"/>
        <v>0</v>
      </c>
      <c r="AA304" s="21" t="str">
        <f t="shared" si="141"/>
        <v/>
      </c>
      <c r="AB304" s="21" t="b">
        <f>IF(AND(LEN(B304)&gt;0,NOT(AF304),COUNTIF($AH$9:AH803,AH304)&gt;1),TRUE,FALSE)</f>
        <v>0</v>
      </c>
      <c r="AC304" s="21" t="str">
        <f t="shared" si="142"/>
        <v/>
      </c>
      <c r="AD304" s="21" t="b">
        <f>IF(AND(LEN(B304)&gt;0,NOT(AF304),NOT(AB304),COUNTIF(Uttransporter!$B$9:'Uttransporter'!B803,B304)&gt;0),TRUE,FALSE)</f>
        <v>0</v>
      </c>
      <c r="AE304" s="21" t="str">
        <f t="shared" si="143"/>
        <v/>
      </c>
      <c r="AF304" s="21" t="b">
        <f>IF(LEN(B304)&gt;Admin!$D$17,TRUE,FALSE)</f>
        <v>0</v>
      </c>
      <c r="AG304" s="21" t="str">
        <f t="shared" si="144"/>
        <v/>
      </c>
      <c r="AH304" s="21" t="str">
        <f t="shared" si="145"/>
        <v/>
      </c>
      <c r="AI304" s="21" t="b">
        <f t="shared" si="146"/>
        <v>0</v>
      </c>
      <c r="AJ304" s="21" t="str">
        <f t="shared" si="147"/>
        <v/>
      </c>
      <c r="AK304" s="21" t="b">
        <f>IF(AND(COUNTA(B304:I304)&gt;0,'Börja här'!KOMMUN="",NOT(L304),NOT(N304),NOT(P304),NOT(R304),NOT(T304),NOT(V304),NOT(X304),NOT(Z304),NOT(AB304),NOT(AD304),NOT(AF304)),TRUE,FALSE)</f>
        <v>0</v>
      </c>
      <c r="AL304" s="21" t="str">
        <f t="shared" si="148"/>
        <v/>
      </c>
      <c r="AM304" s="97">
        <f t="shared" si="152"/>
        <v>0</v>
      </c>
      <c r="AN304" s="97" t="str">
        <f t="shared" si="149"/>
        <v>Nej</v>
      </c>
      <c r="AO304" s="21" t="b">
        <f t="shared" si="123"/>
        <v>0</v>
      </c>
      <c r="AP304" s="21" t="str">
        <f t="shared" si="150"/>
        <v/>
      </c>
      <c r="AQ304" s="97" t="str">
        <f t="shared" si="151"/>
        <v>Nej</v>
      </c>
    </row>
    <row r="305" spans="1:43" s="13" customFormat="1" x14ac:dyDescent="0.35">
      <c r="A305" s="53">
        <v>297</v>
      </c>
      <c r="B305" s="10"/>
      <c r="C305" s="23"/>
      <c r="D305" s="41"/>
      <c r="E305" s="74"/>
      <c r="F305" s="82"/>
      <c r="G305" s="74"/>
      <c r="H305" s="75"/>
      <c r="I305" s="23"/>
      <c r="J305" s="50" t="str">
        <f t="shared" si="124"/>
        <v/>
      </c>
      <c r="K305" s="56" t="str">
        <f t="shared" si="125"/>
        <v/>
      </c>
      <c r="L305" s="6" t="b">
        <f t="shared" si="126"/>
        <v>0</v>
      </c>
      <c r="M305" s="21" t="str">
        <f t="shared" si="127"/>
        <v/>
      </c>
      <c r="N305" s="21" t="b">
        <f t="shared" si="128"/>
        <v>0</v>
      </c>
      <c r="O305" s="21" t="str">
        <f t="shared" si="129"/>
        <v/>
      </c>
      <c r="P305" s="21" t="b">
        <f t="shared" si="130"/>
        <v>0</v>
      </c>
      <c r="Q305" s="21" t="str">
        <f t="shared" si="131"/>
        <v/>
      </c>
      <c r="R305" s="21" t="b">
        <f t="shared" si="132"/>
        <v>0</v>
      </c>
      <c r="S305" s="21" t="str">
        <f t="shared" si="133"/>
        <v/>
      </c>
      <c r="T305" s="21" t="b">
        <f t="shared" si="134"/>
        <v>0</v>
      </c>
      <c r="U305" s="21" t="str">
        <f t="shared" si="135"/>
        <v/>
      </c>
      <c r="V305" s="6" t="b">
        <f t="shared" si="136"/>
        <v>0</v>
      </c>
      <c r="W305" s="21" t="str">
        <f t="shared" si="137"/>
        <v/>
      </c>
      <c r="X305" s="21" t="b">
        <f t="shared" si="138"/>
        <v>0</v>
      </c>
      <c r="Y305" s="21" t="str">
        <f t="shared" si="139"/>
        <v/>
      </c>
      <c r="Z305" s="21" t="b">
        <f t="shared" si="140"/>
        <v>0</v>
      </c>
      <c r="AA305" s="21" t="str">
        <f t="shared" si="141"/>
        <v/>
      </c>
      <c r="AB305" s="21" t="b">
        <f>IF(AND(LEN(B305)&gt;0,NOT(AF305),COUNTIF($AH$9:AH804,AH305)&gt;1),TRUE,FALSE)</f>
        <v>0</v>
      </c>
      <c r="AC305" s="21" t="str">
        <f t="shared" si="142"/>
        <v/>
      </c>
      <c r="AD305" s="21" t="b">
        <f>IF(AND(LEN(B305)&gt;0,NOT(AF305),NOT(AB305),COUNTIF(Uttransporter!$B$9:'Uttransporter'!B804,B305)&gt;0),TRUE,FALSE)</f>
        <v>0</v>
      </c>
      <c r="AE305" s="21" t="str">
        <f t="shared" si="143"/>
        <v/>
      </c>
      <c r="AF305" s="21" t="b">
        <f>IF(LEN(B305)&gt;Admin!$D$17,TRUE,FALSE)</f>
        <v>0</v>
      </c>
      <c r="AG305" s="21" t="str">
        <f t="shared" si="144"/>
        <v/>
      </c>
      <c r="AH305" s="21" t="str">
        <f t="shared" si="145"/>
        <v/>
      </c>
      <c r="AI305" s="21" t="b">
        <f t="shared" si="146"/>
        <v>0</v>
      </c>
      <c r="AJ305" s="21" t="str">
        <f t="shared" si="147"/>
        <v/>
      </c>
      <c r="AK305" s="21" t="b">
        <f>IF(AND(COUNTA(B305:I305)&gt;0,'Börja här'!KOMMUN="",NOT(L305),NOT(N305),NOT(P305),NOT(R305),NOT(T305),NOT(V305),NOT(X305),NOT(Z305),NOT(AB305),NOT(AD305),NOT(AF305)),TRUE,FALSE)</f>
        <v>0</v>
      </c>
      <c r="AL305" s="21" t="str">
        <f t="shared" si="148"/>
        <v/>
      </c>
      <c r="AM305" s="97">
        <f t="shared" si="152"/>
        <v>0</v>
      </c>
      <c r="AN305" s="97" t="str">
        <f t="shared" si="149"/>
        <v>Nej</v>
      </c>
      <c r="AO305" s="21" t="b">
        <f t="shared" si="123"/>
        <v>0</v>
      </c>
      <c r="AP305" s="21" t="str">
        <f t="shared" si="150"/>
        <v/>
      </c>
      <c r="AQ305" s="97" t="str">
        <f t="shared" si="151"/>
        <v>Nej</v>
      </c>
    </row>
    <row r="306" spans="1:43" s="13" customFormat="1" x14ac:dyDescent="0.35">
      <c r="A306" s="53">
        <v>298</v>
      </c>
      <c r="B306" s="10"/>
      <c r="C306" s="23"/>
      <c r="D306" s="41"/>
      <c r="E306" s="74"/>
      <c r="F306" s="82"/>
      <c r="G306" s="74"/>
      <c r="H306" s="75"/>
      <c r="I306" s="23"/>
      <c r="J306" s="50" t="str">
        <f t="shared" si="124"/>
        <v/>
      </c>
      <c r="K306" s="56" t="str">
        <f t="shared" si="125"/>
        <v/>
      </c>
      <c r="L306" s="6" t="b">
        <f t="shared" si="126"/>
        <v>0</v>
      </c>
      <c r="M306" s="21" t="str">
        <f t="shared" si="127"/>
        <v/>
      </c>
      <c r="N306" s="21" t="b">
        <f t="shared" si="128"/>
        <v>0</v>
      </c>
      <c r="O306" s="21" t="str">
        <f t="shared" si="129"/>
        <v/>
      </c>
      <c r="P306" s="21" t="b">
        <f t="shared" si="130"/>
        <v>0</v>
      </c>
      <c r="Q306" s="21" t="str">
        <f t="shared" si="131"/>
        <v/>
      </c>
      <c r="R306" s="21" t="b">
        <f t="shared" si="132"/>
        <v>0</v>
      </c>
      <c r="S306" s="21" t="str">
        <f t="shared" si="133"/>
        <v/>
      </c>
      <c r="T306" s="21" t="b">
        <f t="shared" si="134"/>
        <v>0</v>
      </c>
      <c r="U306" s="21" t="str">
        <f t="shared" si="135"/>
        <v/>
      </c>
      <c r="V306" s="6" t="b">
        <f t="shared" si="136"/>
        <v>0</v>
      </c>
      <c r="W306" s="21" t="str">
        <f t="shared" si="137"/>
        <v/>
      </c>
      <c r="X306" s="21" t="b">
        <f t="shared" si="138"/>
        <v>0</v>
      </c>
      <c r="Y306" s="21" t="str">
        <f t="shared" si="139"/>
        <v/>
      </c>
      <c r="Z306" s="21" t="b">
        <f t="shared" si="140"/>
        <v>0</v>
      </c>
      <c r="AA306" s="21" t="str">
        <f t="shared" si="141"/>
        <v/>
      </c>
      <c r="AB306" s="21" t="b">
        <f>IF(AND(LEN(B306)&gt;0,NOT(AF306),COUNTIF($AH$9:AH805,AH306)&gt;1),TRUE,FALSE)</f>
        <v>0</v>
      </c>
      <c r="AC306" s="21" t="str">
        <f t="shared" si="142"/>
        <v/>
      </c>
      <c r="AD306" s="21" t="b">
        <f>IF(AND(LEN(B306)&gt;0,NOT(AF306),NOT(AB306),COUNTIF(Uttransporter!$B$9:'Uttransporter'!B805,B306)&gt;0),TRUE,FALSE)</f>
        <v>0</v>
      </c>
      <c r="AE306" s="21" t="str">
        <f t="shared" si="143"/>
        <v/>
      </c>
      <c r="AF306" s="21" t="b">
        <f>IF(LEN(B306)&gt;Admin!$D$17,TRUE,FALSE)</f>
        <v>0</v>
      </c>
      <c r="AG306" s="21" t="str">
        <f t="shared" si="144"/>
        <v/>
      </c>
      <c r="AH306" s="21" t="str">
        <f t="shared" si="145"/>
        <v/>
      </c>
      <c r="AI306" s="21" t="b">
        <f t="shared" si="146"/>
        <v>0</v>
      </c>
      <c r="AJ306" s="21" t="str">
        <f t="shared" si="147"/>
        <v/>
      </c>
      <c r="AK306" s="21" t="b">
        <f>IF(AND(COUNTA(B306:I306)&gt;0,'Börja här'!KOMMUN="",NOT(L306),NOT(N306),NOT(P306),NOT(R306),NOT(T306),NOT(V306),NOT(X306),NOT(Z306),NOT(AB306),NOT(AD306),NOT(AF306)),TRUE,FALSE)</f>
        <v>0</v>
      </c>
      <c r="AL306" s="21" t="str">
        <f t="shared" si="148"/>
        <v/>
      </c>
      <c r="AM306" s="97">
        <f t="shared" si="152"/>
        <v>0</v>
      </c>
      <c r="AN306" s="97" t="str">
        <f t="shared" si="149"/>
        <v>Nej</v>
      </c>
      <c r="AO306" s="21" t="b">
        <f t="shared" si="123"/>
        <v>0</v>
      </c>
      <c r="AP306" s="21" t="str">
        <f t="shared" si="150"/>
        <v/>
      </c>
      <c r="AQ306" s="97" t="str">
        <f t="shared" si="151"/>
        <v>Nej</v>
      </c>
    </row>
    <row r="307" spans="1:43" s="13" customFormat="1" x14ac:dyDescent="0.35">
      <c r="A307" s="53">
        <v>299</v>
      </c>
      <c r="B307" s="10"/>
      <c r="C307" s="23"/>
      <c r="D307" s="41"/>
      <c r="E307" s="74"/>
      <c r="F307" s="82"/>
      <c r="G307" s="74"/>
      <c r="H307" s="75"/>
      <c r="I307" s="23"/>
      <c r="J307" s="50" t="str">
        <f t="shared" si="124"/>
        <v/>
      </c>
      <c r="K307" s="56" t="str">
        <f t="shared" si="125"/>
        <v/>
      </c>
      <c r="L307" s="6" t="b">
        <f t="shared" si="126"/>
        <v>0</v>
      </c>
      <c r="M307" s="21" t="str">
        <f t="shared" si="127"/>
        <v/>
      </c>
      <c r="N307" s="21" t="b">
        <f t="shared" si="128"/>
        <v>0</v>
      </c>
      <c r="O307" s="21" t="str">
        <f t="shared" si="129"/>
        <v/>
      </c>
      <c r="P307" s="21" t="b">
        <f t="shared" si="130"/>
        <v>0</v>
      </c>
      <c r="Q307" s="21" t="str">
        <f t="shared" si="131"/>
        <v/>
      </c>
      <c r="R307" s="21" t="b">
        <f t="shared" si="132"/>
        <v>0</v>
      </c>
      <c r="S307" s="21" t="str">
        <f t="shared" si="133"/>
        <v/>
      </c>
      <c r="T307" s="21" t="b">
        <f t="shared" si="134"/>
        <v>0</v>
      </c>
      <c r="U307" s="21" t="str">
        <f t="shared" si="135"/>
        <v/>
      </c>
      <c r="V307" s="6" t="b">
        <f t="shared" si="136"/>
        <v>0</v>
      </c>
      <c r="W307" s="21" t="str">
        <f t="shared" si="137"/>
        <v/>
      </c>
      <c r="X307" s="21" t="b">
        <f t="shared" si="138"/>
        <v>0</v>
      </c>
      <c r="Y307" s="21" t="str">
        <f t="shared" si="139"/>
        <v/>
      </c>
      <c r="Z307" s="21" t="b">
        <f t="shared" si="140"/>
        <v>0</v>
      </c>
      <c r="AA307" s="21" t="str">
        <f t="shared" si="141"/>
        <v/>
      </c>
      <c r="AB307" s="21" t="b">
        <f>IF(AND(LEN(B307)&gt;0,NOT(AF307),COUNTIF($AH$9:AH806,AH307)&gt;1),TRUE,FALSE)</f>
        <v>0</v>
      </c>
      <c r="AC307" s="21" t="str">
        <f t="shared" si="142"/>
        <v/>
      </c>
      <c r="AD307" s="21" t="b">
        <f>IF(AND(LEN(B307)&gt;0,NOT(AF307),NOT(AB307),COUNTIF(Uttransporter!$B$9:'Uttransporter'!B806,B307)&gt;0),TRUE,FALSE)</f>
        <v>0</v>
      </c>
      <c r="AE307" s="21" t="str">
        <f t="shared" si="143"/>
        <v/>
      </c>
      <c r="AF307" s="21" t="b">
        <f>IF(LEN(B307)&gt;Admin!$D$17,TRUE,FALSE)</f>
        <v>0</v>
      </c>
      <c r="AG307" s="21" t="str">
        <f t="shared" si="144"/>
        <v/>
      </c>
      <c r="AH307" s="21" t="str">
        <f t="shared" si="145"/>
        <v/>
      </c>
      <c r="AI307" s="21" t="b">
        <f t="shared" si="146"/>
        <v>0</v>
      </c>
      <c r="AJ307" s="21" t="str">
        <f t="shared" si="147"/>
        <v/>
      </c>
      <c r="AK307" s="21" t="b">
        <f>IF(AND(COUNTA(B307:I307)&gt;0,'Börja här'!KOMMUN="",NOT(L307),NOT(N307),NOT(P307),NOT(R307),NOT(T307),NOT(V307),NOT(X307),NOT(Z307),NOT(AB307),NOT(AD307),NOT(AF307)),TRUE,FALSE)</f>
        <v>0</v>
      </c>
      <c r="AL307" s="21" t="str">
        <f t="shared" si="148"/>
        <v/>
      </c>
      <c r="AM307" s="97">
        <f t="shared" si="152"/>
        <v>0</v>
      </c>
      <c r="AN307" s="97" t="str">
        <f t="shared" si="149"/>
        <v>Nej</v>
      </c>
      <c r="AO307" s="21" t="b">
        <f t="shared" si="123"/>
        <v>0</v>
      </c>
      <c r="AP307" s="21" t="str">
        <f t="shared" si="150"/>
        <v/>
      </c>
      <c r="AQ307" s="97" t="str">
        <f t="shared" si="151"/>
        <v>Nej</v>
      </c>
    </row>
    <row r="308" spans="1:43" s="13" customFormat="1" x14ac:dyDescent="0.35">
      <c r="A308" s="53">
        <v>300</v>
      </c>
      <c r="B308" s="10"/>
      <c r="C308" s="23"/>
      <c r="D308" s="41"/>
      <c r="E308" s="74"/>
      <c r="F308" s="82"/>
      <c r="G308" s="74"/>
      <c r="H308" s="75"/>
      <c r="I308" s="23"/>
      <c r="J308" s="50" t="str">
        <f t="shared" si="124"/>
        <v/>
      </c>
      <c r="K308" s="56" t="str">
        <f t="shared" si="125"/>
        <v/>
      </c>
      <c r="L308" s="6" t="b">
        <f t="shared" si="126"/>
        <v>0</v>
      </c>
      <c r="M308" s="21" t="str">
        <f t="shared" si="127"/>
        <v/>
      </c>
      <c r="N308" s="21" t="b">
        <f t="shared" si="128"/>
        <v>0</v>
      </c>
      <c r="O308" s="21" t="str">
        <f t="shared" si="129"/>
        <v/>
      </c>
      <c r="P308" s="21" t="b">
        <f t="shared" si="130"/>
        <v>0</v>
      </c>
      <c r="Q308" s="21" t="str">
        <f t="shared" si="131"/>
        <v/>
      </c>
      <c r="R308" s="21" t="b">
        <f t="shared" si="132"/>
        <v>0</v>
      </c>
      <c r="S308" s="21" t="str">
        <f t="shared" si="133"/>
        <v/>
      </c>
      <c r="T308" s="21" t="b">
        <f t="shared" si="134"/>
        <v>0</v>
      </c>
      <c r="U308" s="21" t="str">
        <f t="shared" si="135"/>
        <v/>
      </c>
      <c r="V308" s="6" t="b">
        <f t="shared" si="136"/>
        <v>0</v>
      </c>
      <c r="W308" s="21" t="str">
        <f t="shared" si="137"/>
        <v/>
      </c>
      <c r="X308" s="21" t="b">
        <f t="shared" si="138"/>
        <v>0</v>
      </c>
      <c r="Y308" s="21" t="str">
        <f t="shared" si="139"/>
        <v/>
      </c>
      <c r="Z308" s="21" t="b">
        <f t="shared" si="140"/>
        <v>0</v>
      </c>
      <c r="AA308" s="21" t="str">
        <f t="shared" si="141"/>
        <v/>
      </c>
      <c r="AB308" s="21" t="b">
        <f>IF(AND(LEN(B308)&gt;0,NOT(AF308),COUNTIF($AH$9:AH807,AH308)&gt;1),TRUE,FALSE)</f>
        <v>0</v>
      </c>
      <c r="AC308" s="21" t="str">
        <f t="shared" si="142"/>
        <v/>
      </c>
      <c r="AD308" s="21" t="b">
        <f>IF(AND(LEN(B308)&gt;0,NOT(AF308),NOT(AB308),COUNTIF(Uttransporter!$B$9:'Uttransporter'!B807,B308)&gt;0),TRUE,FALSE)</f>
        <v>0</v>
      </c>
      <c r="AE308" s="21" t="str">
        <f t="shared" si="143"/>
        <v/>
      </c>
      <c r="AF308" s="21" t="b">
        <f>IF(LEN(B308)&gt;Admin!$D$17,TRUE,FALSE)</f>
        <v>0</v>
      </c>
      <c r="AG308" s="21" t="str">
        <f t="shared" si="144"/>
        <v/>
      </c>
      <c r="AH308" s="21" t="str">
        <f t="shared" si="145"/>
        <v/>
      </c>
      <c r="AI308" s="21" t="b">
        <f t="shared" si="146"/>
        <v>0</v>
      </c>
      <c r="AJ308" s="21" t="str">
        <f t="shared" si="147"/>
        <v/>
      </c>
      <c r="AK308" s="21" t="b">
        <f>IF(AND(COUNTA(B308:I308)&gt;0,'Börja här'!KOMMUN="",NOT(L308),NOT(N308),NOT(P308),NOT(R308),NOT(T308),NOT(V308),NOT(X308),NOT(Z308),NOT(AB308),NOT(AD308),NOT(AF308)),TRUE,FALSE)</f>
        <v>0</v>
      </c>
      <c r="AL308" s="21" t="str">
        <f t="shared" si="148"/>
        <v/>
      </c>
      <c r="AM308" s="97">
        <f t="shared" si="152"/>
        <v>0</v>
      </c>
      <c r="AN308" s="97" t="str">
        <f t="shared" si="149"/>
        <v>Nej</v>
      </c>
      <c r="AO308" s="21" t="b">
        <f t="shared" si="123"/>
        <v>0</v>
      </c>
      <c r="AP308" s="21" t="str">
        <f t="shared" si="150"/>
        <v/>
      </c>
      <c r="AQ308" s="97" t="str">
        <f t="shared" si="151"/>
        <v>Nej</v>
      </c>
    </row>
    <row r="309" spans="1:43" s="13" customFormat="1" x14ac:dyDescent="0.35">
      <c r="A309" s="53">
        <v>301</v>
      </c>
      <c r="B309" s="10"/>
      <c r="C309" s="23"/>
      <c r="D309" s="41"/>
      <c r="E309" s="74"/>
      <c r="F309" s="82"/>
      <c r="G309" s="74"/>
      <c r="H309" s="75"/>
      <c r="I309" s="23"/>
      <c r="J309" s="50" t="str">
        <f t="shared" si="124"/>
        <v/>
      </c>
      <c r="K309" s="56" t="str">
        <f t="shared" si="125"/>
        <v/>
      </c>
      <c r="L309" s="6" t="b">
        <f t="shared" si="126"/>
        <v>0</v>
      </c>
      <c r="M309" s="21" t="str">
        <f t="shared" si="127"/>
        <v/>
      </c>
      <c r="N309" s="21" t="b">
        <f t="shared" si="128"/>
        <v>0</v>
      </c>
      <c r="O309" s="21" t="str">
        <f t="shared" si="129"/>
        <v/>
      </c>
      <c r="P309" s="21" t="b">
        <f t="shared" si="130"/>
        <v>0</v>
      </c>
      <c r="Q309" s="21" t="str">
        <f t="shared" si="131"/>
        <v/>
      </c>
      <c r="R309" s="21" t="b">
        <f t="shared" si="132"/>
        <v>0</v>
      </c>
      <c r="S309" s="21" t="str">
        <f t="shared" si="133"/>
        <v/>
      </c>
      <c r="T309" s="21" t="b">
        <f t="shared" si="134"/>
        <v>0</v>
      </c>
      <c r="U309" s="21" t="str">
        <f t="shared" si="135"/>
        <v/>
      </c>
      <c r="V309" s="6" t="b">
        <f t="shared" si="136"/>
        <v>0</v>
      </c>
      <c r="W309" s="21" t="str">
        <f t="shared" si="137"/>
        <v/>
      </c>
      <c r="X309" s="21" t="b">
        <f t="shared" si="138"/>
        <v>0</v>
      </c>
      <c r="Y309" s="21" t="str">
        <f t="shared" si="139"/>
        <v/>
      </c>
      <c r="Z309" s="21" t="b">
        <f t="shared" si="140"/>
        <v>0</v>
      </c>
      <c r="AA309" s="21" t="str">
        <f t="shared" si="141"/>
        <v/>
      </c>
      <c r="AB309" s="21" t="b">
        <f>IF(AND(LEN(B309)&gt;0,NOT(AF309),COUNTIF($AH$9:AH808,AH309)&gt;1),TRUE,FALSE)</f>
        <v>0</v>
      </c>
      <c r="AC309" s="21" t="str">
        <f t="shared" si="142"/>
        <v/>
      </c>
      <c r="AD309" s="21" t="b">
        <f>IF(AND(LEN(B309)&gt;0,NOT(AF309),NOT(AB309),COUNTIF(Uttransporter!$B$9:'Uttransporter'!B808,B309)&gt;0),TRUE,FALSE)</f>
        <v>0</v>
      </c>
      <c r="AE309" s="21" t="str">
        <f t="shared" si="143"/>
        <v/>
      </c>
      <c r="AF309" s="21" t="b">
        <f>IF(LEN(B309)&gt;Admin!$D$17,TRUE,FALSE)</f>
        <v>0</v>
      </c>
      <c r="AG309" s="21" t="str">
        <f t="shared" si="144"/>
        <v/>
      </c>
      <c r="AH309" s="21" t="str">
        <f t="shared" si="145"/>
        <v/>
      </c>
      <c r="AI309" s="21" t="b">
        <f t="shared" si="146"/>
        <v>0</v>
      </c>
      <c r="AJ309" s="21" t="str">
        <f t="shared" si="147"/>
        <v/>
      </c>
      <c r="AK309" s="21" t="b">
        <f>IF(AND(COUNTA(B309:I309)&gt;0,'Börja här'!KOMMUN="",NOT(L309),NOT(N309),NOT(P309),NOT(R309),NOT(T309),NOT(V309),NOT(X309),NOT(Z309),NOT(AB309),NOT(AD309),NOT(AF309)),TRUE,FALSE)</f>
        <v>0</v>
      </c>
      <c r="AL309" s="21" t="str">
        <f t="shared" si="148"/>
        <v/>
      </c>
      <c r="AM309" s="97">
        <f t="shared" si="152"/>
        <v>0</v>
      </c>
      <c r="AN309" s="97" t="str">
        <f t="shared" si="149"/>
        <v>Nej</v>
      </c>
      <c r="AO309" s="21" t="b">
        <f t="shared" si="123"/>
        <v>0</v>
      </c>
      <c r="AP309" s="21" t="str">
        <f t="shared" si="150"/>
        <v/>
      </c>
      <c r="AQ309" s="97" t="str">
        <f t="shared" si="151"/>
        <v>Nej</v>
      </c>
    </row>
    <row r="310" spans="1:43" s="13" customFormat="1" x14ac:dyDescent="0.35">
      <c r="A310" s="53">
        <v>302</v>
      </c>
      <c r="B310" s="10"/>
      <c r="C310" s="23"/>
      <c r="D310" s="41"/>
      <c r="E310" s="74"/>
      <c r="F310" s="82"/>
      <c r="G310" s="74"/>
      <c r="H310" s="75"/>
      <c r="I310" s="23"/>
      <c r="J310" s="50" t="str">
        <f t="shared" si="124"/>
        <v/>
      </c>
      <c r="K310" s="56" t="str">
        <f t="shared" si="125"/>
        <v/>
      </c>
      <c r="L310" s="6" t="b">
        <f t="shared" si="126"/>
        <v>0</v>
      </c>
      <c r="M310" s="21" t="str">
        <f t="shared" si="127"/>
        <v/>
      </c>
      <c r="N310" s="21" t="b">
        <f t="shared" si="128"/>
        <v>0</v>
      </c>
      <c r="O310" s="21" t="str">
        <f t="shared" si="129"/>
        <v/>
      </c>
      <c r="P310" s="21" t="b">
        <f t="shared" si="130"/>
        <v>0</v>
      </c>
      <c r="Q310" s="21" t="str">
        <f t="shared" si="131"/>
        <v/>
      </c>
      <c r="R310" s="21" t="b">
        <f t="shared" si="132"/>
        <v>0</v>
      </c>
      <c r="S310" s="21" t="str">
        <f t="shared" si="133"/>
        <v/>
      </c>
      <c r="T310" s="21" t="b">
        <f t="shared" si="134"/>
        <v>0</v>
      </c>
      <c r="U310" s="21" t="str">
        <f t="shared" si="135"/>
        <v/>
      </c>
      <c r="V310" s="6" t="b">
        <f t="shared" si="136"/>
        <v>0</v>
      </c>
      <c r="W310" s="21" t="str">
        <f t="shared" si="137"/>
        <v/>
      </c>
      <c r="X310" s="21" t="b">
        <f t="shared" si="138"/>
        <v>0</v>
      </c>
      <c r="Y310" s="21" t="str">
        <f t="shared" si="139"/>
        <v/>
      </c>
      <c r="Z310" s="21" t="b">
        <f t="shared" si="140"/>
        <v>0</v>
      </c>
      <c r="AA310" s="21" t="str">
        <f t="shared" si="141"/>
        <v/>
      </c>
      <c r="AB310" s="21" t="b">
        <f>IF(AND(LEN(B310)&gt;0,NOT(AF310),COUNTIF($AH$9:AH809,AH310)&gt;1),TRUE,FALSE)</f>
        <v>0</v>
      </c>
      <c r="AC310" s="21" t="str">
        <f t="shared" si="142"/>
        <v/>
      </c>
      <c r="AD310" s="21" t="b">
        <f>IF(AND(LEN(B310)&gt;0,NOT(AF310),NOT(AB310),COUNTIF(Uttransporter!$B$9:'Uttransporter'!B809,B310)&gt;0),TRUE,FALSE)</f>
        <v>0</v>
      </c>
      <c r="AE310" s="21" t="str">
        <f t="shared" si="143"/>
        <v/>
      </c>
      <c r="AF310" s="21" t="b">
        <f>IF(LEN(B310)&gt;Admin!$D$17,TRUE,FALSE)</f>
        <v>0</v>
      </c>
      <c r="AG310" s="21" t="str">
        <f t="shared" si="144"/>
        <v/>
      </c>
      <c r="AH310" s="21" t="str">
        <f t="shared" si="145"/>
        <v/>
      </c>
      <c r="AI310" s="21" t="b">
        <f t="shared" si="146"/>
        <v>0</v>
      </c>
      <c r="AJ310" s="21" t="str">
        <f t="shared" si="147"/>
        <v/>
      </c>
      <c r="AK310" s="21" t="b">
        <f>IF(AND(COUNTA(B310:I310)&gt;0,'Börja här'!KOMMUN="",NOT(L310),NOT(N310),NOT(P310),NOT(R310),NOT(T310),NOT(V310),NOT(X310),NOT(Z310),NOT(AB310),NOT(AD310),NOT(AF310)),TRUE,FALSE)</f>
        <v>0</v>
      </c>
      <c r="AL310" s="21" t="str">
        <f t="shared" si="148"/>
        <v/>
      </c>
      <c r="AM310" s="97">
        <f t="shared" si="152"/>
        <v>0</v>
      </c>
      <c r="AN310" s="97" t="str">
        <f t="shared" si="149"/>
        <v>Nej</v>
      </c>
      <c r="AO310" s="21" t="b">
        <f t="shared" si="123"/>
        <v>0</v>
      </c>
      <c r="AP310" s="21" t="str">
        <f t="shared" si="150"/>
        <v/>
      </c>
      <c r="AQ310" s="97" t="str">
        <f t="shared" si="151"/>
        <v>Nej</v>
      </c>
    </row>
    <row r="311" spans="1:43" s="13" customFormat="1" x14ac:dyDescent="0.35">
      <c r="A311" s="53">
        <v>303</v>
      </c>
      <c r="B311" s="10"/>
      <c r="C311" s="23"/>
      <c r="D311" s="41"/>
      <c r="E311" s="74"/>
      <c r="F311" s="82"/>
      <c r="G311" s="74"/>
      <c r="H311" s="75"/>
      <c r="I311" s="23"/>
      <c r="J311" s="50" t="str">
        <f t="shared" si="124"/>
        <v/>
      </c>
      <c r="K311" s="56" t="str">
        <f t="shared" si="125"/>
        <v/>
      </c>
      <c r="L311" s="6" t="b">
        <f t="shared" si="126"/>
        <v>0</v>
      </c>
      <c r="M311" s="21" t="str">
        <f t="shared" si="127"/>
        <v/>
      </c>
      <c r="N311" s="21" t="b">
        <f t="shared" si="128"/>
        <v>0</v>
      </c>
      <c r="O311" s="21" t="str">
        <f t="shared" si="129"/>
        <v/>
      </c>
      <c r="P311" s="21" t="b">
        <f t="shared" si="130"/>
        <v>0</v>
      </c>
      <c r="Q311" s="21" t="str">
        <f t="shared" si="131"/>
        <v/>
      </c>
      <c r="R311" s="21" t="b">
        <f t="shared" si="132"/>
        <v>0</v>
      </c>
      <c r="S311" s="21" t="str">
        <f t="shared" si="133"/>
        <v/>
      </c>
      <c r="T311" s="21" t="b">
        <f t="shared" si="134"/>
        <v>0</v>
      </c>
      <c r="U311" s="21" t="str">
        <f t="shared" si="135"/>
        <v/>
      </c>
      <c r="V311" s="6" t="b">
        <f t="shared" si="136"/>
        <v>0</v>
      </c>
      <c r="W311" s="21" t="str">
        <f t="shared" si="137"/>
        <v/>
      </c>
      <c r="X311" s="21" t="b">
        <f t="shared" si="138"/>
        <v>0</v>
      </c>
      <c r="Y311" s="21" t="str">
        <f t="shared" si="139"/>
        <v/>
      </c>
      <c r="Z311" s="21" t="b">
        <f t="shared" si="140"/>
        <v>0</v>
      </c>
      <c r="AA311" s="21" t="str">
        <f t="shared" si="141"/>
        <v/>
      </c>
      <c r="AB311" s="21" t="b">
        <f>IF(AND(LEN(B311)&gt;0,NOT(AF311),COUNTIF($AH$9:AH810,AH311)&gt;1),TRUE,FALSE)</f>
        <v>0</v>
      </c>
      <c r="AC311" s="21" t="str">
        <f t="shared" si="142"/>
        <v/>
      </c>
      <c r="AD311" s="21" t="b">
        <f>IF(AND(LEN(B311)&gt;0,NOT(AF311),NOT(AB311),COUNTIF(Uttransporter!$B$9:'Uttransporter'!B810,B311)&gt;0),TRUE,FALSE)</f>
        <v>0</v>
      </c>
      <c r="AE311" s="21" t="str">
        <f t="shared" si="143"/>
        <v/>
      </c>
      <c r="AF311" s="21" t="b">
        <f>IF(LEN(B311)&gt;Admin!$D$17,TRUE,FALSE)</f>
        <v>0</v>
      </c>
      <c r="AG311" s="21" t="str">
        <f t="shared" si="144"/>
        <v/>
      </c>
      <c r="AH311" s="21" t="str">
        <f t="shared" si="145"/>
        <v/>
      </c>
      <c r="AI311" s="21" t="b">
        <f t="shared" si="146"/>
        <v>0</v>
      </c>
      <c r="AJ311" s="21" t="str">
        <f t="shared" si="147"/>
        <v/>
      </c>
      <c r="AK311" s="21" t="b">
        <f>IF(AND(COUNTA(B311:I311)&gt;0,'Börja här'!KOMMUN="",NOT(L311),NOT(N311),NOT(P311),NOT(R311),NOT(T311),NOT(V311),NOT(X311),NOT(Z311),NOT(AB311),NOT(AD311),NOT(AF311)),TRUE,FALSE)</f>
        <v>0</v>
      </c>
      <c r="AL311" s="21" t="str">
        <f t="shared" si="148"/>
        <v/>
      </c>
      <c r="AM311" s="97">
        <f t="shared" si="152"/>
        <v>0</v>
      </c>
      <c r="AN311" s="97" t="str">
        <f t="shared" si="149"/>
        <v>Nej</v>
      </c>
      <c r="AO311" s="21" t="b">
        <f t="shared" si="123"/>
        <v>0</v>
      </c>
      <c r="AP311" s="21" t="str">
        <f t="shared" si="150"/>
        <v/>
      </c>
      <c r="AQ311" s="97" t="str">
        <f t="shared" si="151"/>
        <v>Nej</v>
      </c>
    </row>
    <row r="312" spans="1:43" s="13" customFormat="1" x14ac:dyDescent="0.35">
      <c r="A312" s="53">
        <v>304</v>
      </c>
      <c r="B312" s="10"/>
      <c r="C312" s="23"/>
      <c r="D312" s="41"/>
      <c r="E312" s="74"/>
      <c r="F312" s="82"/>
      <c r="G312" s="74"/>
      <c r="H312" s="75"/>
      <c r="I312" s="23"/>
      <c r="J312" s="50" t="str">
        <f t="shared" si="124"/>
        <v/>
      </c>
      <c r="K312" s="56" t="str">
        <f t="shared" si="125"/>
        <v/>
      </c>
      <c r="L312" s="6" t="b">
        <f t="shared" si="126"/>
        <v>0</v>
      </c>
      <c r="M312" s="21" t="str">
        <f t="shared" si="127"/>
        <v/>
      </c>
      <c r="N312" s="21" t="b">
        <f t="shared" si="128"/>
        <v>0</v>
      </c>
      <c r="O312" s="21" t="str">
        <f t="shared" si="129"/>
        <v/>
      </c>
      <c r="P312" s="21" t="b">
        <f t="shared" si="130"/>
        <v>0</v>
      </c>
      <c r="Q312" s="21" t="str">
        <f t="shared" si="131"/>
        <v/>
      </c>
      <c r="R312" s="21" t="b">
        <f t="shared" si="132"/>
        <v>0</v>
      </c>
      <c r="S312" s="21" t="str">
        <f t="shared" si="133"/>
        <v/>
      </c>
      <c r="T312" s="21" t="b">
        <f t="shared" si="134"/>
        <v>0</v>
      </c>
      <c r="U312" s="21" t="str">
        <f t="shared" si="135"/>
        <v/>
      </c>
      <c r="V312" s="6" t="b">
        <f t="shared" si="136"/>
        <v>0</v>
      </c>
      <c r="W312" s="21" t="str">
        <f t="shared" si="137"/>
        <v/>
      </c>
      <c r="X312" s="21" t="b">
        <f t="shared" si="138"/>
        <v>0</v>
      </c>
      <c r="Y312" s="21" t="str">
        <f t="shared" si="139"/>
        <v/>
      </c>
      <c r="Z312" s="21" t="b">
        <f t="shared" si="140"/>
        <v>0</v>
      </c>
      <c r="AA312" s="21" t="str">
        <f t="shared" si="141"/>
        <v/>
      </c>
      <c r="AB312" s="21" t="b">
        <f>IF(AND(LEN(B312)&gt;0,NOT(AF312),COUNTIF($AH$9:AH811,AH312)&gt;1),TRUE,FALSE)</f>
        <v>0</v>
      </c>
      <c r="AC312" s="21" t="str">
        <f t="shared" si="142"/>
        <v/>
      </c>
      <c r="AD312" s="21" t="b">
        <f>IF(AND(LEN(B312)&gt;0,NOT(AF312),NOT(AB312),COUNTIF(Uttransporter!$B$9:'Uttransporter'!B811,B312)&gt;0),TRUE,FALSE)</f>
        <v>0</v>
      </c>
      <c r="AE312" s="21" t="str">
        <f t="shared" si="143"/>
        <v/>
      </c>
      <c r="AF312" s="21" t="b">
        <f>IF(LEN(B312)&gt;Admin!$D$17,TRUE,FALSE)</f>
        <v>0</v>
      </c>
      <c r="AG312" s="21" t="str">
        <f t="shared" si="144"/>
        <v/>
      </c>
      <c r="AH312" s="21" t="str">
        <f t="shared" si="145"/>
        <v/>
      </c>
      <c r="AI312" s="21" t="b">
        <f t="shared" si="146"/>
        <v>0</v>
      </c>
      <c r="AJ312" s="21" t="str">
        <f t="shared" si="147"/>
        <v/>
      </c>
      <c r="AK312" s="21" t="b">
        <f>IF(AND(COUNTA(B312:I312)&gt;0,'Börja här'!KOMMUN="",NOT(L312),NOT(N312),NOT(P312),NOT(R312),NOT(T312),NOT(V312),NOT(X312),NOT(Z312),NOT(AB312),NOT(AD312),NOT(AF312)),TRUE,FALSE)</f>
        <v>0</v>
      </c>
      <c r="AL312" s="21" t="str">
        <f t="shared" si="148"/>
        <v/>
      </c>
      <c r="AM312" s="97">
        <f t="shared" si="152"/>
        <v>0</v>
      </c>
      <c r="AN312" s="97" t="str">
        <f t="shared" si="149"/>
        <v>Nej</v>
      </c>
      <c r="AO312" s="21" t="b">
        <f t="shared" si="123"/>
        <v>0</v>
      </c>
      <c r="AP312" s="21" t="str">
        <f t="shared" si="150"/>
        <v/>
      </c>
      <c r="AQ312" s="97" t="str">
        <f t="shared" si="151"/>
        <v>Nej</v>
      </c>
    </row>
    <row r="313" spans="1:43" s="13" customFormat="1" x14ac:dyDescent="0.35">
      <c r="A313" s="53">
        <v>305</v>
      </c>
      <c r="B313" s="10"/>
      <c r="C313" s="23"/>
      <c r="D313" s="41"/>
      <c r="E313" s="74"/>
      <c r="F313" s="82"/>
      <c r="G313" s="74"/>
      <c r="H313" s="75"/>
      <c r="I313" s="23"/>
      <c r="J313" s="50" t="str">
        <f t="shared" si="124"/>
        <v/>
      </c>
      <c r="K313" s="56" t="str">
        <f t="shared" si="125"/>
        <v/>
      </c>
      <c r="L313" s="6" t="b">
        <f t="shared" si="126"/>
        <v>0</v>
      </c>
      <c r="M313" s="21" t="str">
        <f t="shared" si="127"/>
        <v/>
      </c>
      <c r="N313" s="21" t="b">
        <f t="shared" si="128"/>
        <v>0</v>
      </c>
      <c r="O313" s="21" t="str">
        <f t="shared" si="129"/>
        <v/>
      </c>
      <c r="P313" s="21" t="b">
        <f t="shared" si="130"/>
        <v>0</v>
      </c>
      <c r="Q313" s="21" t="str">
        <f t="shared" si="131"/>
        <v/>
      </c>
      <c r="R313" s="21" t="b">
        <f t="shared" si="132"/>
        <v>0</v>
      </c>
      <c r="S313" s="21" t="str">
        <f t="shared" si="133"/>
        <v/>
      </c>
      <c r="T313" s="21" t="b">
        <f t="shared" si="134"/>
        <v>0</v>
      </c>
      <c r="U313" s="21" t="str">
        <f t="shared" si="135"/>
        <v/>
      </c>
      <c r="V313" s="6" t="b">
        <f t="shared" si="136"/>
        <v>0</v>
      </c>
      <c r="W313" s="21" t="str">
        <f t="shared" si="137"/>
        <v/>
      </c>
      <c r="X313" s="21" t="b">
        <f t="shared" si="138"/>
        <v>0</v>
      </c>
      <c r="Y313" s="21" t="str">
        <f t="shared" si="139"/>
        <v/>
      </c>
      <c r="Z313" s="21" t="b">
        <f t="shared" si="140"/>
        <v>0</v>
      </c>
      <c r="AA313" s="21" t="str">
        <f t="shared" si="141"/>
        <v/>
      </c>
      <c r="AB313" s="21" t="b">
        <f>IF(AND(LEN(B313)&gt;0,NOT(AF313),COUNTIF($AH$9:AH812,AH313)&gt;1),TRUE,FALSE)</f>
        <v>0</v>
      </c>
      <c r="AC313" s="21" t="str">
        <f t="shared" si="142"/>
        <v/>
      </c>
      <c r="AD313" s="21" t="b">
        <f>IF(AND(LEN(B313)&gt;0,NOT(AF313),NOT(AB313),COUNTIF(Uttransporter!$B$9:'Uttransporter'!B812,B313)&gt;0),TRUE,FALSE)</f>
        <v>0</v>
      </c>
      <c r="AE313" s="21" t="str">
        <f t="shared" si="143"/>
        <v/>
      </c>
      <c r="AF313" s="21" t="b">
        <f>IF(LEN(B313)&gt;Admin!$D$17,TRUE,FALSE)</f>
        <v>0</v>
      </c>
      <c r="AG313" s="21" t="str">
        <f t="shared" si="144"/>
        <v/>
      </c>
      <c r="AH313" s="21" t="str">
        <f t="shared" si="145"/>
        <v/>
      </c>
      <c r="AI313" s="21" t="b">
        <f t="shared" si="146"/>
        <v>0</v>
      </c>
      <c r="AJ313" s="21" t="str">
        <f t="shared" si="147"/>
        <v/>
      </c>
      <c r="AK313" s="21" t="b">
        <f>IF(AND(COUNTA(B313:I313)&gt;0,'Börja här'!KOMMUN="",NOT(L313),NOT(N313),NOT(P313),NOT(R313),NOT(T313),NOT(V313),NOT(X313),NOT(Z313),NOT(AB313),NOT(AD313),NOT(AF313)),TRUE,FALSE)</f>
        <v>0</v>
      </c>
      <c r="AL313" s="21" t="str">
        <f t="shared" si="148"/>
        <v/>
      </c>
      <c r="AM313" s="97">
        <f t="shared" si="152"/>
        <v>0</v>
      </c>
      <c r="AN313" s="97" t="str">
        <f t="shared" si="149"/>
        <v>Nej</v>
      </c>
      <c r="AO313" s="21" t="b">
        <f t="shared" si="123"/>
        <v>0</v>
      </c>
      <c r="AP313" s="21" t="str">
        <f t="shared" si="150"/>
        <v/>
      </c>
      <c r="AQ313" s="97" t="str">
        <f t="shared" si="151"/>
        <v>Nej</v>
      </c>
    </row>
    <row r="314" spans="1:43" s="13" customFormat="1" x14ac:dyDescent="0.35">
      <c r="A314" s="53">
        <v>306</v>
      </c>
      <c r="B314" s="10"/>
      <c r="C314" s="23"/>
      <c r="D314" s="41"/>
      <c r="E314" s="74"/>
      <c r="F314" s="82"/>
      <c r="G314" s="74"/>
      <c r="H314" s="75"/>
      <c r="I314" s="23"/>
      <c r="J314" s="50" t="str">
        <f t="shared" si="124"/>
        <v/>
      </c>
      <c r="K314" s="56" t="str">
        <f t="shared" si="125"/>
        <v/>
      </c>
      <c r="L314" s="6" t="b">
        <f t="shared" si="126"/>
        <v>0</v>
      </c>
      <c r="M314" s="21" t="str">
        <f t="shared" si="127"/>
        <v/>
      </c>
      <c r="N314" s="21" t="b">
        <f t="shared" si="128"/>
        <v>0</v>
      </c>
      <c r="O314" s="21" t="str">
        <f t="shared" si="129"/>
        <v/>
      </c>
      <c r="P314" s="21" t="b">
        <f t="shared" si="130"/>
        <v>0</v>
      </c>
      <c r="Q314" s="21" t="str">
        <f t="shared" si="131"/>
        <v/>
      </c>
      <c r="R314" s="21" t="b">
        <f t="shared" si="132"/>
        <v>0</v>
      </c>
      <c r="S314" s="21" t="str">
        <f t="shared" si="133"/>
        <v/>
      </c>
      <c r="T314" s="21" t="b">
        <f t="shared" si="134"/>
        <v>0</v>
      </c>
      <c r="U314" s="21" t="str">
        <f t="shared" si="135"/>
        <v/>
      </c>
      <c r="V314" s="6" t="b">
        <f t="shared" si="136"/>
        <v>0</v>
      </c>
      <c r="W314" s="21" t="str">
        <f t="shared" si="137"/>
        <v/>
      </c>
      <c r="X314" s="21" t="b">
        <f t="shared" si="138"/>
        <v>0</v>
      </c>
      <c r="Y314" s="21" t="str">
        <f t="shared" si="139"/>
        <v/>
      </c>
      <c r="Z314" s="21" t="b">
        <f t="shared" si="140"/>
        <v>0</v>
      </c>
      <c r="AA314" s="21" t="str">
        <f t="shared" si="141"/>
        <v/>
      </c>
      <c r="AB314" s="21" t="b">
        <f>IF(AND(LEN(B314)&gt;0,NOT(AF314),COUNTIF($AH$9:AH813,AH314)&gt;1),TRUE,FALSE)</f>
        <v>0</v>
      </c>
      <c r="AC314" s="21" t="str">
        <f t="shared" si="142"/>
        <v/>
      </c>
      <c r="AD314" s="21" t="b">
        <f>IF(AND(LEN(B314)&gt;0,NOT(AF314),NOT(AB314),COUNTIF(Uttransporter!$B$9:'Uttransporter'!B813,B314)&gt;0),TRUE,FALSE)</f>
        <v>0</v>
      </c>
      <c r="AE314" s="21" t="str">
        <f t="shared" si="143"/>
        <v/>
      </c>
      <c r="AF314" s="21" t="b">
        <f>IF(LEN(B314)&gt;Admin!$D$17,TRUE,FALSE)</f>
        <v>0</v>
      </c>
      <c r="AG314" s="21" t="str">
        <f t="shared" si="144"/>
        <v/>
      </c>
      <c r="AH314" s="21" t="str">
        <f t="shared" si="145"/>
        <v/>
      </c>
      <c r="AI314" s="21" t="b">
        <f t="shared" si="146"/>
        <v>0</v>
      </c>
      <c r="AJ314" s="21" t="str">
        <f t="shared" si="147"/>
        <v/>
      </c>
      <c r="AK314" s="21" t="b">
        <f>IF(AND(COUNTA(B314:I314)&gt;0,'Börja här'!KOMMUN="",NOT(L314),NOT(N314),NOT(P314),NOT(R314),NOT(T314),NOT(V314),NOT(X314),NOT(Z314),NOT(AB314),NOT(AD314),NOT(AF314)),TRUE,FALSE)</f>
        <v>0</v>
      </c>
      <c r="AL314" s="21" t="str">
        <f t="shared" si="148"/>
        <v/>
      </c>
      <c r="AM314" s="97">
        <f t="shared" si="152"/>
        <v>0</v>
      </c>
      <c r="AN314" s="97" t="str">
        <f t="shared" si="149"/>
        <v>Nej</v>
      </c>
      <c r="AO314" s="21" t="b">
        <f t="shared" si="123"/>
        <v>0</v>
      </c>
      <c r="AP314" s="21" t="str">
        <f t="shared" si="150"/>
        <v/>
      </c>
      <c r="AQ314" s="97" t="str">
        <f t="shared" si="151"/>
        <v>Nej</v>
      </c>
    </row>
    <row r="315" spans="1:43" s="13" customFormat="1" x14ac:dyDescent="0.35">
      <c r="A315" s="53">
        <v>307</v>
      </c>
      <c r="B315" s="10"/>
      <c r="C315" s="23"/>
      <c r="D315" s="41"/>
      <c r="E315" s="74"/>
      <c r="F315" s="82"/>
      <c r="G315" s="74"/>
      <c r="H315" s="75"/>
      <c r="I315" s="23"/>
      <c r="J315" s="50" t="str">
        <f t="shared" si="124"/>
        <v/>
      </c>
      <c r="K315" s="56" t="str">
        <f t="shared" si="125"/>
        <v/>
      </c>
      <c r="L315" s="6" t="b">
        <f t="shared" si="126"/>
        <v>0</v>
      </c>
      <c r="M315" s="21" t="str">
        <f t="shared" si="127"/>
        <v/>
      </c>
      <c r="N315" s="21" t="b">
        <f t="shared" si="128"/>
        <v>0</v>
      </c>
      <c r="O315" s="21" t="str">
        <f t="shared" si="129"/>
        <v/>
      </c>
      <c r="P315" s="21" t="b">
        <f t="shared" si="130"/>
        <v>0</v>
      </c>
      <c r="Q315" s="21" t="str">
        <f t="shared" si="131"/>
        <v/>
      </c>
      <c r="R315" s="21" t="b">
        <f t="shared" si="132"/>
        <v>0</v>
      </c>
      <c r="S315" s="21" t="str">
        <f t="shared" si="133"/>
        <v/>
      </c>
      <c r="T315" s="21" t="b">
        <f t="shared" si="134"/>
        <v>0</v>
      </c>
      <c r="U315" s="21" t="str">
        <f t="shared" si="135"/>
        <v/>
      </c>
      <c r="V315" s="6" t="b">
        <f t="shared" si="136"/>
        <v>0</v>
      </c>
      <c r="W315" s="21" t="str">
        <f t="shared" si="137"/>
        <v/>
      </c>
      <c r="X315" s="21" t="b">
        <f t="shared" si="138"/>
        <v>0</v>
      </c>
      <c r="Y315" s="21" t="str">
        <f t="shared" si="139"/>
        <v/>
      </c>
      <c r="Z315" s="21" t="b">
        <f t="shared" si="140"/>
        <v>0</v>
      </c>
      <c r="AA315" s="21" t="str">
        <f t="shared" si="141"/>
        <v/>
      </c>
      <c r="AB315" s="21" t="b">
        <f>IF(AND(LEN(B315)&gt;0,NOT(AF315),COUNTIF($AH$9:AH814,AH315)&gt;1),TRUE,FALSE)</f>
        <v>0</v>
      </c>
      <c r="AC315" s="21" t="str">
        <f t="shared" si="142"/>
        <v/>
      </c>
      <c r="AD315" s="21" t="b">
        <f>IF(AND(LEN(B315)&gt;0,NOT(AF315),NOT(AB315),COUNTIF(Uttransporter!$B$9:'Uttransporter'!B814,B315)&gt;0),TRUE,FALSE)</f>
        <v>0</v>
      </c>
      <c r="AE315" s="21" t="str">
        <f t="shared" si="143"/>
        <v/>
      </c>
      <c r="AF315" s="21" t="b">
        <f>IF(LEN(B315)&gt;Admin!$D$17,TRUE,FALSE)</f>
        <v>0</v>
      </c>
      <c r="AG315" s="21" t="str">
        <f t="shared" si="144"/>
        <v/>
      </c>
      <c r="AH315" s="21" t="str">
        <f t="shared" si="145"/>
        <v/>
      </c>
      <c r="AI315" s="21" t="b">
        <f t="shared" si="146"/>
        <v>0</v>
      </c>
      <c r="AJ315" s="21" t="str">
        <f t="shared" si="147"/>
        <v/>
      </c>
      <c r="AK315" s="21" t="b">
        <f>IF(AND(COUNTA(B315:I315)&gt;0,'Börja här'!KOMMUN="",NOT(L315),NOT(N315),NOT(P315),NOT(R315),NOT(T315),NOT(V315),NOT(X315),NOT(Z315),NOT(AB315),NOT(AD315),NOT(AF315)),TRUE,FALSE)</f>
        <v>0</v>
      </c>
      <c r="AL315" s="21" t="str">
        <f t="shared" si="148"/>
        <v/>
      </c>
      <c r="AM315" s="97">
        <f t="shared" si="152"/>
        <v>0</v>
      </c>
      <c r="AN315" s="97" t="str">
        <f t="shared" si="149"/>
        <v>Nej</v>
      </c>
      <c r="AO315" s="21" t="b">
        <f t="shared" si="123"/>
        <v>0</v>
      </c>
      <c r="AP315" s="21" t="str">
        <f t="shared" si="150"/>
        <v/>
      </c>
      <c r="AQ315" s="97" t="str">
        <f t="shared" si="151"/>
        <v>Nej</v>
      </c>
    </row>
    <row r="316" spans="1:43" s="13" customFormat="1" x14ac:dyDescent="0.35">
      <c r="A316" s="53">
        <v>308</v>
      </c>
      <c r="B316" s="10"/>
      <c r="C316" s="23"/>
      <c r="D316" s="41"/>
      <c r="E316" s="74"/>
      <c r="F316" s="82"/>
      <c r="G316" s="74"/>
      <c r="H316" s="75"/>
      <c r="I316" s="23"/>
      <c r="J316" s="50" t="str">
        <f t="shared" si="124"/>
        <v/>
      </c>
      <c r="K316" s="56" t="str">
        <f t="shared" si="125"/>
        <v/>
      </c>
      <c r="L316" s="6" t="b">
        <f t="shared" si="126"/>
        <v>0</v>
      </c>
      <c r="M316" s="21" t="str">
        <f t="shared" si="127"/>
        <v/>
      </c>
      <c r="N316" s="21" t="b">
        <f t="shared" si="128"/>
        <v>0</v>
      </c>
      <c r="O316" s="21" t="str">
        <f t="shared" si="129"/>
        <v/>
      </c>
      <c r="P316" s="21" t="b">
        <f t="shared" si="130"/>
        <v>0</v>
      </c>
      <c r="Q316" s="21" t="str">
        <f t="shared" si="131"/>
        <v/>
      </c>
      <c r="R316" s="21" t="b">
        <f t="shared" si="132"/>
        <v>0</v>
      </c>
      <c r="S316" s="21" t="str">
        <f t="shared" si="133"/>
        <v/>
      </c>
      <c r="T316" s="21" t="b">
        <f t="shared" si="134"/>
        <v>0</v>
      </c>
      <c r="U316" s="21" t="str">
        <f t="shared" si="135"/>
        <v/>
      </c>
      <c r="V316" s="6" t="b">
        <f t="shared" si="136"/>
        <v>0</v>
      </c>
      <c r="W316" s="21" t="str">
        <f t="shared" si="137"/>
        <v/>
      </c>
      <c r="X316" s="21" t="b">
        <f t="shared" si="138"/>
        <v>0</v>
      </c>
      <c r="Y316" s="21" t="str">
        <f t="shared" si="139"/>
        <v/>
      </c>
      <c r="Z316" s="21" t="b">
        <f t="shared" si="140"/>
        <v>0</v>
      </c>
      <c r="AA316" s="21" t="str">
        <f t="shared" si="141"/>
        <v/>
      </c>
      <c r="AB316" s="21" t="b">
        <f>IF(AND(LEN(B316)&gt;0,NOT(AF316),COUNTIF($AH$9:AH815,AH316)&gt;1),TRUE,FALSE)</f>
        <v>0</v>
      </c>
      <c r="AC316" s="21" t="str">
        <f t="shared" si="142"/>
        <v/>
      </c>
      <c r="AD316" s="21" t="b">
        <f>IF(AND(LEN(B316)&gt;0,NOT(AF316),NOT(AB316),COUNTIF(Uttransporter!$B$9:'Uttransporter'!B815,B316)&gt;0),TRUE,FALSE)</f>
        <v>0</v>
      </c>
      <c r="AE316" s="21" t="str">
        <f t="shared" si="143"/>
        <v/>
      </c>
      <c r="AF316" s="21" t="b">
        <f>IF(LEN(B316)&gt;Admin!$D$17,TRUE,FALSE)</f>
        <v>0</v>
      </c>
      <c r="AG316" s="21" t="str">
        <f t="shared" si="144"/>
        <v/>
      </c>
      <c r="AH316" s="21" t="str">
        <f t="shared" si="145"/>
        <v/>
      </c>
      <c r="AI316" s="21" t="b">
        <f t="shared" si="146"/>
        <v>0</v>
      </c>
      <c r="AJ316" s="21" t="str">
        <f t="shared" si="147"/>
        <v/>
      </c>
      <c r="AK316" s="21" t="b">
        <f>IF(AND(COUNTA(B316:I316)&gt;0,'Börja här'!KOMMUN="",NOT(L316),NOT(N316),NOT(P316),NOT(R316),NOT(T316),NOT(V316),NOT(X316),NOT(Z316),NOT(AB316),NOT(AD316),NOT(AF316)),TRUE,FALSE)</f>
        <v>0</v>
      </c>
      <c r="AL316" s="21" t="str">
        <f t="shared" si="148"/>
        <v/>
      </c>
      <c r="AM316" s="97">
        <f t="shared" si="152"/>
        <v>0</v>
      </c>
      <c r="AN316" s="97" t="str">
        <f t="shared" si="149"/>
        <v>Nej</v>
      </c>
      <c r="AO316" s="21" t="b">
        <f t="shared" si="123"/>
        <v>0</v>
      </c>
      <c r="AP316" s="21" t="str">
        <f t="shared" si="150"/>
        <v/>
      </c>
      <c r="AQ316" s="97" t="str">
        <f t="shared" si="151"/>
        <v>Nej</v>
      </c>
    </row>
    <row r="317" spans="1:43" s="13" customFormat="1" x14ac:dyDescent="0.35">
      <c r="A317" s="53">
        <v>309</v>
      </c>
      <c r="B317" s="10"/>
      <c r="C317" s="23"/>
      <c r="D317" s="41"/>
      <c r="E317" s="74"/>
      <c r="F317" s="82"/>
      <c r="G317" s="74"/>
      <c r="H317" s="75"/>
      <c r="I317" s="23"/>
      <c r="J317" s="50" t="str">
        <f t="shared" si="124"/>
        <v/>
      </c>
      <c r="K317" s="56" t="str">
        <f t="shared" si="125"/>
        <v/>
      </c>
      <c r="L317" s="6" t="b">
        <f t="shared" si="126"/>
        <v>0</v>
      </c>
      <c r="M317" s="21" t="str">
        <f t="shared" si="127"/>
        <v/>
      </c>
      <c r="N317" s="21" t="b">
        <f t="shared" si="128"/>
        <v>0</v>
      </c>
      <c r="O317" s="21" t="str">
        <f t="shared" si="129"/>
        <v/>
      </c>
      <c r="P317" s="21" t="b">
        <f t="shared" si="130"/>
        <v>0</v>
      </c>
      <c r="Q317" s="21" t="str">
        <f t="shared" si="131"/>
        <v/>
      </c>
      <c r="R317" s="21" t="b">
        <f t="shared" si="132"/>
        <v>0</v>
      </c>
      <c r="S317" s="21" t="str">
        <f t="shared" si="133"/>
        <v/>
      </c>
      <c r="T317" s="21" t="b">
        <f t="shared" si="134"/>
        <v>0</v>
      </c>
      <c r="U317" s="21" t="str">
        <f t="shared" si="135"/>
        <v/>
      </c>
      <c r="V317" s="6" t="b">
        <f t="shared" si="136"/>
        <v>0</v>
      </c>
      <c r="W317" s="21" t="str">
        <f t="shared" si="137"/>
        <v/>
      </c>
      <c r="X317" s="21" t="b">
        <f t="shared" si="138"/>
        <v>0</v>
      </c>
      <c r="Y317" s="21" t="str">
        <f t="shared" si="139"/>
        <v/>
      </c>
      <c r="Z317" s="21" t="b">
        <f t="shared" si="140"/>
        <v>0</v>
      </c>
      <c r="AA317" s="21" t="str">
        <f t="shared" si="141"/>
        <v/>
      </c>
      <c r="AB317" s="21" t="b">
        <f>IF(AND(LEN(B317)&gt;0,NOT(AF317),COUNTIF($AH$9:AH816,AH317)&gt;1),TRUE,FALSE)</f>
        <v>0</v>
      </c>
      <c r="AC317" s="21" t="str">
        <f t="shared" si="142"/>
        <v/>
      </c>
      <c r="AD317" s="21" t="b">
        <f>IF(AND(LEN(B317)&gt;0,NOT(AF317),NOT(AB317),COUNTIF(Uttransporter!$B$9:'Uttransporter'!B816,B317)&gt;0),TRUE,FALSE)</f>
        <v>0</v>
      </c>
      <c r="AE317" s="21" t="str">
        <f t="shared" si="143"/>
        <v/>
      </c>
      <c r="AF317" s="21" t="b">
        <f>IF(LEN(B317)&gt;Admin!$D$17,TRUE,FALSE)</f>
        <v>0</v>
      </c>
      <c r="AG317" s="21" t="str">
        <f t="shared" si="144"/>
        <v/>
      </c>
      <c r="AH317" s="21" t="str">
        <f t="shared" si="145"/>
        <v/>
      </c>
      <c r="AI317" s="21" t="b">
        <f t="shared" si="146"/>
        <v>0</v>
      </c>
      <c r="AJ317" s="21" t="str">
        <f t="shared" si="147"/>
        <v/>
      </c>
      <c r="AK317" s="21" t="b">
        <f>IF(AND(COUNTA(B317:I317)&gt;0,'Börja här'!KOMMUN="",NOT(L317),NOT(N317),NOT(P317),NOT(R317),NOT(T317),NOT(V317),NOT(X317),NOT(Z317),NOT(AB317),NOT(AD317),NOT(AF317)),TRUE,FALSE)</f>
        <v>0</v>
      </c>
      <c r="AL317" s="21" t="str">
        <f t="shared" si="148"/>
        <v/>
      </c>
      <c r="AM317" s="97">
        <f t="shared" si="152"/>
        <v>0</v>
      </c>
      <c r="AN317" s="97" t="str">
        <f t="shared" si="149"/>
        <v>Nej</v>
      </c>
      <c r="AO317" s="21" t="b">
        <f t="shared" si="123"/>
        <v>0</v>
      </c>
      <c r="AP317" s="21" t="str">
        <f t="shared" si="150"/>
        <v/>
      </c>
      <c r="AQ317" s="97" t="str">
        <f t="shared" si="151"/>
        <v>Nej</v>
      </c>
    </row>
    <row r="318" spans="1:43" s="13" customFormat="1" x14ac:dyDescent="0.35">
      <c r="A318" s="53">
        <v>310</v>
      </c>
      <c r="B318" s="10"/>
      <c r="C318" s="23"/>
      <c r="D318" s="41"/>
      <c r="E318" s="74"/>
      <c r="F318" s="82"/>
      <c r="G318" s="74"/>
      <c r="H318" s="75"/>
      <c r="I318" s="23"/>
      <c r="J318" s="50" t="str">
        <f t="shared" si="124"/>
        <v/>
      </c>
      <c r="K318" s="56" t="str">
        <f t="shared" si="125"/>
        <v/>
      </c>
      <c r="L318" s="6" t="b">
        <f t="shared" si="126"/>
        <v>0</v>
      </c>
      <c r="M318" s="21" t="str">
        <f t="shared" si="127"/>
        <v/>
      </c>
      <c r="N318" s="21" t="b">
        <f t="shared" si="128"/>
        <v>0</v>
      </c>
      <c r="O318" s="21" t="str">
        <f t="shared" si="129"/>
        <v/>
      </c>
      <c r="P318" s="21" t="b">
        <f t="shared" si="130"/>
        <v>0</v>
      </c>
      <c r="Q318" s="21" t="str">
        <f t="shared" si="131"/>
        <v/>
      </c>
      <c r="R318" s="21" t="b">
        <f t="shared" si="132"/>
        <v>0</v>
      </c>
      <c r="S318" s="21" t="str">
        <f t="shared" si="133"/>
        <v/>
      </c>
      <c r="T318" s="21" t="b">
        <f t="shared" si="134"/>
        <v>0</v>
      </c>
      <c r="U318" s="21" t="str">
        <f t="shared" si="135"/>
        <v/>
      </c>
      <c r="V318" s="6" t="b">
        <f t="shared" si="136"/>
        <v>0</v>
      </c>
      <c r="W318" s="21" t="str">
        <f t="shared" si="137"/>
        <v/>
      </c>
      <c r="X318" s="21" t="b">
        <f t="shared" si="138"/>
        <v>0</v>
      </c>
      <c r="Y318" s="21" t="str">
        <f t="shared" si="139"/>
        <v/>
      </c>
      <c r="Z318" s="21" t="b">
        <f t="shared" si="140"/>
        <v>0</v>
      </c>
      <c r="AA318" s="21" t="str">
        <f t="shared" si="141"/>
        <v/>
      </c>
      <c r="AB318" s="21" t="b">
        <f>IF(AND(LEN(B318)&gt;0,NOT(AF318),COUNTIF($AH$9:AH817,AH318)&gt;1),TRUE,FALSE)</f>
        <v>0</v>
      </c>
      <c r="AC318" s="21" t="str">
        <f t="shared" si="142"/>
        <v/>
      </c>
      <c r="AD318" s="21" t="b">
        <f>IF(AND(LEN(B318)&gt;0,NOT(AF318),NOT(AB318),COUNTIF(Uttransporter!$B$9:'Uttransporter'!B817,B318)&gt;0),TRUE,FALSE)</f>
        <v>0</v>
      </c>
      <c r="AE318" s="21" t="str">
        <f t="shared" si="143"/>
        <v/>
      </c>
      <c r="AF318" s="21" t="b">
        <f>IF(LEN(B318)&gt;Admin!$D$17,TRUE,FALSE)</f>
        <v>0</v>
      </c>
      <c r="AG318" s="21" t="str">
        <f t="shared" si="144"/>
        <v/>
      </c>
      <c r="AH318" s="21" t="str">
        <f t="shared" si="145"/>
        <v/>
      </c>
      <c r="AI318" s="21" t="b">
        <f t="shared" si="146"/>
        <v>0</v>
      </c>
      <c r="AJ318" s="21" t="str">
        <f t="shared" si="147"/>
        <v/>
      </c>
      <c r="AK318" s="21" t="b">
        <f>IF(AND(COUNTA(B318:I318)&gt;0,'Börja här'!KOMMUN="",NOT(L318),NOT(N318),NOT(P318),NOT(R318),NOT(T318),NOT(V318),NOT(X318),NOT(Z318),NOT(AB318),NOT(AD318),NOT(AF318)),TRUE,FALSE)</f>
        <v>0</v>
      </c>
      <c r="AL318" s="21" t="str">
        <f t="shared" si="148"/>
        <v/>
      </c>
      <c r="AM318" s="97">
        <f t="shared" si="152"/>
        <v>0</v>
      </c>
      <c r="AN318" s="97" t="str">
        <f t="shared" si="149"/>
        <v>Nej</v>
      </c>
      <c r="AO318" s="21" t="b">
        <f t="shared" si="123"/>
        <v>0</v>
      </c>
      <c r="AP318" s="21" t="str">
        <f t="shared" si="150"/>
        <v/>
      </c>
      <c r="AQ318" s="97" t="str">
        <f t="shared" si="151"/>
        <v>Nej</v>
      </c>
    </row>
    <row r="319" spans="1:43" s="13" customFormat="1" x14ac:dyDescent="0.35">
      <c r="A319" s="53">
        <v>311</v>
      </c>
      <c r="B319" s="10"/>
      <c r="C319" s="23"/>
      <c r="D319" s="41"/>
      <c r="E319" s="74"/>
      <c r="F319" s="82"/>
      <c r="G319" s="74"/>
      <c r="H319" s="75"/>
      <c r="I319" s="23"/>
      <c r="J319" s="50" t="str">
        <f t="shared" si="124"/>
        <v/>
      </c>
      <c r="K319" s="56" t="str">
        <f t="shared" si="125"/>
        <v/>
      </c>
      <c r="L319" s="6" t="b">
        <f t="shared" si="126"/>
        <v>0</v>
      </c>
      <c r="M319" s="21" t="str">
        <f t="shared" si="127"/>
        <v/>
      </c>
      <c r="N319" s="21" t="b">
        <f t="shared" si="128"/>
        <v>0</v>
      </c>
      <c r="O319" s="21" t="str">
        <f t="shared" si="129"/>
        <v/>
      </c>
      <c r="P319" s="21" t="b">
        <f t="shared" si="130"/>
        <v>0</v>
      </c>
      <c r="Q319" s="21" t="str">
        <f t="shared" si="131"/>
        <v/>
      </c>
      <c r="R319" s="21" t="b">
        <f t="shared" si="132"/>
        <v>0</v>
      </c>
      <c r="S319" s="21" t="str">
        <f t="shared" si="133"/>
        <v/>
      </c>
      <c r="T319" s="21" t="b">
        <f t="shared" si="134"/>
        <v>0</v>
      </c>
      <c r="U319" s="21" t="str">
        <f t="shared" si="135"/>
        <v/>
      </c>
      <c r="V319" s="6" t="b">
        <f t="shared" si="136"/>
        <v>0</v>
      </c>
      <c r="W319" s="21" t="str">
        <f t="shared" si="137"/>
        <v/>
      </c>
      <c r="X319" s="21" t="b">
        <f t="shared" si="138"/>
        <v>0</v>
      </c>
      <c r="Y319" s="21" t="str">
        <f t="shared" si="139"/>
        <v/>
      </c>
      <c r="Z319" s="21" t="b">
        <f t="shared" si="140"/>
        <v>0</v>
      </c>
      <c r="AA319" s="21" t="str">
        <f t="shared" si="141"/>
        <v/>
      </c>
      <c r="AB319" s="21" t="b">
        <f>IF(AND(LEN(B319)&gt;0,NOT(AF319),COUNTIF($AH$9:AH818,AH319)&gt;1),TRUE,FALSE)</f>
        <v>0</v>
      </c>
      <c r="AC319" s="21" t="str">
        <f t="shared" si="142"/>
        <v/>
      </c>
      <c r="AD319" s="21" t="b">
        <f>IF(AND(LEN(B319)&gt;0,NOT(AF319),NOT(AB319),COUNTIF(Uttransporter!$B$9:'Uttransporter'!B818,B319)&gt;0),TRUE,FALSE)</f>
        <v>0</v>
      </c>
      <c r="AE319" s="21" t="str">
        <f t="shared" si="143"/>
        <v/>
      </c>
      <c r="AF319" s="21" t="b">
        <f>IF(LEN(B319)&gt;Admin!$D$17,TRUE,FALSE)</f>
        <v>0</v>
      </c>
      <c r="AG319" s="21" t="str">
        <f t="shared" si="144"/>
        <v/>
      </c>
      <c r="AH319" s="21" t="str">
        <f t="shared" si="145"/>
        <v/>
      </c>
      <c r="AI319" s="21" t="b">
        <f t="shared" si="146"/>
        <v>0</v>
      </c>
      <c r="AJ319" s="21" t="str">
        <f t="shared" si="147"/>
        <v/>
      </c>
      <c r="AK319" s="21" t="b">
        <f>IF(AND(COUNTA(B319:I319)&gt;0,'Börja här'!KOMMUN="",NOT(L319),NOT(N319),NOT(P319),NOT(R319),NOT(T319),NOT(V319),NOT(X319),NOT(Z319),NOT(AB319),NOT(AD319),NOT(AF319)),TRUE,FALSE)</f>
        <v>0</v>
      </c>
      <c r="AL319" s="21" t="str">
        <f t="shared" si="148"/>
        <v/>
      </c>
      <c r="AM319" s="97">
        <f t="shared" si="152"/>
        <v>0</v>
      </c>
      <c r="AN319" s="97" t="str">
        <f t="shared" si="149"/>
        <v>Nej</v>
      </c>
      <c r="AO319" s="21" t="b">
        <f t="shared" si="123"/>
        <v>0</v>
      </c>
      <c r="AP319" s="21" t="str">
        <f t="shared" si="150"/>
        <v/>
      </c>
      <c r="AQ319" s="97" t="str">
        <f t="shared" si="151"/>
        <v>Nej</v>
      </c>
    </row>
    <row r="320" spans="1:43" s="13" customFormat="1" x14ac:dyDescent="0.35">
      <c r="A320" s="53">
        <v>312</v>
      </c>
      <c r="B320" s="10"/>
      <c r="C320" s="23"/>
      <c r="D320" s="41"/>
      <c r="E320" s="74"/>
      <c r="F320" s="82"/>
      <c r="G320" s="74"/>
      <c r="H320" s="75"/>
      <c r="I320" s="23"/>
      <c r="J320" s="50" t="str">
        <f t="shared" si="124"/>
        <v/>
      </c>
      <c r="K320" s="56" t="str">
        <f t="shared" si="125"/>
        <v/>
      </c>
      <c r="L320" s="6" t="b">
        <f t="shared" si="126"/>
        <v>0</v>
      </c>
      <c r="M320" s="21" t="str">
        <f t="shared" si="127"/>
        <v/>
      </c>
      <c r="N320" s="21" t="b">
        <f t="shared" si="128"/>
        <v>0</v>
      </c>
      <c r="O320" s="21" t="str">
        <f t="shared" si="129"/>
        <v/>
      </c>
      <c r="P320" s="21" t="b">
        <f t="shared" si="130"/>
        <v>0</v>
      </c>
      <c r="Q320" s="21" t="str">
        <f t="shared" si="131"/>
        <v/>
      </c>
      <c r="R320" s="21" t="b">
        <f t="shared" si="132"/>
        <v>0</v>
      </c>
      <c r="S320" s="21" t="str">
        <f t="shared" si="133"/>
        <v/>
      </c>
      <c r="T320" s="21" t="b">
        <f t="shared" si="134"/>
        <v>0</v>
      </c>
      <c r="U320" s="21" t="str">
        <f t="shared" si="135"/>
        <v/>
      </c>
      <c r="V320" s="6" t="b">
        <f t="shared" si="136"/>
        <v>0</v>
      </c>
      <c r="W320" s="21" t="str">
        <f t="shared" si="137"/>
        <v/>
      </c>
      <c r="X320" s="21" t="b">
        <f t="shared" si="138"/>
        <v>0</v>
      </c>
      <c r="Y320" s="21" t="str">
        <f t="shared" si="139"/>
        <v/>
      </c>
      <c r="Z320" s="21" t="b">
        <f t="shared" si="140"/>
        <v>0</v>
      </c>
      <c r="AA320" s="21" t="str">
        <f t="shared" si="141"/>
        <v/>
      </c>
      <c r="AB320" s="21" t="b">
        <f>IF(AND(LEN(B320)&gt;0,NOT(AF320),COUNTIF($AH$9:AH819,AH320)&gt;1),TRUE,FALSE)</f>
        <v>0</v>
      </c>
      <c r="AC320" s="21" t="str">
        <f t="shared" si="142"/>
        <v/>
      </c>
      <c r="AD320" s="21" t="b">
        <f>IF(AND(LEN(B320)&gt;0,NOT(AF320),NOT(AB320),COUNTIF(Uttransporter!$B$9:'Uttransporter'!B819,B320)&gt;0),TRUE,FALSE)</f>
        <v>0</v>
      </c>
      <c r="AE320" s="21" t="str">
        <f t="shared" si="143"/>
        <v/>
      </c>
      <c r="AF320" s="21" t="b">
        <f>IF(LEN(B320)&gt;Admin!$D$17,TRUE,FALSE)</f>
        <v>0</v>
      </c>
      <c r="AG320" s="21" t="str">
        <f t="shared" si="144"/>
        <v/>
      </c>
      <c r="AH320" s="21" t="str">
        <f t="shared" si="145"/>
        <v/>
      </c>
      <c r="AI320" s="21" t="b">
        <f t="shared" si="146"/>
        <v>0</v>
      </c>
      <c r="AJ320" s="21" t="str">
        <f t="shared" si="147"/>
        <v/>
      </c>
      <c r="AK320" s="21" t="b">
        <f>IF(AND(COUNTA(B320:I320)&gt;0,'Börja här'!KOMMUN="",NOT(L320),NOT(N320),NOT(P320),NOT(R320),NOT(T320),NOT(V320),NOT(X320),NOT(Z320),NOT(AB320),NOT(AD320),NOT(AF320)),TRUE,FALSE)</f>
        <v>0</v>
      </c>
      <c r="AL320" s="21" t="str">
        <f t="shared" si="148"/>
        <v/>
      </c>
      <c r="AM320" s="97">
        <f t="shared" si="152"/>
        <v>0</v>
      </c>
      <c r="AN320" s="97" t="str">
        <f t="shared" si="149"/>
        <v>Nej</v>
      </c>
      <c r="AO320" s="21" t="b">
        <f t="shared" si="123"/>
        <v>0</v>
      </c>
      <c r="AP320" s="21" t="str">
        <f t="shared" si="150"/>
        <v/>
      </c>
      <c r="AQ320" s="97" t="str">
        <f t="shared" si="151"/>
        <v>Nej</v>
      </c>
    </row>
    <row r="321" spans="1:43" s="13" customFormat="1" x14ac:dyDescent="0.35">
      <c r="A321" s="53">
        <v>313</v>
      </c>
      <c r="B321" s="10"/>
      <c r="C321" s="23"/>
      <c r="D321" s="41"/>
      <c r="E321" s="74"/>
      <c r="F321" s="82"/>
      <c r="G321" s="74"/>
      <c r="H321" s="75"/>
      <c r="I321" s="23"/>
      <c r="J321" s="50" t="str">
        <f t="shared" si="124"/>
        <v/>
      </c>
      <c r="K321" s="56" t="str">
        <f t="shared" si="125"/>
        <v/>
      </c>
      <c r="L321" s="6" t="b">
        <f t="shared" si="126"/>
        <v>0</v>
      </c>
      <c r="M321" s="21" t="str">
        <f t="shared" si="127"/>
        <v/>
      </c>
      <c r="N321" s="21" t="b">
        <f t="shared" si="128"/>
        <v>0</v>
      </c>
      <c r="O321" s="21" t="str">
        <f t="shared" si="129"/>
        <v/>
      </c>
      <c r="P321" s="21" t="b">
        <f t="shared" si="130"/>
        <v>0</v>
      </c>
      <c r="Q321" s="21" t="str">
        <f t="shared" si="131"/>
        <v/>
      </c>
      <c r="R321" s="21" t="b">
        <f t="shared" si="132"/>
        <v>0</v>
      </c>
      <c r="S321" s="21" t="str">
        <f t="shared" si="133"/>
        <v/>
      </c>
      <c r="T321" s="21" t="b">
        <f t="shared" si="134"/>
        <v>0</v>
      </c>
      <c r="U321" s="21" t="str">
        <f t="shared" si="135"/>
        <v/>
      </c>
      <c r="V321" s="6" t="b">
        <f t="shared" si="136"/>
        <v>0</v>
      </c>
      <c r="W321" s="21" t="str">
        <f t="shared" si="137"/>
        <v/>
      </c>
      <c r="X321" s="21" t="b">
        <f t="shared" si="138"/>
        <v>0</v>
      </c>
      <c r="Y321" s="21" t="str">
        <f t="shared" si="139"/>
        <v/>
      </c>
      <c r="Z321" s="21" t="b">
        <f t="shared" si="140"/>
        <v>0</v>
      </c>
      <c r="AA321" s="21" t="str">
        <f t="shared" si="141"/>
        <v/>
      </c>
      <c r="AB321" s="21" t="b">
        <f>IF(AND(LEN(B321)&gt;0,NOT(AF321),COUNTIF($AH$9:AH820,AH321)&gt;1),TRUE,FALSE)</f>
        <v>0</v>
      </c>
      <c r="AC321" s="21" t="str">
        <f t="shared" si="142"/>
        <v/>
      </c>
      <c r="AD321" s="21" t="b">
        <f>IF(AND(LEN(B321)&gt;0,NOT(AF321),NOT(AB321),COUNTIF(Uttransporter!$B$9:'Uttransporter'!B820,B321)&gt;0),TRUE,FALSE)</f>
        <v>0</v>
      </c>
      <c r="AE321" s="21" t="str">
        <f t="shared" si="143"/>
        <v/>
      </c>
      <c r="AF321" s="21" t="b">
        <f>IF(LEN(B321)&gt;Admin!$D$17,TRUE,FALSE)</f>
        <v>0</v>
      </c>
      <c r="AG321" s="21" t="str">
        <f t="shared" si="144"/>
        <v/>
      </c>
      <c r="AH321" s="21" t="str">
        <f t="shared" si="145"/>
        <v/>
      </c>
      <c r="AI321" s="21" t="b">
        <f t="shared" si="146"/>
        <v>0</v>
      </c>
      <c r="AJ321" s="21" t="str">
        <f t="shared" si="147"/>
        <v/>
      </c>
      <c r="AK321" s="21" t="b">
        <f>IF(AND(COUNTA(B321:I321)&gt;0,'Börja här'!KOMMUN="",NOT(L321),NOT(N321),NOT(P321),NOT(R321),NOT(T321),NOT(V321),NOT(X321),NOT(Z321),NOT(AB321),NOT(AD321),NOT(AF321)),TRUE,FALSE)</f>
        <v>0</v>
      </c>
      <c r="AL321" s="21" t="str">
        <f t="shared" si="148"/>
        <v/>
      </c>
      <c r="AM321" s="97">
        <f t="shared" si="152"/>
        <v>0</v>
      </c>
      <c r="AN321" s="97" t="str">
        <f t="shared" si="149"/>
        <v>Nej</v>
      </c>
      <c r="AO321" s="21" t="b">
        <f t="shared" si="123"/>
        <v>0</v>
      </c>
      <c r="AP321" s="21" t="str">
        <f t="shared" si="150"/>
        <v/>
      </c>
      <c r="AQ321" s="97" t="str">
        <f t="shared" si="151"/>
        <v>Nej</v>
      </c>
    </row>
    <row r="322" spans="1:43" s="13" customFormat="1" x14ac:dyDescent="0.35">
      <c r="A322" s="53">
        <v>314</v>
      </c>
      <c r="B322" s="10"/>
      <c r="C322" s="23"/>
      <c r="D322" s="41"/>
      <c r="E322" s="74"/>
      <c r="F322" s="82"/>
      <c r="G322" s="74"/>
      <c r="H322" s="75"/>
      <c r="I322" s="23"/>
      <c r="J322" s="50" t="str">
        <f t="shared" si="124"/>
        <v/>
      </c>
      <c r="K322" s="56" t="str">
        <f t="shared" si="125"/>
        <v/>
      </c>
      <c r="L322" s="6" t="b">
        <f t="shared" si="126"/>
        <v>0</v>
      </c>
      <c r="M322" s="21" t="str">
        <f t="shared" si="127"/>
        <v/>
      </c>
      <c r="N322" s="21" t="b">
        <f t="shared" si="128"/>
        <v>0</v>
      </c>
      <c r="O322" s="21" t="str">
        <f t="shared" si="129"/>
        <v/>
      </c>
      <c r="P322" s="21" t="b">
        <f t="shared" si="130"/>
        <v>0</v>
      </c>
      <c r="Q322" s="21" t="str">
        <f t="shared" si="131"/>
        <v/>
      </c>
      <c r="R322" s="21" t="b">
        <f t="shared" si="132"/>
        <v>0</v>
      </c>
      <c r="S322" s="21" t="str">
        <f t="shared" si="133"/>
        <v/>
      </c>
      <c r="T322" s="21" t="b">
        <f t="shared" si="134"/>
        <v>0</v>
      </c>
      <c r="U322" s="21" t="str">
        <f t="shared" si="135"/>
        <v/>
      </c>
      <c r="V322" s="6" t="b">
        <f t="shared" si="136"/>
        <v>0</v>
      </c>
      <c r="W322" s="21" t="str">
        <f t="shared" si="137"/>
        <v/>
      </c>
      <c r="X322" s="21" t="b">
        <f t="shared" si="138"/>
        <v>0</v>
      </c>
      <c r="Y322" s="21" t="str">
        <f t="shared" si="139"/>
        <v/>
      </c>
      <c r="Z322" s="21" t="b">
        <f t="shared" si="140"/>
        <v>0</v>
      </c>
      <c r="AA322" s="21" t="str">
        <f t="shared" si="141"/>
        <v/>
      </c>
      <c r="AB322" s="21" t="b">
        <f>IF(AND(LEN(B322)&gt;0,NOT(AF322),COUNTIF($AH$9:AH821,AH322)&gt;1),TRUE,FALSE)</f>
        <v>0</v>
      </c>
      <c r="AC322" s="21" t="str">
        <f t="shared" si="142"/>
        <v/>
      </c>
      <c r="AD322" s="21" t="b">
        <f>IF(AND(LEN(B322)&gt;0,NOT(AF322),NOT(AB322),COUNTIF(Uttransporter!$B$9:'Uttransporter'!B821,B322)&gt;0),TRUE,FALSE)</f>
        <v>0</v>
      </c>
      <c r="AE322" s="21" t="str">
        <f t="shared" si="143"/>
        <v/>
      </c>
      <c r="AF322" s="21" t="b">
        <f>IF(LEN(B322)&gt;Admin!$D$17,TRUE,FALSE)</f>
        <v>0</v>
      </c>
      <c r="AG322" s="21" t="str">
        <f t="shared" si="144"/>
        <v/>
      </c>
      <c r="AH322" s="21" t="str">
        <f t="shared" si="145"/>
        <v/>
      </c>
      <c r="AI322" s="21" t="b">
        <f t="shared" si="146"/>
        <v>0</v>
      </c>
      <c r="AJ322" s="21" t="str">
        <f t="shared" si="147"/>
        <v/>
      </c>
      <c r="AK322" s="21" t="b">
        <f>IF(AND(COUNTA(B322:I322)&gt;0,'Börja här'!KOMMUN="",NOT(L322),NOT(N322),NOT(P322),NOT(R322),NOT(T322),NOT(V322),NOT(X322),NOT(Z322),NOT(AB322),NOT(AD322),NOT(AF322)),TRUE,FALSE)</f>
        <v>0</v>
      </c>
      <c r="AL322" s="21" t="str">
        <f t="shared" si="148"/>
        <v/>
      </c>
      <c r="AM322" s="97">
        <f t="shared" si="152"/>
        <v>0</v>
      </c>
      <c r="AN322" s="97" t="str">
        <f t="shared" si="149"/>
        <v>Nej</v>
      </c>
      <c r="AO322" s="21" t="b">
        <f t="shared" si="123"/>
        <v>0</v>
      </c>
      <c r="AP322" s="21" t="str">
        <f t="shared" si="150"/>
        <v/>
      </c>
      <c r="AQ322" s="97" t="str">
        <f t="shared" si="151"/>
        <v>Nej</v>
      </c>
    </row>
    <row r="323" spans="1:43" s="13" customFormat="1" x14ac:dyDescent="0.35">
      <c r="A323" s="53">
        <v>315</v>
      </c>
      <c r="B323" s="10"/>
      <c r="C323" s="23"/>
      <c r="D323" s="41"/>
      <c r="E323" s="74"/>
      <c r="F323" s="82"/>
      <c r="G323" s="74"/>
      <c r="H323" s="75"/>
      <c r="I323" s="23"/>
      <c r="J323" s="50" t="str">
        <f t="shared" si="124"/>
        <v/>
      </c>
      <c r="K323" s="56" t="str">
        <f t="shared" si="125"/>
        <v/>
      </c>
      <c r="L323" s="6" t="b">
        <f t="shared" si="126"/>
        <v>0</v>
      </c>
      <c r="M323" s="21" t="str">
        <f t="shared" si="127"/>
        <v/>
      </c>
      <c r="N323" s="21" t="b">
        <f t="shared" si="128"/>
        <v>0</v>
      </c>
      <c r="O323" s="21" t="str">
        <f t="shared" si="129"/>
        <v/>
      </c>
      <c r="P323" s="21" t="b">
        <f t="shared" si="130"/>
        <v>0</v>
      </c>
      <c r="Q323" s="21" t="str">
        <f t="shared" si="131"/>
        <v/>
      </c>
      <c r="R323" s="21" t="b">
        <f t="shared" si="132"/>
        <v>0</v>
      </c>
      <c r="S323" s="21" t="str">
        <f t="shared" si="133"/>
        <v/>
      </c>
      <c r="T323" s="21" t="b">
        <f t="shared" si="134"/>
        <v>0</v>
      </c>
      <c r="U323" s="21" t="str">
        <f t="shared" si="135"/>
        <v/>
      </c>
      <c r="V323" s="6" t="b">
        <f t="shared" si="136"/>
        <v>0</v>
      </c>
      <c r="W323" s="21" t="str">
        <f t="shared" si="137"/>
        <v/>
      </c>
      <c r="X323" s="21" t="b">
        <f t="shared" si="138"/>
        <v>0</v>
      </c>
      <c r="Y323" s="21" t="str">
        <f t="shared" si="139"/>
        <v/>
      </c>
      <c r="Z323" s="21" t="b">
        <f t="shared" si="140"/>
        <v>0</v>
      </c>
      <c r="AA323" s="21" t="str">
        <f t="shared" si="141"/>
        <v/>
      </c>
      <c r="AB323" s="21" t="b">
        <f>IF(AND(LEN(B323)&gt;0,NOT(AF323),COUNTIF($AH$9:AH822,AH323)&gt;1),TRUE,FALSE)</f>
        <v>0</v>
      </c>
      <c r="AC323" s="21" t="str">
        <f t="shared" si="142"/>
        <v/>
      </c>
      <c r="AD323" s="21" t="b">
        <f>IF(AND(LEN(B323)&gt;0,NOT(AF323),NOT(AB323),COUNTIF(Uttransporter!$B$9:'Uttransporter'!B822,B323)&gt;0),TRUE,FALSE)</f>
        <v>0</v>
      </c>
      <c r="AE323" s="21" t="str">
        <f t="shared" si="143"/>
        <v/>
      </c>
      <c r="AF323" s="21" t="b">
        <f>IF(LEN(B323)&gt;Admin!$D$17,TRUE,FALSE)</f>
        <v>0</v>
      </c>
      <c r="AG323" s="21" t="str">
        <f t="shared" si="144"/>
        <v/>
      </c>
      <c r="AH323" s="21" t="str">
        <f t="shared" si="145"/>
        <v/>
      </c>
      <c r="AI323" s="21" t="b">
        <f t="shared" si="146"/>
        <v>0</v>
      </c>
      <c r="AJ323" s="21" t="str">
        <f t="shared" si="147"/>
        <v/>
      </c>
      <c r="AK323" s="21" t="b">
        <f>IF(AND(COUNTA(B323:I323)&gt;0,'Börja här'!KOMMUN="",NOT(L323),NOT(N323),NOT(P323),NOT(R323),NOT(T323),NOT(V323),NOT(X323),NOT(Z323),NOT(AB323),NOT(AD323),NOT(AF323)),TRUE,FALSE)</f>
        <v>0</v>
      </c>
      <c r="AL323" s="21" t="str">
        <f t="shared" si="148"/>
        <v/>
      </c>
      <c r="AM323" s="97">
        <f t="shared" si="152"/>
        <v>0</v>
      </c>
      <c r="AN323" s="97" t="str">
        <f t="shared" si="149"/>
        <v>Nej</v>
      </c>
      <c r="AO323" s="21" t="b">
        <f t="shared" si="123"/>
        <v>0</v>
      </c>
      <c r="AP323" s="21" t="str">
        <f t="shared" si="150"/>
        <v/>
      </c>
      <c r="AQ323" s="97" t="str">
        <f t="shared" si="151"/>
        <v>Nej</v>
      </c>
    </row>
    <row r="324" spans="1:43" s="13" customFormat="1" x14ac:dyDescent="0.35">
      <c r="A324" s="53">
        <v>316</v>
      </c>
      <c r="B324" s="10"/>
      <c r="C324" s="23"/>
      <c r="D324" s="41"/>
      <c r="E324" s="74"/>
      <c r="F324" s="82"/>
      <c r="G324" s="74"/>
      <c r="H324" s="75"/>
      <c r="I324" s="23"/>
      <c r="J324" s="50" t="str">
        <f t="shared" si="124"/>
        <v/>
      </c>
      <c r="K324" s="56" t="str">
        <f t="shared" si="125"/>
        <v/>
      </c>
      <c r="L324" s="6" t="b">
        <f t="shared" si="126"/>
        <v>0</v>
      </c>
      <c r="M324" s="21" t="str">
        <f t="shared" si="127"/>
        <v/>
      </c>
      <c r="N324" s="21" t="b">
        <f t="shared" si="128"/>
        <v>0</v>
      </c>
      <c r="O324" s="21" t="str">
        <f t="shared" si="129"/>
        <v/>
      </c>
      <c r="P324" s="21" t="b">
        <f t="shared" si="130"/>
        <v>0</v>
      </c>
      <c r="Q324" s="21" t="str">
        <f t="shared" si="131"/>
        <v/>
      </c>
      <c r="R324" s="21" t="b">
        <f t="shared" si="132"/>
        <v>0</v>
      </c>
      <c r="S324" s="21" t="str">
        <f t="shared" si="133"/>
        <v/>
      </c>
      <c r="T324" s="21" t="b">
        <f t="shared" si="134"/>
        <v>0</v>
      </c>
      <c r="U324" s="21" t="str">
        <f t="shared" si="135"/>
        <v/>
      </c>
      <c r="V324" s="6" t="b">
        <f t="shared" si="136"/>
        <v>0</v>
      </c>
      <c r="W324" s="21" t="str">
        <f t="shared" si="137"/>
        <v/>
      </c>
      <c r="X324" s="21" t="b">
        <f t="shared" si="138"/>
        <v>0</v>
      </c>
      <c r="Y324" s="21" t="str">
        <f t="shared" si="139"/>
        <v/>
      </c>
      <c r="Z324" s="21" t="b">
        <f t="shared" si="140"/>
        <v>0</v>
      </c>
      <c r="AA324" s="21" t="str">
        <f t="shared" si="141"/>
        <v/>
      </c>
      <c r="AB324" s="21" t="b">
        <f>IF(AND(LEN(B324)&gt;0,NOT(AF324),COUNTIF($AH$9:AH823,AH324)&gt;1),TRUE,FALSE)</f>
        <v>0</v>
      </c>
      <c r="AC324" s="21" t="str">
        <f t="shared" si="142"/>
        <v/>
      </c>
      <c r="AD324" s="21" t="b">
        <f>IF(AND(LEN(B324)&gt;0,NOT(AF324),NOT(AB324),COUNTIF(Uttransporter!$B$9:'Uttransporter'!B823,B324)&gt;0),TRUE,FALSE)</f>
        <v>0</v>
      </c>
      <c r="AE324" s="21" t="str">
        <f t="shared" si="143"/>
        <v/>
      </c>
      <c r="AF324" s="21" t="b">
        <f>IF(LEN(B324)&gt;Admin!$D$17,TRUE,FALSE)</f>
        <v>0</v>
      </c>
      <c r="AG324" s="21" t="str">
        <f t="shared" si="144"/>
        <v/>
      </c>
      <c r="AH324" s="21" t="str">
        <f t="shared" si="145"/>
        <v/>
      </c>
      <c r="AI324" s="21" t="b">
        <f t="shared" si="146"/>
        <v>0</v>
      </c>
      <c r="AJ324" s="21" t="str">
        <f t="shared" si="147"/>
        <v/>
      </c>
      <c r="AK324" s="21" t="b">
        <f>IF(AND(COUNTA(B324:I324)&gt;0,'Börja här'!KOMMUN="",NOT(L324),NOT(N324),NOT(P324),NOT(R324),NOT(T324),NOT(V324),NOT(X324),NOT(Z324),NOT(AB324),NOT(AD324),NOT(AF324)),TRUE,FALSE)</f>
        <v>0</v>
      </c>
      <c r="AL324" s="21" t="str">
        <f t="shared" si="148"/>
        <v/>
      </c>
      <c r="AM324" s="97">
        <f t="shared" si="152"/>
        <v>0</v>
      </c>
      <c r="AN324" s="97" t="str">
        <f t="shared" si="149"/>
        <v>Nej</v>
      </c>
      <c r="AO324" s="21" t="b">
        <f t="shared" si="123"/>
        <v>0</v>
      </c>
      <c r="AP324" s="21" t="str">
        <f t="shared" si="150"/>
        <v/>
      </c>
      <c r="AQ324" s="97" t="str">
        <f t="shared" si="151"/>
        <v>Nej</v>
      </c>
    </row>
    <row r="325" spans="1:43" s="13" customFormat="1" x14ac:dyDescent="0.35">
      <c r="A325" s="53">
        <v>317</v>
      </c>
      <c r="B325" s="10"/>
      <c r="C325" s="23"/>
      <c r="D325" s="41"/>
      <c r="E325" s="74"/>
      <c r="F325" s="82"/>
      <c r="G325" s="74"/>
      <c r="H325" s="75"/>
      <c r="I325" s="23"/>
      <c r="J325" s="50" t="str">
        <f t="shared" si="124"/>
        <v/>
      </c>
      <c r="K325" s="56" t="str">
        <f t="shared" si="125"/>
        <v/>
      </c>
      <c r="L325" s="6" t="b">
        <f t="shared" si="126"/>
        <v>0</v>
      </c>
      <c r="M325" s="21" t="str">
        <f t="shared" si="127"/>
        <v/>
      </c>
      <c r="N325" s="21" t="b">
        <f t="shared" si="128"/>
        <v>0</v>
      </c>
      <c r="O325" s="21" t="str">
        <f t="shared" si="129"/>
        <v/>
      </c>
      <c r="P325" s="21" t="b">
        <f t="shared" si="130"/>
        <v>0</v>
      </c>
      <c r="Q325" s="21" t="str">
        <f t="shared" si="131"/>
        <v/>
      </c>
      <c r="R325" s="21" t="b">
        <f t="shared" si="132"/>
        <v>0</v>
      </c>
      <c r="S325" s="21" t="str">
        <f t="shared" si="133"/>
        <v/>
      </c>
      <c r="T325" s="21" t="b">
        <f t="shared" si="134"/>
        <v>0</v>
      </c>
      <c r="U325" s="21" t="str">
        <f t="shared" si="135"/>
        <v/>
      </c>
      <c r="V325" s="6" t="b">
        <f t="shared" si="136"/>
        <v>0</v>
      </c>
      <c r="W325" s="21" t="str">
        <f t="shared" si="137"/>
        <v/>
      </c>
      <c r="X325" s="21" t="b">
        <f t="shared" si="138"/>
        <v>0</v>
      </c>
      <c r="Y325" s="21" t="str">
        <f t="shared" si="139"/>
        <v/>
      </c>
      <c r="Z325" s="21" t="b">
        <f t="shared" si="140"/>
        <v>0</v>
      </c>
      <c r="AA325" s="21" t="str">
        <f t="shared" si="141"/>
        <v/>
      </c>
      <c r="AB325" s="21" t="b">
        <f>IF(AND(LEN(B325)&gt;0,NOT(AF325),COUNTIF($AH$9:AH824,AH325)&gt;1),TRUE,FALSE)</f>
        <v>0</v>
      </c>
      <c r="AC325" s="21" t="str">
        <f t="shared" si="142"/>
        <v/>
      </c>
      <c r="AD325" s="21" t="b">
        <f>IF(AND(LEN(B325)&gt;0,NOT(AF325),NOT(AB325),COUNTIF(Uttransporter!$B$9:'Uttransporter'!B824,B325)&gt;0),TRUE,FALSE)</f>
        <v>0</v>
      </c>
      <c r="AE325" s="21" t="str">
        <f t="shared" si="143"/>
        <v/>
      </c>
      <c r="AF325" s="21" t="b">
        <f>IF(LEN(B325)&gt;Admin!$D$17,TRUE,FALSE)</f>
        <v>0</v>
      </c>
      <c r="AG325" s="21" t="str">
        <f t="shared" si="144"/>
        <v/>
      </c>
      <c r="AH325" s="21" t="str">
        <f t="shared" si="145"/>
        <v/>
      </c>
      <c r="AI325" s="21" t="b">
        <f t="shared" si="146"/>
        <v>0</v>
      </c>
      <c r="AJ325" s="21" t="str">
        <f t="shared" si="147"/>
        <v/>
      </c>
      <c r="AK325" s="21" t="b">
        <f>IF(AND(COUNTA(B325:I325)&gt;0,'Börja här'!KOMMUN="",NOT(L325),NOT(N325),NOT(P325),NOT(R325),NOT(T325),NOT(V325),NOT(X325),NOT(Z325),NOT(AB325),NOT(AD325),NOT(AF325)),TRUE,FALSE)</f>
        <v>0</v>
      </c>
      <c r="AL325" s="21" t="str">
        <f t="shared" si="148"/>
        <v/>
      </c>
      <c r="AM325" s="97">
        <f t="shared" si="152"/>
        <v>0</v>
      </c>
      <c r="AN325" s="97" t="str">
        <f t="shared" si="149"/>
        <v>Nej</v>
      </c>
      <c r="AO325" s="21" t="b">
        <f t="shared" si="123"/>
        <v>0</v>
      </c>
      <c r="AP325" s="21" t="str">
        <f t="shared" si="150"/>
        <v/>
      </c>
      <c r="AQ325" s="97" t="str">
        <f t="shared" si="151"/>
        <v>Nej</v>
      </c>
    </row>
    <row r="326" spans="1:43" s="13" customFormat="1" x14ac:dyDescent="0.35">
      <c r="A326" s="53">
        <v>318</v>
      </c>
      <c r="B326" s="10"/>
      <c r="C326" s="23"/>
      <c r="D326" s="41"/>
      <c r="E326" s="74"/>
      <c r="F326" s="82"/>
      <c r="G326" s="74"/>
      <c r="H326" s="75"/>
      <c r="I326" s="23"/>
      <c r="J326" s="50" t="str">
        <f t="shared" si="124"/>
        <v/>
      </c>
      <c r="K326" s="56" t="str">
        <f t="shared" si="125"/>
        <v/>
      </c>
      <c r="L326" s="6" t="b">
        <f t="shared" si="126"/>
        <v>0</v>
      </c>
      <c r="M326" s="21" t="str">
        <f t="shared" si="127"/>
        <v/>
      </c>
      <c r="N326" s="21" t="b">
        <f t="shared" si="128"/>
        <v>0</v>
      </c>
      <c r="O326" s="21" t="str">
        <f t="shared" si="129"/>
        <v/>
      </c>
      <c r="P326" s="21" t="b">
        <f t="shared" si="130"/>
        <v>0</v>
      </c>
      <c r="Q326" s="21" t="str">
        <f t="shared" si="131"/>
        <v/>
      </c>
      <c r="R326" s="21" t="b">
        <f t="shared" si="132"/>
        <v>0</v>
      </c>
      <c r="S326" s="21" t="str">
        <f t="shared" si="133"/>
        <v/>
      </c>
      <c r="T326" s="21" t="b">
        <f t="shared" si="134"/>
        <v>0</v>
      </c>
      <c r="U326" s="21" t="str">
        <f t="shared" si="135"/>
        <v/>
      </c>
      <c r="V326" s="6" t="b">
        <f t="shared" si="136"/>
        <v>0</v>
      </c>
      <c r="W326" s="21" t="str">
        <f t="shared" si="137"/>
        <v/>
      </c>
      <c r="X326" s="21" t="b">
        <f t="shared" si="138"/>
        <v>0</v>
      </c>
      <c r="Y326" s="21" t="str">
        <f t="shared" si="139"/>
        <v/>
      </c>
      <c r="Z326" s="21" t="b">
        <f t="shared" si="140"/>
        <v>0</v>
      </c>
      <c r="AA326" s="21" t="str">
        <f t="shared" si="141"/>
        <v/>
      </c>
      <c r="AB326" s="21" t="b">
        <f>IF(AND(LEN(B326)&gt;0,NOT(AF326),COUNTIF($AH$9:AH825,AH326)&gt;1),TRUE,FALSE)</f>
        <v>0</v>
      </c>
      <c r="AC326" s="21" t="str">
        <f t="shared" si="142"/>
        <v/>
      </c>
      <c r="AD326" s="21" t="b">
        <f>IF(AND(LEN(B326)&gt;0,NOT(AF326),NOT(AB326),COUNTIF(Uttransporter!$B$9:'Uttransporter'!B825,B326)&gt;0),TRUE,FALSE)</f>
        <v>0</v>
      </c>
      <c r="AE326" s="21" t="str">
        <f t="shared" si="143"/>
        <v/>
      </c>
      <c r="AF326" s="21" t="b">
        <f>IF(LEN(B326)&gt;Admin!$D$17,TRUE,FALSE)</f>
        <v>0</v>
      </c>
      <c r="AG326" s="21" t="str">
        <f t="shared" si="144"/>
        <v/>
      </c>
      <c r="AH326" s="21" t="str">
        <f t="shared" si="145"/>
        <v/>
      </c>
      <c r="AI326" s="21" t="b">
        <f t="shared" si="146"/>
        <v>0</v>
      </c>
      <c r="AJ326" s="21" t="str">
        <f t="shared" si="147"/>
        <v/>
      </c>
      <c r="AK326" s="21" t="b">
        <f>IF(AND(COUNTA(B326:I326)&gt;0,'Börja här'!KOMMUN="",NOT(L326),NOT(N326),NOT(P326),NOT(R326),NOT(T326),NOT(V326),NOT(X326),NOT(Z326),NOT(AB326),NOT(AD326),NOT(AF326)),TRUE,FALSE)</f>
        <v>0</v>
      </c>
      <c r="AL326" s="21" t="str">
        <f t="shared" si="148"/>
        <v/>
      </c>
      <c r="AM326" s="97">
        <f t="shared" si="152"/>
        <v>0</v>
      </c>
      <c r="AN326" s="97" t="str">
        <f t="shared" si="149"/>
        <v>Nej</v>
      </c>
      <c r="AO326" s="21" t="b">
        <f t="shared" si="123"/>
        <v>0</v>
      </c>
      <c r="AP326" s="21" t="str">
        <f t="shared" si="150"/>
        <v/>
      </c>
      <c r="AQ326" s="97" t="str">
        <f t="shared" si="151"/>
        <v>Nej</v>
      </c>
    </row>
    <row r="327" spans="1:43" s="13" customFormat="1" x14ac:dyDescent="0.35">
      <c r="A327" s="53">
        <v>319</v>
      </c>
      <c r="B327" s="10"/>
      <c r="C327" s="23"/>
      <c r="D327" s="41"/>
      <c r="E327" s="74"/>
      <c r="F327" s="82"/>
      <c r="G327" s="74"/>
      <c r="H327" s="75"/>
      <c r="I327" s="23"/>
      <c r="J327" s="50" t="str">
        <f t="shared" si="124"/>
        <v/>
      </c>
      <c r="K327" s="56" t="str">
        <f t="shared" si="125"/>
        <v/>
      </c>
      <c r="L327" s="6" t="b">
        <f t="shared" si="126"/>
        <v>0</v>
      </c>
      <c r="M327" s="21" t="str">
        <f t="shared" si="127"/>
        <v/>
      </c>
      <c r="N327" s="21" t="b">
        <f t="shared" si="128"/>
        <v>0</v>
      </c>
      <c r="O327" s="21" t="str">
        <f t="shared" si="129"/>
        <v/>
      </c>
      <c r="P327" s="21" t="b">
        <f t="shared" si="130"/>
        <v>0</v>
      </c>
      <c r="Q327" s="21" t="str">
        <f t="shared" si="131"/>
        <v/>
      </c>
      <c r="R327" s="21" t="b">
        <f t="shared" si="132"/>
        <v>0</v>
      </c>
      <c r="S327" s="21" t="str">
        <f t="shared" si="133"/>
        <v/>
      </c>
      <c r="T327" s="21" t="b">
        <f t="shared" si="134"/>
        <v>0</v>
      </c>
      <c r="U327" s="21" t="str">
        <f t="shared" si="135"/>
        <v/>
      </c>
      <c r="V327" s="6" t="b">
        <f t="shared" si="136"/>
        <v>0</v>
      </c>
      <c r="W327" s="21" t="str">
        <f t="shared" si="137"/>
        <v/>
      </c>
      <c r="X327" s="21" t="b">
        <f t="shared" si="138"/>
        <v>0</v>
      </c>
      <c r="Y327" s="21" t="str">
        <f t="shared" si="139"/>
        <v/>
      </c>
      <c r="Z327" s="21" t="b">
        <f t="shared" si="140"/>
        <v>0</v>
      </c>
      <c r="AA327" s="21" t="str">
        <f t="shared" si="141"/>
        <v/>
      </c>
      <c r="AB327" s="21" t="b">
        <f>IF(AND(LEN(B327)&gt;0,NOT(AF327),COUNTIF($AH$9:AH826,AH327)&gt;1),TRUE,FALSE)</f>
        <v>0</v>
      </c>
      <c r="AC327" s="21" t="str">
        <f t="shared" si="142"/>
        <v/>
      </c>
      <c r="AD327" s="21" t="b">
        <f>IF(AND(LEN(B327)&gt;0,NOT(AF327),NOT(AB327),COUNTIF(Uttransporter!$B$9:'Uttransporter'!B826,B327)&gt;0),TRUE,FALSE)</f>
        <v>0</v>
      </c>
      <c r="AE327" s="21" t="str">
        <f t="shared" si="143"/>
        <v/>
      </c>
      <c r="AF327" s="21" t="b">
        <f>IF(LEN(B327)&gt;Admin!$D$17,TRUE,FALSE)</f>
        <v>0</v>
      </c>
      <c r="AG327" s="21" t="str">
        <f t="shared" si="144"/>
        <v/>
      </c>
      <c r="AH327" s="21" t="str">
        <f t="shared" si="145"/>
        <v/>
      </c>
      <c r="AI327" s="21" t="b">
        <f t="shared" si="146"/>
        <v>0</v>
      </c>
      <c r="AJ327" s="21" t="str">
        <f t="shared" si="147"/>
        <v/>
      </c>
      <c r="AK327" s="21" t="b">
        <f>IF(AND(COUNTA(B327:I327)&gt;0,'Börja här'!KOMMUN="",NOT(L327),NOT(N327),NOT(P327),NOT(R327),NOT(T327),NOT(V327),NOT(X327),NOT(Z327),NOT(AB327),NOT(AD327),NOT(AF327)),TRUE,FALSE)</f>
        <v>0</v>
      </c>
      <c r="AL327" s="21" t="str">
        <f t="shared" si="148"/>
        <v/>
      </c>
      <c r="AM327" s="97">
        <f t="shared" si="152"/>
        <v>0</v>
      </c>
      <c r="AN327" s="97" t="str">
        <f t="shared" si="149"/>
        <v>Nej</v>
      </c>
      <c r="AO327" s="21" t="b">
        <f t="shared" si="123"/>
        <v>0</v>
      </c>
      <c r="AP327" s="21" t="str">
        <f t="shared" si="150"/>
        <v/>
      </c>
      <c r="AQ327" s="97" t="str">
        <f t="shared" si="151"/>
        <v>Nej</v>
      </c>
    </row>
    <row r="328" spans="1:43" s="13" customFormat="1" x14ac:dyDescent="0.35">
      <c r="A328" s="53">
        <v>320</v>
      </c>
      <c r="B328" s="10"/>
      <c r="C328" s="23"/>
      <c r="D328" s="41"/>
      <c r="E328" s="74"/>
      <c r="F328" s="82"/>
      <c r="G328" s="74"/>
      <c r="H328" s="75"/>
      <c r="I328" s="23"/>
      <c r="J328" s="50" t="str">
        <f t="shared" si="124"/>
        <v/>
      </c>
      <c r="K328" s="56" t="str">
        <f t="shared" si="125"/>
        <v/>
      </c>
      <c r="L328" s="6" t="b">
        <f t="shared" si="126"/>
        <v>0</v>
      </c>
      <c r="M328" s="21" t="str">
        <f t="shared" si="127"/>
        <v/>
      </c>
      <c r="N328" s="21" t="b">
        <f t="shared" si="128"/>
        <v>0</v>
      </c>
      <c r="O328" s="21" t="str">
        <f t="shared" si="129"/>
        <v/>
      </c>
      <c r="P328" s="21" t="b">
        <f t="shared" si="130"/>
        <v>0</v>
      </c>
      <c r="Q328" s="21" t="str">
        <f t="shared" si="131"/>
        <v/>
      </c>
      <c r="R328" s="21" t="b">
        <f t="shared" si="132"/>
        <v>0</v>
      </c>
      <c r="S328" s="21" t="str">
        <f t="shared" si="133"/>
        <v/>
      </c>
      <c r="T328" s="21" t="b">
        <f t="shared" si="134"/>
        <v>0</v>
      </c>
      <c r="U328" s="21" t="str">
        <f t="shared" si="135"/>
        <v/>
      </c>
      <c r="V328" s="6" t="b">
        <f t="shared" si="136"/>
        <v>0</v>
      </c>
      <c r="W328" s="21" t="str">
        <f t="shared" si="137"/>
        <v/>
      </c>
      <c r="X328" s="21" t="b">
        <f t="shared" si="138"/>
        <v>0</v>
      </c>
      <c r="Y328" s="21" t="str">
        <f t="shared" si="139"/>
        <v/>
      </c>
      <c r="Z328" s="21" t="b">
        <f t="shared" si="140"/>
        <v>0</v>
      </c>
      <c r="AA328" s="21" t="str">
        <f t="shared" si="141"/>
        <v/>
      </c>
      <c r="AB328" s="21" t="b">
        <f>IF(AND(LEN(B328)&gt;0,NOT(AF328),COUNTIF($AH$9:AH827,AH328)&gt;1),TRUE,FALSE)</f>
        <v>0</v>
      </c>
      <c r="AC328" s="21" t="str">
        <f t="shared" si="142"/>
        <v/>
      </c>
      <c r="AD328" s="21" t="b">
        <f>IF(AND(LEN(B328)&gt;0,NOT(AF328),NOT(AB328),COUNTIF(Uttransporter!$B$9:'Uttransporter'!B827,B328)&gt;0),TRUE,FALSE)</f>
        <v>0</v>
      </c>
      <c r="AE328" s="21" t="str">
        <f t="shared" si="143"/>
        <v/>
      </c>
      <c r="AF328" s="21" t="b">
        <f>IF(LEN(B328)&gt;Admin!$D$17,TRUE,FALSE)</f>
        <v>0</v>
      </c>
      <c r="AG328" s="21" t="str">
        <f t="shared" si="144"/>
        <v/>
      </c>
      <c r="AH328" s="21" t="str">
        <f t="shared" si="145"/>
        <v/>
      </c>
      <c r="AI328" s="21" t="b">
        <f t="shared" si="146"/>
        <v>0</v>
      </c>
      <c r="AJ328" s="21" t="str">
        <f t="shared" si="147"/>
        <v/>
      </c>
      <c r="AK328" s="21" t="b">
        <f>IF(AND(COUNTA(B328:I328)&gt;0,'Börja här'!KOMMUN="",NOT(L328),NOT(N328),NOT(P328),NOT(R328),NOT(T328),NOT(V328),NOT(X328),NOT(Z328),NOT(AB328),NOT(AD328),NOT(AF328)),TRUE,FALSE)</f>
        <v>0</v>
      </c>
      <c r="AL328" s="21" t="str">
        <f t="shared" si="148"/>
        <v/>
      </c>
      <c r="AM328" s="97">
        <f t="shared" si="152"/>
        <v>0</v>
      </c>
      <c r="AN328" s="97" t="str">
        <f t="shared" si="149"/>
        <v>Nej</v>
      </c>
      <c r="AO328" s="21" t="b">
        <f t="shared" si="123"/>
        <v>0</v>
      </c>
      <c r="AP328" s="21" t="str">
        <f t="shared" si="150"/>
        <v/>
      </c>
      <c r="AQ328" s="97" t="str">
        <f t="shared" si="151"/>
        <v>Nej</v>
      </c>
    </row>
    <row r="329" spans="1:43" s="13" customFormat="1" x14ac:dyDescent="0.35">
      <c r="A329" s="53">
        <v>321</v>
      </c>
      <c r="B329" s="10"/>
      <c r="C329" s="23"/>
      <c r="D329" s="41"/>
      <c r="E329" s="74"/>
      <c r="F329" s="82"/>
      <c r="G329" s="74"/>
      <c r="H329" s="75"/>
      <c r="I329" s="23"/>
      <c r="J329" s="50" t="str">
        <f t="shared" si="124"/>
        <v/>
      </c>
      <c r="K329" s="56" t="str">
        <f t="shared" si="125"/>
        <v/>
      </c>
      <c r="L329" s="6" t="b">
        <f t="shared" si="126"/>
        <v>0</v>
      </c>
      <c r="M329" s="21" t="str">
        <f t="shared" si="127"/>
        <v/>
      </c>
      <c r="N329" s="21" t="b">
        <f t="shared" si="128"/>
        <v>0</v>
      </c>
      <c r="O329" s="21" t="str">
        <f t="shared" si="129"/>
        <v/>
      </c>
      <c r="P329" s="21" t="b">
        <f t="shared" si="130"/>
        <v>0</v>
      </c>
      <c r="Q329" s="21" t="str">
        <f t="shared" si="131"/>
        <v/>
      </c>
      <c r="R329" s="21" t="b">
        <f t="shared" si="132"/>
        <v>0</v>
      </c>
      <c r="S329" s="21" t="str">
        <f t="shared" si="133"/>
        <v/>
      </c>
      <c r="T329" s="21" t="b">
        <f t="shared" si="134"/>
        <v>0</v>
      </c>
      <c r="U329" s="21" t="str">
        <f t="shared" si="135"/>
        <v/>
      </c>
      <c r="V329" s="6" t="b">
        <f t="shared" si="136"/>
        <v>0</v>
      </c>
      <c r="W329" s="21" t="str">
        <f t="shared" si="137"/>
        <v/>
      </c>
      <c r="X329" s="21" t="b">
        <f t="shared" si="138"/>
        <v>0</v>
      </c>
      <c r="Y329" s="21" t="str">
        <f t="shared" si="139"/>
        <v/>
      </c>
      <c r="Z329" s="21" t="b">
        <f t="shared" si="140"/>
        <v>0</v>
      </c>
      <c r="AA329" s="21" t="str">
        <f t="shared" si="141"/>
        <v/>
      </c>
      <c r="AB329" s="21" t="b">
        <f>IF(AND(LEN(B329)&gt;0,NOT(AF329),COUNTIF($AH$9:AH828,AH329)&gt;1),TRUE,FALSE)</f>
        <v>0</v>
      </c>
      <c r="AC329" s="21" t="str">
        <f t="shared" si="142"/>
        <v/>
      </c>
      <c r="AD329" s="21" t="b">
        <f>IF(AND(LEN(B329)&gt;0,NOT(AF329),NOT(AB329),COUNTIF(Uttransporter!$B$9:'Uttransporter'!B828,B329)&gt;0),TRUE,FALSE)</f>
        <v>0</v>
      </c>
      <c r="AE329" s="21" t="str">
        <f t="shared" si="143"/>
        <v/>
      </c>
      <c r="AF329" s="21" t="b">
        <f>IF(LEN(B329)&gt;Admin!$D$17,TRUE,FALSE)</f>
        <v>0</v>
      </c>
      <c r="AG329" s="21" t="str">
        <f t="shared" si="144"/>
        <v/>
      </c>
      <c r="AH329" s="21" t="str">
        <f t="shared" si="145"/>
        <v/>
      </c>
      <c r="AI329" s="21" t="b">
        <f t="shared" si="146"/>
        <v>0</v>
      </c>
      <c r="AJ329" s="21" t="str">
        <f t="shared" si="147"/>
        <v/>
      </c>
      <c r="AK329" s="21" t="b">
        <f>IF(AND(COUNTA(B329:I329)&gt;0,'Börja här'!KOMMUN="",NOT(L329),NOT(N329),NOT(P329),NOT(R329),NOT(T329),NOT(V329),NOT(X329),NOT(Z329),NOT(AB329),NOT(AD329),NOT(AF329)),TRUE,FALSE)</f>
        <v>0</v>
      </c>
      <c r="AL329" s="21" t="str">
        <f t="shared" si="148"/>
        <v/>
      </c>
      <c r="AM329" s="97">
        <f t="shared" si="152"/>
        <v>0</v>
      </c>
      <c r="AN329" s="97" t="str">
        <f t="shared" si="149"/>
        <v>Nej</v>
      </c>
      <c r="AO329" s="21" t="b">
        <f t="shared" ref="AO329:AO392" si="153">IF(I329&lt;&gt;"",IF(COUNTIF(TblHamnkoder,I329),FALSE,TRUE),FALSE)</f>
        <v>0</v>
      </c>
      <c r="AP329" s="21" t="str">
        <f t="shared" si="150"/>
        <v/>
      </c>
      <c r="AQ329" s="97" t="str">
        <f t="shared" si="151"/>
        <v>Nej</v>
      </c>
    </row>
    <row r="330" spans="1:43" s="13" customFormat="1" x14ac:dyDescent="0.35">
      <c r="A330" s="53">
        <v>322</v>
      </c>
      <c r="B330" s="10"/>
      <c r="C330" s="23"/>
      <c r="D330" s="41"/>
      <c r="E330" s="74"/>
      <c r="F330" s="82"/>
      <c r="G330" s="74"/>
      <c r="H330" s="75"/>
      <c r="I330" s="23"/>
      <c r="J330" s="50" t="str">
        <f t="shared" ref="J330:J393" si="154">IF(OR(L330,N330,P330,R330,T330,V330,X330,Z330,AB330,AD330,AF330,AO330),"",IF(ISNUMBER($J$4),ROUNDUP($J$4*ROUNDUP(G330,0),0),""))</f>
        <v/>
      </c>
      <c r="K330" s="56" t="str">
        <f t="shared" ref="K330:K393" si="155">IF(O330="","",O330&amp;". ")&amp;IF(Q330="","",Q330&amp;". ")&amp;IF(S330="","",S330&amp;". ")&amp;IF(U330="","",U330&amp;". ")&amp;IF(Y330="","",Y330&amp;". ")&amp;IF(AA330="","",AA330&amp;". ")&amp;IF(M330="","",M330&amp;". ")&amp;IF(W330="","",W330&amp;". ")&amp;IF(AC330="","",AC330&amp;". ")&amp;IF(AE330="","",AE330&amp;". ")&amp;IF(AG330="","",AG330&amp;". ")&amp;IF(AL330="","",AL330&amp;". ")&amp;IF(AP330="","",AP330&amp;". ")</f>
        <v/>
      </c>
      <c r="L330" s="6" t="b">
        <f t="shared" ref="L330:L393" si="156">AND(COUNTA(B330:I330)&gt;0,AND(NOT(N330),NOT(X330)),OR(B330="",C330="",D330="",E330="",F330="",G330=""))</f>
        <v>0</v>
      </c>
      <c r="M330" s="21" t="str">
        <f t="shared" ref="M330:M393" si="157">IF(L330,M$7,"")</f>
        <v/>
      </c>
      <c r="N330" s="21" t="b">
        <f t="shared" ref="N330:N393" si="158">IF(C330&lt;&gt;"",IF(COUNTIF(TblVarukoderEXT,C330),FALSE,TRUE),FALSE)</f>
        <v>0</v>
      </c>
      <c r="O330" s="21" t="str">
        <f t="shared" ref="O330:O393" si="159">IF(N330,O$7,"")</f>
        <v/>
      </c>
      <c r="P330" s="21" t="b">
        <f t="shared" ref="P330:P393" si="160">IF(F330&lt;&gt;"",IF(AND(ISNUMBER(F330),F330&gt;0),FALSE,TRUE),FALSE)</f>
        <v>0</v>
      </c>
      <c r="Q330" s="21" t="str">
        <f t="shared" ref="Q330:Q393" si="161">IF(P330,Q$7,"")</f>
        <v/>
      </c>
      <c r="R330" s="21" t="b">
        <f t="shared" ref="R330:R393" si="162">IF(G330&lt;&gt;"",IF(ISNUMBER(G330),IF(G330&gt;=0.01,FALSE,TRUE),TRUE))</f>
        <v>0</v>
      </c>
      <c r="S330" s="21" t="str">
        <f t="shared" ref="S330:S393" si="163">IF(R330,S$7,"")</f>
        <v/>
      </c>
      <c r="T330" s="21" t="b">
        <f t="shared" ref="T330:T393" si="164">IF(H330&lt;&gt;"",IF(COUNTIF(TblUtomlandsEXT,H330),FALSE,TRUE),FALSE)</f>
        <v>0</v>
      </c>
      <c r="U330" s="21" t="str">
        <f t="shared" ref="U330:U393" si="165">IF(T330,U$7,"")</f>
        <v/>
      </c>
      <c r="V330" s="6" t="b">
        <f t="shared" ref="V330:V393" si="166">IF(AND($D330&lt;&gt;"",NOT(L330)),IF(AND(ISNUMBER(SEARCH("Sjö",$D330)),I330=""),TRUE,FALSE),FALSE)</f>
        <v>0</v>
      </c>
      <c r="W330" s="21" t="str">
        <f t="shared" ref="W330:W393" si="167">IF(V330,W$7,"")</f>
        <v/>
      </c>
      <c r="X330" s="21" t="b">
        <f t="shared" ref="X330:X393" si="168">IF(D330&lt;&gt;"",IF(COUNTIF(TblTransportsätt,D330),FALSE,TRUE),FALSE)</f>
        <v>0</v>
      </c>
      <c r="Y330" s="21" t="str">
        <f t="shared" ref="Y330:Y393" si="169">IF(X330,Y$7,"")</f>
        <v/>
      </c>
      <c r="Z330" s="21" t="b">
        <f t="shared" ref="Z330:Z393" si="170">IF(E330&lt;&gt;"",IF(ISNUMBER(E330),IF(AND(E330&gt;0,E330-INT(E330)=0),FALSE,TRUE),TRUE))</f>
        <v>0</v>
      </c>
      <c r="AA330" s="21" t="str">
        <f t="shared" ref="AA330:AA393" si="171">IF(Z330,AA$7,"")</f>
        <v/>
      </c>
      <c r="AB330" s="21" t="b">
        <f>IF(AND(LEN(B330)&gt;0,NOT(AF330),COUNTIF($AH$9:AH829,AH330)&gt;1),TRUE,FALSE)</f>
        <v>0</v>
      </c>
      <c r="AC330" s="21" t="str">
        <f t="shared" ref="AC330:AC393" si="172">IF(AB330,AC$7,"")</f>
        <v/>
      </c>
      <c r="AD330" s="21" t="b">
        <f>IF(AND(LEN(B330)&gt;0,NOT(AF330),NOT(AB330),COUNTIF(Uttransporter!$B$9:'Uttransporter'!B829,B330)&gt;0),TRUE,FALSE)</f>
        <v>0</v>
      </c>
      <c r="AE330" s="21" t="str">
        <f t="shared" ref="AE330:AE393" si="173">IF(AD330,AE$7,"")</f>
        <v/>
      </c>
      <c r="AF330" s="21" t="b">
        <f>IF(LEN(B330)&gt;Admin!$D$17,TRUE,FALSE)</f>
        <v>0</v>
      </c>
      <c r="AG330" s="21" t="str">
        <f t="shared" ref="AG330:AG393" si="174">IF(AF330,AG$7,"")</f>
        <v/>
      </c>
      <c r="AH330" s="21" t="str">
        <f t="shared" ref="AH330:AH393" si="175">TRIM(B330)</f>
        <v/>
      </c>
      <c r="AI330" s="21" t="b">
        <f t="shared" ref="AI330:AI393" si="176">IF(AND(COUNTA(C330:I330)&gt;0,B330=""),TRUE,FALSE)</f>
        <v>0</v>
      </c>
      <c r="AJ330" s="21" t="str">
        <f t="shared" ref="AJ330:AJ393" si="177">IF(AI330,AJ$7,"")</f>
        <v/>
      </c>
      <c r="AK330" s="21" t="b">
        <f>IF(AND(COUNTA(B330:I330)&gt;0,'Börja här'!KOMMUN="",NOT(L330),NOT(N330),NOT(P330),NOT(R330),NOT(T330),NOT(V330),NOT(X330),NOT(Z330),NOT(AB330),NOT(AD330),NOT(AF330)),TRUE,FALSE)</f>
        <v>0</v>
      </c>
      <c r="AL330" s="21" t="str">
        <f t="shared" ref="AL330:AL393" si="178">IF(AK330,AL$7,"")</f>
        <v/>
      </c>
      <c r="AM330" s="97">
        <f t="shared" si="152"/>
        <v>0</v>
      </c>
      <c r="AN330" s="97" t="str">
        <f t="shared" ref="AN330:AN393" si="179">IF(AND(J330&lt;&gt;"",J330&gt;0),"Ja","Nej")</f>
        <v>Nej</v>
      </c>
      <c r="AO330" s="21" t="b">
        <f t="shared" si="153"/>
        <v>0</v>
      </c>
      <c r="AP330" s="21" t="str">
        <f t="shared" ref="AP330:AP393" si="180">IF(AO330,AP$7,"")</f>
        <v/>
      </c>
      <c r="AQ330" s="97" t="str">
        <f t="shared" ref="AQ330:AQ393" si="181">IF(AND(K330&lt;&gt;"",K330&gt;0),"Ja","Nej")</f>
        <v>Nej</v>
      </c>
    </row>
    <row r="331" spans="1:43" s="13" customFormat="1" x14ac:dyDescent="0.35">
      <c r="A331" s="53">
        <v>323</v>
      </c>
      <c r="B331" s="10"/>
      <c r="C331" s="23"/>
      <c r="D331" s="41"/>
      <c r="E331" s="74"/>
      <c r="F331" s="82"/>
      <c r="G331" s="74"/>
      <c r="H331" s="75"/>
      <c r="I331" s="23"/>
      <c r="J331" s="50" t="str">
        <f t="shared" si="154"/>
        <v/>
      </c>
      <c r="K331" s="56" t="str">
        <f t="shared" si="155"/>
        <v/>
      </c>
      <c r="L331" s="6" t="b">
        <f t="shared" si="156"/>
        <v>0</v>
      </c>
      <c r="M331" s="21" t="str">
        <f t="shared" si="157"/>
        <v/>
      </c>
      <c r="N331" s="21" t="b">
        <f t="shared" si="158"/>
        <v>0</v>
      </c>
      <c r="O331" s="21" t="str">
        <f t="shared" si="159"/>
        <v/>
      </c>
      <c r="P331" s="21" t="b">
        <f t="shared" si="160"/>
        <v>0</v>
      </c>
      <c r="Q331" s="21" t="str">
        <f t="shared" si="161"/>
        <v/>
      </c>
      <c r="R331" s="21" t="b">
        <f t="shared" si="162"/>
        <v>0</v>
      </c>
      <c r="S331" s="21" t="str">
        <f t="shared" si="163"/>
        <v/>
      </c>
      <c r="T331" s="21" t="b">
        <f t="shared" si="164"/>
        <v>0</v>
      </c>
      <c r="U331" s="21" t="str">
        <f t="shared" si="165"/>
        <v/>
      </c>
      <c r="V331" s="6" t="b">
        <f t="shared" si="166"/>
        <v>0</v>
      </c>
      <c r="W331" s="21" t="str">
        <f t="shared" si="167"/>
        <v/>
      </c>
      <c r="X331" s="21" t="b">
        <f t="shared" si="168"/>
        <v>0</v>
      </c>
      <c r="Y331" s="21" t="str">
        <f t="shared" si="169"/>
        <v/>
      </c>
      <c r="Z331" s="21" t="b">
        <f t="shared" si="170"/>
        <v>0</v>
      </c>
      <c r="AA331" s="21" t="str">
        <f t="shared" si="171"/>
        <v/>
      </c>
      <c r="AB331" s="21" t="b">
        <f>IF(AND(LEN(B331)&gt;0,NOT(AF331),COUNTIF($AH$9:AH830,AH331)&gt;1),TRUE,FALSE)</f>
        <v>0</v>
      </c>
      <c r="AC331" s="21" t="str">
        <f t="shared" si="172"/>
        <v/>
      </c>
      <c r="AD331" s="21" t="b">
        <f>IF(AND(LEN(B331)&gt;0,NOT(AF331),NOT(AB331),COUNTIF(Uttransporter!$B$9:'Uttransporter'!B830,B331)&gt;0),TRUE,FALSE)</f>
        <v>0</v>
      </c>
      <c r="AE331" s="21" t="str">
        <f t="shared" si="173"/>
        <v/>
      </c>
      <c r="AF331" s="21" t="b">
        <f>IF(LEN(B331)&gt;Admin!$D$17,TRUE,FALSE)</f>
        <v>0</v>
      </c>
      <c r="AG331" s="21" t="str">
        <f t="shared" si="174"/>
        <v/>
      </c>
      <c r="AH331" s="21" t="str">
        <f t="shared" si="175"/>
        <v/>
      </c>
      <c r="AI331" s="21" t="b">
        <f t="shared" si="176"/>
        <v>0</v>
      </c>
      <c r="AJ331" s="21" t="str">
        <f t="shared" si="177"/>
        <v/>
      </c>
      <c r="AK331" s="21" t="b">
        <f>IF(AND(COUNTA(B331:I331)&gt;0,'Börja här'!KOMMUN="",NOT(L331),NOT(N331),NOT(P331),NOT(R331),NOT(T331),NOT(V331),NOT(X331),NOT(Z331),NOT(AB331),NOT(AD331),NOT(AF331)),TRUE,FALSE)</f>
        <v>0</v>
      </c>
      <c r="AL331" s="21" t="str">
        <f t="shared" si="178"/>
        <v/>
      </c>
      <c r="AM331" s="97">
        <f t="shared" ref="AM331:AM394" si="182">ROUNDUP(G331,0)</f>
        <v>0</v>
      </c>
      <c r="AN331" s="97" t="str">
        <f t="shared" si="179"/>
        <v>Nej</v>
      </c>
      <c r="AO331" s="21" t="b">
        <f t="shared" si="153"/>
        <v>0</v>
      </c>
      <c r="AP331" s="21" t="str">
        <f t="shared" si="180"/>
        <v/>
      </c>
      <c r="AQ331" s="97" t="str">
        <f t="shared" si="181"/>
        <v>Nej</v>
      </c>
    </row>
    <row r="332" spans="1:43" s="13" customFormat="1" x14ac:dyDescent="0.35">
      <c r="A332" s="53">
        <v>324</v>
      </c>
      <c r="B332" s="10"/>
      <c r="C332" s="23"/>
      <c r="D332" s="41"/>
      <c r="E332" s="74"/>
      <c r="F332" s="82"/>
      <c r="G332" s="74"/>
      <c r="H332" s="75"/>
      <c r="I332" s="23"/>
      <c r="J332" s="50" t="str">
        <f t="shared" si="154"/>
        <v/>
      </c>
      <c r="K332" s="56" t="str">
        <f t="shared" si="155"/>
        <v/>
      </c>
      <c r="L332" s="6" t="b">
        <f t="shared" si="156"/>
        <v>0</v>
      </c>
      <c r="M332" s="21" t="str">
        <f t="shared" si="157"/>
        <v/>
      </c>
      <c r="N332" s="21" t="b">
        <f t="shared" si="158"/>
        <v>0</v>
      </c>
      <c r="O332" s="21" t="str">
        <f t="shared" si="159"/>
        <v/>
      </c>
      <c r="P332" s="21" t="b">
        <f t="shared" si="160"/>
        <v>0</v>
      </c>
      <c r="Q332" s="21" t="str">
        <f t="shared" si="161"/>
        <v/>
      </c>
      <c r="R332" s="21" t="b">
        <f t="shared" si="162"/>
        <v>0</v>
      </c>
      <c r="S332" s="21" t="str">
        <f t="shared" si="163"/>
        <v/>
      </c>
      <c r="T332" s="21" t="b">
        <f t="shared" si="164"/>
        <v>0</v>
      </c>
      <c r="U332" s="21" t="str">
        <f t="shared" si="165"/>
        <v/>
      </c>
      <c r="V332" s="6" t="b">
        <f t="shared" si="166"/>
        <v>0</v>
      </c>
      <c r="W332" s="21" t="str">
        <f t="shared" si="167"/>
        <v/>
      </c>
      <c r="X332" s="21" t="b">
        <f t="shared" si="168"/>
        <v>0</v>
      </c>
      <c r="Y332" s="21" t="str">
        <f t="shared" si="169"/>
        <v/>
      </c>
      <c r="Z332" s="21" t="b">
        <f t="shared" si="170"/>
        <v>0</v>
      </c>
      <c r="AA332" s="21" t="str">
        <f t="shared" si="171"/>
        <v/>
      </c>
      <c r="AB332" s="21" t="b">
        <f>IF(AND(LEN(B332)&gt;0,NOT(AF332),COUNTIF($AH$9:AH831,AH332)&gt;1),TRUE,FALSE)</f>
        <v>0</v>
      </c>
      <c r="AC332" s="21" t="str">
        <f t="shared" si="172"/>
        <v/>
      </c>
      <c r="AD332" s="21" t="b">
        <f>IF(AND(LEN(B332)&gt;0,NOT(AF332),NOT(AB332),COUNTIF(Uttransporter!$B$9:'Uttransporter'!B831,B332)&gt;0),TRUE,FALSE)</f>
        <v>0</v>
      </c>
      <c r="AE332" s="21" t="str">
        <f t="shared" si="173"/>
        <v/>
      </c>
      <c r="AF332" s="21" t="b">
        <f>IF(LEN(B332)&gt;Admin!$D$17,TRUE,FALSE)</f>
        <v>0</v>
      </c>
      <c r="AG332" s="21" t="str">
        <f t="shared" si="174"/>
        <v/>
      </c>
      <c r="AH332" s="21" t="str">
        <f t="shared" si="175"/>
        <v/>
      </c>
      <c r="AI332" s="21" t="b">
        <f t="shared" si="176"/>
        <v>0</v>
      </c>
      <c r="AJ332" s="21" t="str">
        <f t="shared" si="177"/>
        <v/>
      </c>
      <c r="AK332" s="21" t="b">
        <f>IF(AND(COUNTA(B332:I332)&gt;0,'Börja här'!KOMMUN="",NOT(L332),NOT(N332),NOT(P332),NOT(R332),NOT(T332),NOT(V332),NOT(X332),NOT(Z332),NOT(AB332),NOT(AD332),NOT(AF332)),TRUE,FALSE)</f>
        <v>0</v>
      </c>
      <c r="AL332" s="21" t="str">
        <f t="shared" si="178"/>
        <v/>
      </c>
      <c r="AM332" s="97">
        <f t="shared" si="182"/>
        <v>0</v>
      </c>
      <c r="AN332" s="97" t="str">
        <f t="shared" si="179"/>
        <v>Nej</v>
      </c>
      <c r="AO332" s="21" t="b">
        <f t="shared" si="153"/>
        <v>0</v>
      </c>
      <c r="AP332" s="21" t="str">
        <f t="shared" si="180"/>
        <v/>
      </c>
      <c r="AQ332" s="97" t="str">
        <f t="shared" si="181"/>
        <v>Nej</v>
      </c>
    </row>
    <row r="333" spans="1:43" s="13" customFormat="1" x14ac:dyDescent="0.35">
      <c r="A333" s="53">
        <v>325</v>
      </c>
      <c r="B333" s="10"/>
      <c r="C333" s="23"/>
      <c r="D333" s="41"/>
      <c r="E333" s="74"/>
      <c r="F333" s="82"/>
      <c r="G333" s="74"/>
      <c r="H333" s="75"/>
      <c r="I333" s="23"/>
      <c r="J333" s="50" t="str">
        <f t="shared" si="154"/>
        <v/>
      </c>
      <c r="K333" s="56" t="str">
        <f t="shared" si="155"/>
        <v/>
      </c>
      <c r="L333" s="6" t="b">
        <f t="shared" si="156"/>
        <v>0</v>
      </c>
      <c r="M333" s="21" t="str">
        <f t="shared" si="157"/>
        <v/>
      </c>
      <c r="N333" s="21" t="b">
        <f t="shared" si="158"/>
        <v>0</v>
      </c>
      <c r="O333" s="21" t="str">
        <f t="shared" si="159"/>
        <v/>
      </c>
      <c r="P333" s="21" t="b">
        <f t="shared" si="160"/>
        <v>0</v>
      </c>
      <c r="Q333" s="21" t="str">
        <f t="shared" si="161"/>
        <v/>
      </c>
      <c r="R333" s="21" t="b">
        <f t="shared" si="162"/>
        <v>0</v>
      </c>
      <c r="S333" s="21" t="str">
        <f t="shared" si="163"/>
        <v/>
      </c>
      <c r="T333" s="21" t="b">
        <f t="shared" si="164"/>
        <v>0</v>
      </c>
      <c r="U333" s="21" t="str">
        <f t="shared" si="165"/>
        <v/>
      </c>
      <c r="V333" s="6" t="b">
        <f t="shared" si="166"/>
        <v>0</v>
      </c>
      <c r="W333" s="21" t="str">
        <f t="shared" si="167"/>
        <v/>
      </c>
      <c r="X333" s="21" t="b">
        <f t="shared" si="168"/>
        <v>0</v>
      </c>
      <c r="Y333" s="21" t="str">
        <f t="shared" si="169"/>
        <v/>
      </c>
      <c r="Z333" s="21" t="b">
        <f t="shared" si="170"/>
        <v>0</v>
      </c>
      <c r="AA333" s="21" t="str">
        <f t="shared" si="171"/>
        <v/>
      </c>
      <c r="AB333" s="21" t="b">
        <f>IF(AND(LEN(B333)&gt;0,NOT(AF333),COUNTIF($AH$9:AH832,AH333)&gt;1),TRUE,FALSE)</f>
        <v>0</v>
      </c>
      <c r="AC333" s="21" t="str">
        <f t="shared" si="172"/>
        <v/>
      </c>
      <c r="AD333" s="21" t="b">
        <f>IF(AND(LEN(B333)&gt;0,NOT(AF333),NOT(AB333),COUNTIF(Uttransporter!$B$9:'Uttransporter'!B832,B333)&gt;0),TRUE,FALSE)</f>
        <v>0</v>
      </c>
      <c r="AE333" s="21" t="str">
        <f t="shared" si="173"/>
        <v/>
      </c>
      <c r="AF333" s="21" t="b">
        <f>IF(LEN(B333)&gt;Admin!$D$17,TRUE,FALSE)</f>
        <v>0</v>
      </c>
      <c r="AG333" s="21" t="str">
        <f t="shared" si="174"/>
        <v/>
      </c>
      <c r="AH333" s="21" t="str">
        <f t="shared" si="175"/>
        <v/>
      </c>
      <c r="AI333" s="21" t="b">
        <f t="shared" si="176"/>
        <v>0</v>
      </c>
      <c r="AJ333" s="21" t="str">
        <f t="shared" si="177"/>
        <v/>
      </c>
      <c r="AK333" s="21" t="b">
        <f>IF(AND(COUNTA(B333:I333)&gt;0,'Börja här'!KOMMUN="",NOT(L333),NOT(N333),NOT(P333),NOT(R333),NOT(T333),NOT(V333),NOT(X333),NOT(Z333),NOT(AB333),NOT(AD333),NOT(AF333)),TRUE,FALSE)</f>
        <v>0</v>
      </c>
      <c r="AL333" s="21" t="str">
        <f t="shared" si="178"/>
        <v/>
      </c>
      <c r="AM333" s="97">
        <f t="shared" si="182"/>
        <v>0</v>
      </c>
      <c r="AN333" s="97" t="str">
        <f t="shared" si="179"/>
        <v>Nej</v>
      </c>
      <c r="AO333" s="21" t="b">
        <f t="shared" si="153"/>
        <v>0</v>
      </c>
      <c r="AP333" s="21" t="str">
        <f t="shared" si="180"/>
        <v/>
      </c>
      <c r="AQ333" s="97" t="str">
        <f t="shared" si="181"/>
        <v>Nej</v>
      </c>
    </row>
    <row r="334" spans="1:43" s="13" customFormat="1" x14ac:dyDescent="0.35">
      <c r="A334" s="53">
        <v>326</v>
      </c>
      <c r="B334" s="10"/>
      <c r="C334" s="23"/>
      <c r="D334" s="41"/>
      <c r="E334" s="74"/>
      <c r="F334" s="82"/>
      <c r="G334" s="74"/>
      <c r="H334" s="75"/>
      <c r="I334" s="23"/>
      <c r="J334" s="50" t="str">
        <f t="shared" si="154"/>
        <v/>
      </c>
      <c r="K334" s="56" t="str">
        <f t="shared" si="155"/>
        <v/>
      </c>
      <c r="L334" s="6" t="b">
        <f t="shared" si="156"/>
        <v>0</v>
      </c>
      <c r="M334" s="21" t="str">
        <f t="shared" si="157"/>
        <v/>
      </c>
      <c r="N334" s="21" t="b">
        <f t="shared" si="158"/>
        <v>0</v>
      </c>
      <c r="O334" s="21" t="str">
        <f t="shared" si="159"/>
        <v/>
      </c>
      <c r="P334" s="21" t="b">
        <f t="shared" si="160"/>
        <v>0</v>
      </c>
      <c r="Q334" s="21" t="str">
        <f t="shared" si="161"/>
        <v/>
      </c>
      <c r="R334" s="21" t="b">
        <f t="shared" si="162"/>
        <v>0</v>
      </c>
      <c r="S334" s="21" t="str">
        <f t="shared" si="163"/>
        <v/>
      </c>
      <c r="T334" s="21" t="b">
        <f t="shared" si="164"/>
        <v>0</v>
      </c>
      <c r="U334" s="21" t="str">
        <f t="shared" si="165"/>
        <v/>
      </c>
      <c r="V334" s="6" t="b">
        <f t="shared" si="166"/>
        <v>0</v>
      </c>
      <c r="W334" s="21" t="str">
        <f t="shared" si="167"/>
        <v/>
      </c>
      <c r="X334" s="21" t="b">
        <f t="shared" si="168"/>
        <v>0</v>
      </c>
      <c r="Y334" s="21" t="str">
        <f t="shared" si="169"/>
        <v/>
      </c>
      <c r="Z334" s="21" t="b">
        <f t="shared" si="170"/>
        <v>0</v>
      </c>
      <c r="AA334" s="21" t="str">
        <f t="shared" si="171"/>
        <v/>
      </c>
      <c r="AB334" s="21" t="b">
        <f>IF(AND(LEN(B334)&gt;0,NOT(AF334),COUNTIF($AH$9:AH833,AH334)&gt;1),TRUE,FALSE)</f>
        <v>0</v>
      </c>
      <c r="AC334" s="21" t="str">
        <f t="shared" si="172"/>
        <v/>
      </c>
      <c r="AD334" s="21" t="b">
        <f>IF(AND(LEN(B334)&gt;0,NOT(AF334),NOT(AB334),COUNTIF(Uttransporter!$B$9:'Uttransporter'!B833,B334)&gt;0),TRUE,FALSE)</f>
        <v>0</v>
      </c>
      <c r="AE334" s="21" t="str">
        <f t="shared" si="173"/>
        <v/>
      </c>
      <c r="AF334" s="21" t="b">
        <f>IF(LEN(B334)&gt;Admin!$D$17,TRUE,FALSE)</f>
        <v>0</v>
      </c>
      <c r="AG334" s="21" t="str">
        <f t="shared" si="174"/>
        <v/>
      </c>
      <c r="AH334" s="21" t="str">
        <f t="shared" si="175"/>
        <v/>
      </c>
      <c r="AI334" s="21" t="b">
        <f t="shared" si="176"/>
        <v>0</v>
      </c>
      <c r="AJ334" s="21" t="str">
        <f t="shared" si="177"/>
        <v/>
      </c>
      <c r="AK334" s="21" t="b">
        <f>IF(AND(COUNTA(B334:I334)&gt;0,'Börja här'!KOMMUN="",NOT(L334),NOT(N334),NOT(P334),NOT(R334),NOT(T334),NOT(V334),NOT(X334),NOT(Z334),NOT(AB334),NOT(AD334),NOT(AF334)),TRUE,FALSE)</f>
        <v>0</v>
      </c>
      <c r="AL334" s="21" t="str">
        <f t="shared" si="178"/>
        <v/>
      </c>
      <c r="AM334" s="97">
        <f t="shared" si="182"/>
        <v>0</v>
      </c>
      <c r="AN334" s="97" t="str">
        <f t="shared" si="179"/>
        <v>Nej</v>
      </c>
      <c r="AO334" s="21" t="b">
        <f t="shared" si="153"/>
        <v>0</v>
      </c>
      <c r="AP334" s="21" t="str">
        <f t="shared" si="180"/>
        <v/>
      </c>
      <c r="AQ334" s="97" t="str">
        <f t="shared" si="181"/>
        <v>Nej</v>
      </c>
    </row>
    <row r="335" spans="1:43" s="13" customFormat="1" x14ac:dyDescent="0.35">
      <c r="A335" s="53">
        <v>327</v>
      </c>
      <c r="B335" s="10"/>
      <c r="C335" s="23"/>
      <c r="D335" s="41"/>
      <c r="E335" s="74"/>
      <c r="F335" s="82"/>
      <c r="G335" s="74"/>
      <c r="H335" s="75"/>
      <c r="I335" s="23"/>
      <c r="J335" s="50" t="str">
        <f t="shared" si="154"/>
        <v/>
      </c>
      <c r="K335" s="56" t="str">
        <f t="shared" si="155"/>
        <v/>
      </c>
      <c r="L335" s="6" t="b">
        <f t="shared" si="156"/>
        <v>0</v>
      </c>
      <c r="M335" s="21" t="str">
        <f t="shared" si="157"/>
        <v/>
      </c>
      <c r="N335" s="21" t="b">
        <f t="shared" si="158"/>
        <v>0</v>
      </c>
      <c r="O335" s="21" t="str">
        <f t="shared" si="159"/>
        <v/>
      </c>
      <c r="P335" s="21" t="b">
        <f t="shared" si="160"/>
        <v>0</v>
      </c>
      <c r="Q335" s="21" t="str">
        <f t="shared" si="161"/>
        <v/>
      </c>
      <c r="R335" s="21" t="b">
        <f t="shared" si="162"/>
        <v>0</v>
      </c>
      <c r="S335" s="21" t="str">
        <f t="shared" si="163"/>
        <v/>
      </c>
      <c r="T335" s="21" t="b">
        <f t="shared" si="164"/>
        <v>0</v>
      </c>
      <c r="U335" s="21" t="str">
        <f t="shared" si="165"/>
        <v/>
      </c>
      <c r="V335" s="6" t="b">
        <f t="shared" si="166"/>
        <v>0</v>
      </c>
      <c r="W335" s="21" t="str">
        <f t="shared" si="167"/>
        <v/>
      </c>
      <c r="X335" s="21" t="b">
        <f t="shared" si="168"/>
        <v>0</v>
      </c>
      <c r="Y335" s="21" t="str">
        <f t="shared" si="169"/>
        <v/>
      </c>
      <c r="Z335" s="21" t="b">
        <f t="shared" si="170"/>
        <v>0</v>
      </c>
      <c r="AA335" s="21" t="str">
        <f t="shared" si="171"/>
        <v/>
      </c>
      <c r="AB335" s="21" t="b">
        <f>IF(AND(LEN(B335)&gt;0,NOT(AF335),COUNTIF($AH$9:AH834,AH335)&gt;1),TRUE,FALSE)</f>
        <v>0</v>
      </c>
      <c r="AC335" s="21" t="str">
        <f t="shared" si="172"/>
        <v/>
      </c>
      <c r="AD335" s="21" t="b">
        <f>IF(AND(LEN(B335)&gt;0,NOT(AF335),NOT(AB335),COUNTIF(Uttransporter!$B$9:'Uttransporter'!B834,B335)&gt;0),TRUE,FALSE)</f>
        <v>0</v>
      </c>
      <c r="AE335" s="21" t="str">
        <f t="shared" si="173"/>
        <v/>
      </c>
      <c r="AF335" s="21" t="b">
        <f>IF(LEN(B335)&gt;Admin!$D$17,TRUE,FALSE)</f>
        <v>0</v>
      </c>
      <c r="AG335" s="21" t="str">
        <f t="shared" si="174"/>
        <v/>
      </c>
      <c r="AH335" s="21" t="str">
        <f t="shared" si="175"/>
        <v/>
      </c>
      <c r="AI335" s="21" t="b">
        <f t="shared" si="176"/>
        <v>0</v>
      </c>
      <c r="AJ335" s="21" t="str">
        <f t="shared" si="177"/>
        <v/>
      </c>
      <c r="AK335" s="21" t="b">
        <f>IF(AND(COUNTA(B335:I335)&gt;0,'Börja här'!KOMMUN="",NOT(L335),NOT(N335),NOT(P335),NOT(R335),NOT(T335),NOT(V335),NOT(X335),NOT(Z335),NOT(AB335),NOT(AD335),NOT(AF335)),TRUE,FALSE)</f>
        <v>0</v>
      </c>
      <c r="AL335" s="21" t="str">
        <f t="shared" si="178"/>
        <v/>
      </c>
      <c r="AM335" s="97">
        <f t="shared" si="182"/>
        <v>0</v>
      </c>
      <c r="AN335" s="97" t="str">
        <f t="shared" si="179"/>
        <v>Nej</v>
      </c>
      <c r="AO335" s="21" t="b">
        <f t="shared" si="153"/>
        <v>0</v>
      </c>
      <c r="AP335" s="21" t="str">
        <f t="shared" si="180"/>
        <v/>
      </c>
      <c r="AQ335" s="97" t="str">
        <f t="shared" si="181"/>
        <v>Nej</v>
      </c>
    </row>
    <row r="336" spans="1:43" s="13" customFormat="1" x14ac:dyDescent="0.35">
      <c r="A336" s="53">
        <v>328</v>
      </c>
      <c r="B336" s="10"/>
      <c r="C336" s="23"/>
      <c r="D336" s="41"/>
      <c r="E336" s="74"/>
      <c r="F336" s="82"/>
      <c r="G336" s="74"/>
      <c r="H336" s="75"/>
      <c r="I336" s="23"/>
      <c r="J336" s="50" t="str">
        <f t="shared" si="154"/>
        <v/>
      </c>
      <c r="K336" s="56" t="str">
        <f t="shared" si="155"/>
        <v/>
      </c>
      <c r="L336" s="6" t="b">
        <f t="shared" si="156"/>
        <v>0</v>
      </c>
      <c r="M336" s="21" t="str">
        <f t="shared" si="157"/>
        <v/>
      </c>
      <c r="N336" s="21" t="b">
        <f t="shared" si="158"/>
        <v>0</v>
      </c>
      <c r="O336" s="21" t="str">
        <f t="shared" si="159"/>
        <v/>
      </c>
      <c r="P336" s="21" t="b">
        <f t="shared" si="160"/>
        <v>0</v>
      </c>
      <c r="Q336" s="21" t="str">
        <f t="shared" si="161"/>
        <v/>
      </c>
      <c r="R336" s="21" t="b">
        <f t="shared" si="162"/>
        <v>0</v>
      </c>
      <c r="S336" s="21" t="str">
        <f t="shared" si="163"/>
        <v/>
      </c>
      <c r="T336" s="21" t="b">
        <f t="shared" si="164"/>
        <v>0</v>
      </c>
      <c r="U336" s="21" t="str">
        <f t="shared" si="165"/>
        <v/>
      </c>
      <c r="V336" s="6" t="b">
        <f t="shared" si="166"/>
        <v>0</v>
      </c>
      <c r="W336" s="21" t="str">
        <f t="shared" si="167"/>
        <v/>
      </c>
      <c r="X336" s="21" t="b">
        <f t="shared" si="168"/>
        <v>0</v>
      </c>
      <c r="Y336" s="21" t="str">
        <f t="shared" si="169"/>
        <v/>
      </c>
      <c r="Z336" s="21" t="b">
        <f t="shared" si="170"/>
        <v>0</v>
      </c>
      <c r="AA336" s="21" t="str">
        <f t="shared" si="171"/>
        <v/>
      </c>
      <c r="AB336" s="21" t="b">
        <f>IF(AND(LEN(B336)&gt;0,NOT(AF336),COUNTIF($AH$9:AH835,AH336)&gt;1),TRUE,FALSE)</f>
        <v>0</v>
      </c>
      <c r="AC336" s="21" t="str">
        <f t="shared" si="172"/>
        <v/>
      </c>
      <c r="AD336" s="21" t="b">
        <f>IF(AND(LEN(B336)&gt;0,NOT(AF336),NOT(AB336),COUNTIF(Uttransporter!$B$9:'Uttransporter'!B835,B336)&gt;0),TRUE,FALSE)</f>
        <v>0</v>
      </c>
      <c r="AE336" s="21" t="str">
        <f t="shared" si="173"/>
        <v/>
      </c>
      <c r="AF336" s="21" t="b">
        <f>IF(LEN(B336)&gt;Admin!$D$17,TRUE,FALSE)</f>
        <v>0</v>
      </c>
      <c r="AG336" s="21" t="str">
        <f t="shared" si="174"/>
        <v/>
      </c>
      <c r="AH336" s="21" t="str">
        <f t="shared" si="175"/>
        <v/>
      </c>
      <c r="AI336" s="21" t="b">
        <f t="shared" si="176"/>
        <v>0</v>
      </c>
      <c r="AJ336" s="21" t="str">
        <f t="shared" si="177"/>
        <v/>
      </c>
      <c r="AK336" s="21" t="b">
        <f>IF(AND(COUNTA(B336:I336)&gt;0,'Börja här'!KOMMUN="",NOT(L336),NOT(N336),NOT(P336),NOT(R336),NOT(T336),NOT(V336),NOT(X336),NOT(Z336),NOT(AB336),NOT(AD336),NOT(AF336)),TRUE,FALSE)</f>
        <v>0</v>
      </c>
      <c r="AL336" s="21" t="str">
        <f t="shared" si="178"/>
        <v/>
      </c>
      <c r="AM336" s="97">
        <f t="shared" si="182"/>
        <v>0</v>
      </c>
      <c r="AN336" s="97" t="str">
        <f t="shared" si="179"/>
        <v>Nej</v>
      </c>
      <c r="AO336" s="21" t="b">
        <f t="shared" si="153"/>
        <v>0</v>
      </c>
      <c r="AP336" s="21" t="str">
        <f t="shared" si="180"/>
        <v/>
      </c>
      <c r="AQ336" s="97" t="str">
        <f t="shared" si="181"/>
        <v>Nej</v>
      </c>
    </row>
    <row r="337" spans="1:43" s="13" customFormat="1" x14ac:dyDescent="0.35">
      <c r="A337" s="53">
        <v>329</v>
      </c>
      <c r="B337" s="10"/>
      <c r="C337" s="23"/>
      <c r="D337" s="41"/>
      <c r="E337" s="74"/>
      <c r="F337" s="82"/>
      <c r="G337" s="74"/>
      <c r="H337" s="75"/>
      <c r="I337" s="23"/>
      <c r="J337" s="50" t="str">
        <f t="shared" si="154"/>
        <v/>
      </c>
      <c r="K337" s="56" t="str">
        <f t="shared" si="155"/>
        <v/>
      </c>
      <c r="L337" s="6" t="b">
        <f t="shared" si="156"/>
        <v>0</v>
      </c>
      <c r="M337" s="21" t="str">
        <f t="shared" si="157"/>
        <v/>
      </c>
      <c r="N337" s="21" t="b">
        <f t="shared" si="158"/>
        <v>0</v>
      </c>
      <c r="O337" s="21" t="str">
        <f t="shared" si="159"/>
        <v/>
      </c>
      <c r="P337" s="21" t="b">
        <f t="shared" si="160"/>
        <v>0</v>
      </c>
      <c r="Q337" s="21" t="str">
        <f t="shared" si="161"/>
        <v/>
      </c>
      <c r="R337" s="21" t="b">
        <f t="shared" si="162"/>
        <v>0</v>
      </c>
      <c r="S337" s="21" t="str">
        <f t="shared" si="163"/>
        <v/>
      </c>
      <c r="T337" s="21" t="b">
        <f t="shared" si="164"/>
        <v>0</v>
      </c>
      <c r="U337" s="21" t="str">
        <f t="shared" si="165"/>
        <v/>
      </c>
      <c r="V337" s="6" t="b">
        <f t="shared" si="166"/>
        <v>0</v>
      </c>
      <c r="W337" s="21" t="str">
        <f t="shared" si="167"/>
        <v/>
      </c>
      <c r="X337" s="21" t="b">
        <f t="shared" si="168"/>
        <v>0</v>
      </c>
      <c r="Y337" s="21" t="str">
        <f t="shared" si="169"/>
        <v/>
      </c>
      <c r="Z337" s="21" t="b">
        <f t="shared" si="170"/>
        <v>0</v>
      </c>
      <c r="AA337" s="21" t="str">
        <f t="shared" si="171"/>
        <v/>
      </c>
      <c r="AB337" s="21" t="b">
        <f>IF(AND(LEN(B337)&gt;0,NOT(AF337),COUNTIF($AH$9:AH836,AH337)&gt;1),TRUE,FALSE)</f>
        <v>0</v>
      </c>
      <c r="AC337" s="21" t="str">
        <f t="shared" si="172"/>
        <v/>
      </c>
      <c r="AD337" s="21" t="b">
        <f>IF(AND(LEN(B337)&gt;0,NOT(AF337),NOT(AB337),COUNTIF(Uttransporter!$B$9:'Uttransporter'!B836,B337)&gt;0),TRUE,FALSE)</f>
        <v>0</v>
      </c>
      <c r="AE337" s="21" t="str">
        <f t="shared" si="173"/>
        <v/>
      </c>
      <c r="AF337" s="21" t="b">
        <f>IF(LEN(B337)&gt;Admin!$D$17,TRUE,FALSE)</f>
        <v>0</v>
      </c>
      <c r="AG337" s="21" t="str">
        <f t="shared" si="174"/>
        <v/>
      </c>
      <c r="AH337" s="21" t="str">
        <f t="shared" si="175"/>
        <v/>
      </c>
      <c r="AI337" s="21" t="b">
        <f t="shared" si="176"/>
        <v>0</v>
      </c>
      <c r="AJ337" s="21" t="str">
        <f t="shared" si="177"/>
        <v/>
      </c>
      <c r="AK337" s="21" t="b">
        <f>IF(AND(COUNTA(B337:I337)&gt;0,'Börja här'!KOMMUN="",NOT(L337),NOT(N337),NOT(P337),NOT(R337),NOT(T337),NOT(V337),NOT(X337),NOT(Z337),NOT(AB337),NOT(AD337),NOT(AF337)),TRUE,FALSE)</f>
        <v>0</v>
      </c>
      <c r="AL337" s="21" t="str">
        <f t="shared" si="178"/>
        <v/>
      </c>
      <c r="AM337" s="97">
        <f t="shared" si="182"/>
        <v>0</v>
      </c>
      <c r="AN337" s="97" t="str">
        <f t="shared" si="179"/>
        <v>Nej</v>
      </c>
      <c r="AO337" s="21" t="b">
        <f t="shared" si="153"/>
        <v>0</v>
      </c>
      <c r="AP337" s="21" t="str">
        <f t="shared" si="180"/>
        <v/>
      </c>
      <c r="AQ337" s="97" t="str">
        <f t="shared" si="181"/>
        <v>Nej</v>
      </c>
    </row>
    <row r="338" spans="1:43" s="13" customFormat="1" x14ac:dyDescent="0.35">
      <c r="A338" s="53">
        <v>330</v>
      </c>
      <c r="B338" s="10"/>
      <c r="C338" s="23"/>
      <c r="D338" s="41"/>
      <c r="E338" s="74"/>
      <c r="F338" s="82"/>
      <c r="G338" s="74"/>
      <c r="H338" s="75"/>
      <c r="I338" s="23"/>
      <c r="J338" s="50" t="str">
        <f t="shared" si="154"/>
        <v/>
      </c>
      <c r="K338" s="56" t="str">
        <f t="shared" si="155"/>
        <v/>
      </c>
      <c r="L338" s="6" t="b">
        <f t="shared" si="156"/>
        <v>0</v>
      </c>
      <c r="M338" s="21" t="str">
        <f t="shared" si="157"/>
        <v/>
      </c>
      <c r="N338" s="21" t="b">
        <f t="shared" si="158"/>
        <v>0</v>
      </c>
      <c r="O338" s="21" t="str">
        <f t="shared" si="159"/>
        <v/>
      </c>
      <c r="P338" s="21" t="b">
        <f t="shared" si="160"/>
        <v>0</v>
      </c>
      <c r="Q338" s="21" t="str">
        <f t="shared" si="161"/>
        <v/>
      </c>
      <c r="R338" s="21" t="b">
        <f t="shared" si="162"/>
        <v>0</v>
      </c>
      <c r="S338" s="21" t="str">
        <f t="shared" si="163"/>
        <v/>
      </c>
      <c r="T338" s="21" t="b">
        <f t="shared" si="164"/>
        <v>0</v>
      </c>
      <c r="U338" s="21" t="str">
        <f t="shared" si="165"/>
        <v/>
      </c>
      <c r="V338" s="6" t="b">
        <f t="shared" si="166"/>
        <v>0</v>
      </c>
      <c r="W338" s="21" t="str">
        <f t="shared" si="167"/>
        <v/>
      </c>
      <c r="X338" s="21" t="b">
        <f t="shared" si="168"/>
        <v>0</v>
      </c>
      <c r="Y338" s="21" t="str">
        <f t="shared" si="169"/>
        <v/>
      </c>
      <c r="Z338" s="21" t="b">
        <f t="shared" si="170"/>
        <v>0</v>
      </c>
      <c r="AA338" s="21" t="str">
        <f t="shared" si="171"/>
        <v/>
      </c>
      <c r="AB338" s="21" t="b">
        <f>IF(AND(LEN(B338)&gt;0,NOT(AF338),COUNTIF($AH$9:AH837,AH338)&gt;1),TRUE,FALSE)</f>
        <v>0</v>
      </c>
      <c r="AC338" s="21" t="str">
        <f t="shared" si="172"/>
        <v/>
      </c>
      <c r="AD338" s="21" t="b">
        <f>IF(AND(LEN(B338)&gt;0,NOT(AF338),NOT(AB338),COUNTIF(Uttransporter!$B$9:'Uttransporter'!B837,B338)&gt;0),TRUE,FALSE)</f>
        <v>0</v>
      </c>
      <c r="AE338" s="21" t="str">
        <f t="shared" si="173"/>
        <v/>
      </c>
      <c r="AF338" s="21" t="b">
        <f>IF(LEN(B338)&gt;Admin!$D$17,TRUE,FALSE)</f>
        <v>0</v>
      </c>
      <c r="AG338" s="21" t="str">
        <f t="shared" si="174"/>
        <v/>
      </c>
      <c r="AH338" s="21" t="str">
        <f t="shared" si="175"/>
        <v/>
      </c>
      <c r="AI338" s="21" t="b">
        <f t="shared" si="176"/>
        <v>0</v>
      </c>
      <c r="AJ338" s="21" t="str">
        <f t="shared" si="177"/>
        <v/>
      </c>
      <c r="AK338" s="21" t="b">
        <f>IF(AND(COUNTA(B338:I338)&gt;0,'Börja här'!KOMMUN="",NOT(L338),NOT(N338),NOT(P338),NOT(R338),NOT(T338),NOT(V338),NOT(X338),NOT(Z338),NOT(AB338),NOT(AD338),NOT(AF338)),TRUE,FALSE)</f>
        <v>0</v>
      </c>
      <c r="AL338" s="21" t="str">
        <f t="shared" si="178"/>
        <v/>
      </c>
      <c r="AM338" s="97">
        <f t="shared" si="182"/>
        <v>0</v>
      </c>
      <c r="AN338" s="97" t="str">
        <f t="shared" si="179"/>
        <v>Nej</v>
      </c>
      <c r="AO338" s="21" t="b">
        <f t="shared" si="153"/>
        <v>0</v>
      </c>
      <c r="AP338" s="21" t="str">
        <f t="shared" si="180"/>
        <v/>
      </c>
      <c r="AQ338" s="97" t="str">
        <f t="shared" si="181"/>
        <v>Nej</v>
      </c>
    </row>
    <row r="339" spans="1:43" s="13" customFormat="1" x14ac:dyDescent="0.35">
      <c r="A339" s="53">
        <v>331</v>
      </c>
      <c r="B339" s="10"/>
      <c r="C339" s="23"/>
      <c r="D339" s="41"/>
      <c r="E339" s="74"/>
      <c r="F339" s="82"/>
      <c r="G339" s="74"/>
      <c r="H339" s="75"/>
      <c r="I339" s="23"/>
      <c r="J339" s="50" t="str">
        <f t="shared" si="154"/>
        <v/>
      </c>
      <c r="K339" s="56" t="str">
        <f t="shared" si="155"/>
        <v/>
      </c>
      <c r="L339" s="6" t="b">
        <f t="shared" si="156"/>
        <v>0</v>
      </c>
      <c r="M339" s="21" t="str">
        <f t="shared" si="157"/>
        <v/>
      </c>
      <c r="N339" s="21" t="b">
        <f t="shared" si="158"/>
        <v>0</v>
      </c>
      <c r="O339" s="21" t="str">
        <f t="shared" si="159"/>
        <v/>
      </c>
      <c r="P339" s="21" t="b">
        <f t="shared" si="160"/>
        <v>0</v>
      </c>
      <c r="Q339" s="21" t="str">
        <f t="shared" si="161"/>
        <v/>
      </c>
      <c r="R339" s="21" t="b">
        <f t="shared" si="162"/>
        <v>0</v>
      </c>
      <c r="S339" s="21" t="str">
        <f t="shared" si="163"/>
        <v/>
      </c>
      <c r="T339" s="21" t="b">
        <f t="shared" si="164"/>
        <v>0</v>
      </c>
      <c r="U339" s="21" t="str">
        <f t="shared" si="165"/>
        <v/>
      </c>
      <c r="V339" s="6" t="b">
        <f t="shared" si="166"/>
        <v>0</v>
      </c>
      <c r="W339" s="21" t="str">
        <f t="shared" si="167"/>
        <v/>
      </c>
      <c r="X339" s="21" t="b">
        <f t="shared" si="168"/>
        <v>0</v>
      </c>
      <c r="Y339" s="21" t="str">
        <f t="shared" si="169"/>
        <v/>
      </c>
      <c r="Z339" s="21" t="b">
        <f t="shared" si="170"/>
        <v>0</v>
      </c>
      <c r="AA339" s="21" t="str">
        <f t="shared" si="171"/>
        <v/>
      </c>
      <c r="AB339" s="21" t="b">
        <f>IF(AND(LEN(B339)&gt;0,NOT(AF339),COUNTIF($AH$9:AH838,AH339)&gt;1),TRUE,FALSE)</f>
        <v>0</v>
      </c>
      <c r="AC339" s="21" t="str">
        <f t="shared" si="172"/>
        <v/>
      </c>
      <c r="AD339" s="21" t="b">
        <f>IF(AND(LEN(B339)&gt;0,NOT(AF339),NOT(AB339),COUNTIF(Uttransporter!$B$9:'Uttransporter'!B838,B339)&gt;0),TRUE,FALSE)</f>
        <v>0</v>
      </c>
      <c r="AE339" s="21" t="str">
        <f t="shared" si="173"/>
        <v/>
      </c>
      <c r="AF339" s="21" t="b">
        <f>IF(LEN(B339)&gt;Admin!$D$17,TRUE,FALSE)</f>
        <v>0</v>
      </c>
      <c r="AG339" s="21" t="str">
        <f t="shared" si="174"/>
        <v/>
      </c>
      <c r="AH339" s="21" t="str">
        <f t="shared" si="175"/>
        <v/>
      </c>
      <c r="AI339" s="21" t="b">
        <f t="shared" si="176"/>
        <v>0</v>
      </c>
      <c r="AJ339" s="21" t="str">
        <f t="shared" si="177"/>
        <v/>
      </c>
      <c r="AK339" s="21" t="b">
        <f>IF(AND(COUNTA(B339:I339)&gt;0,'Börja här'!KOMMUN="",NOT(L339),NOT(N339),NOT(P339),NOT(R339),NOT(T339),NOT(V339),NOT(X339),NOT(Z339),NOT(AB339),NOT(AD339),NOT(AF339)),TRUE,FALSE)</f>
        <v>0</v>
      </c>
      <c r="AL339" s="21" t="str">
        <f t="shared" si="178"/>
        <v/>
      </c>
      <c r="AM339" s="97">
        <f t="shared" si="182"/>
        <v>0</v>
      </c>
      <c r="AN339" s="97" t="str">
        <f t="shared" si="179"/>
        <v>Nej</v>
      </c>
      <c r="AO339" s="21" t="b">
        <f t="shared" si="153"/>
        <v>0</v>
      </c>
      <c r="AP339" s="21" t="str">
        <f t="shared" si="180"/>
        <v/>
      </c>
      <c r="AQ339" s="97" t="str">
        <f t="shared" si="181"/>
        <v>Nej</v>
      </c>
    </row>
    <row r="340" spans="1:43" s="13" customFormat="1" x14ac:dyDescent="0.35">
      <c r="A340" s="53">
        <v>332</v>
      </c>
      <c r="B340" s="10"/>
      <c r="C340" s="23"/>
      <c r="D340" s="41"/>
      <c r="E340" s="74"/>
      <c r="F340" s="82"/>
      <c r="G340" s="74"/>
      <c r="H340" s="75"/>
      <c r="I340" s="23"/>
      <c r="J340" s="50" t="str">
        <f t="shared" si="154"/>
        <v/>
      </c>
      <c r="K340" s="56" t="str">
        <f t="shared" si="155"/>
        <v/>
      </c>
      <c r="L340" s="6" t="b">
        <f t="shared" si="156"/>
        <v>0</v>
      </c>
      <c r="M340" s="21" t="str">
        <f t="shared" si="157"/>
        <v/>
      </c>
      <c r="N340" s="21" t="b">
        <f t="shared" si="158"/>
        <v>0</v>
      </c>
      <c r="O340" s="21" t="str">
        <f t="shared" si="159"/>
        <v/>
      </c>
      <c r="P340" s="21" t="b">
        <f t="shared" si="160"/>
        <v>0</v>
      </c>
      <c r="Q340" s="21" t="str">
        <f t="shared" si="161"/>
        <v/>
      </c>
      <c r="R340" s="21" t="b">
        <f t="shared" si="162"/>
        <v>0</v>
      </c>
      <c r="S340" s="21" t="str">
        <f t="shared" si="163"/>
        <v/>
      </c>
      <c r="T340" s="21" t="b">
        <f t="shared" si="164"/>
        <v>0</v>
      </c>
      <c r="U340" s="21" t="str">
        <f t="shared" si="165"/>
        <v/>
      </c>
      <c r="V340" s="6" t="b">
        <f t="shared" si="166"/>
        <v>0</v>
      </c>
      <c r="W340" s="21" t="str">
        <f t="shared" si="167"/>
        <v/>
      </c>
      <c r="X340" s="21" t="b">
        <f t="shared" si="168"/>
        <v>0</v>
      </c>
      <c r="Y340" s="21" t="str">
        <f t="shared" si="169"/>
        <v/>
      </c>
      <c r="Z340" s="21" t="b">
        <f t="shared" si="170"/>
        <v>0</v>
      </c>
      <c r="AA340" s="21" t="str">
        <f t="shared" si="171"/>
        <v/>
      </c>
      <c r="AB340" s="21" t="b">
        <f>IF(AND(LEN(B340)&gt;0,NOT(AF340),COUNTIF($AH$9:AH839,AH340)&gt;1),TRUE,FALSE)</f>
        <v>0</v>
      </c>
      <c r="AC340" s="21" t="str">
        <f t="shared" si="172"/>
        <v/>
      </c>
      <c r="AD340" s="21" t="b">
        <f>IF(AND(LEN(B340)&gt;0,NOT(AF340),NOT(AB340),COUNTIF(Uttransporter!$B$9:'Uttransporter'!B839,B340)&gt;0),TRUE,FALSE)</f>
        <v>0</v>
      </c>
      <c r="AE340" s="21" t="str">
        <f t="shared" si="173"/>
        <v/>
      </c>
      <c r="AF340" s="21" t="b">
        <f>IF(LEN(B340)&gt;Admin!$D$17,TRUE,FALSE)</f>
        <v>0</v>
      </c>
      <c r="AG340" s="21" t="str">
        <f t="shared" si="174"/>
        <v/>
      </c>
      <c r="AH340" s="21" t="str">
        <f t="shared" si="175"/>
        <v/>
      </c>
      <c r="AI340" s="21" t="b">
        <f t="shared" si="176"/>
        <v>0</v>
      </c>
      <c r="AJ340" s="21" t="str">
        <f t="shared" si="177"/>
        <v/>
      </c>
      <c r="AK340" s="21" t="b">
        <f>IF(AND(COUNTA(B340:I340)&gt;0,'Börja här'!KOMMUN="",NOT(L340),NOT(N340),NOT(P340),NOT(R340),NOT(T340),NOT(V340),NOT(X340),NOT(Z340),NOT(AB340),NOT(AD340),NOT(AF340)),TRUE,FALSE)</f>
        <v>0</v>
      </c>
      <c r="AL340" s="21" t="str">
        <f t="shared" si="178"/>
        <v/>
      </c>
      <c r="AM340" s="97">
        <f t="shared" si="182"/>
        <v>0</v>
      </c>
      <c r="AN340" s="97" t="str">
        <f t="shared" si="179"/>
        <v>Nej</v>
      </c>
      <c r="AO340" s="21" t="b">
        <f t="shared" si="153"/>
        <v>0</v>
      </c>
      <c r="AP340" s="21" t="str">
        <f t="shared" si="180"/>
        <v/>
      </c>
      <c r="AQ340" s="97" t="str">
        <f t="shared" si="181"/>
        <v>Nej</v>
      </c>
    </row>
    <row r="341" spans="1:43" s="13" customFormat="1" x14ac:dyDescent="0.35">
      <c r="A341" s="53">
        <v>333</v>
      </c>
      <c r="B341" s="10"/>
      <c r="C341" s="23"/>
      <c r="D341" s="41"/>
      <c r="E341" s="74"/>
      <c r="F341" s="82"/>
      <c r="G341" s="74"/>
      <c r="H341" s="75"/>
      <c r="I341" s="23"/>
      <c r="J341" s="50" t="str">
        <f t="shared" si="154"/>
        <v/>
      </c>
      <c r="K341" s="56" t="str">
        <f t="shared" si="155"/>
        <v/>
      </c>
      <c r="L341" s="6" t="b">
        <f t="shared" si="156"/>
        <v>0</v>
      </c>
      <c r="M341" s="21" t="str">
        <f t="shared" si="157"/>
        <v/>
      </c>
      <c r="N341" s="21" t="b">
        <f t="shared" si="158"/>
        <v>0</v>
      </c>
      <c r="O341" s="21" t="str">
        <f t="shared" si="159"/>
        <v/>
      </c>
      <c r="P341" s="21" t="b">
        <f t="shared" si="160"/>
        <v>0</v>
      </c>
      <c r="Q341" s="21" t="str">
        <f t="shared" si="161"/>
        <v/>
      </c>
      <c r="R341" s="21" t="b">
        <f t="shared" si="162"/>
        <v>0</v>
      </c>
      <c r="S341" s="21" t="str">
        <f t="shared" si="163"/>
        <v/>
      </c>
      <c r="T341" s="21" t="b">
        <f t="shared" si="164"/>
        <v>0</v>
      </c>
      <c r="U341" s="21" t="str">
        <f t="shared" si="165"/>
        <v/>
      </c>
      <c r="V341" s="6" t="b">
        <f t="shared" si="166"/>
        <v>0</v>
      </c>
      <c r="W341" s="21" t="str">
        <f t="shared" si="167"/>
        <v/>
      </c>
      <c r="X341" s="21" t="b">
        <f t="shared" si="168"/>
        <v>0</v>
      </c>
      <c r="Y341" s="21" t="str">
        <f t="shared" si="169"/>
        <v/>
      </c>
      <c r="Z341" s="21" t="b">
        <f t="shared" si="170"/>
        <v>0</v>
      </c>
      <c r="AA341" s="21" t="str">
        <f t="shared" si="171"/>
        <v/>
      </c>
      <c r="AB341" s="21" t="b">
        <f>IF(AND(LEN(B341)&gt;0,NOT(AF341),COUNTIF($AH$9:AH840,AH341)&gt;1),TRUE,FALSE)</f>
        <v>0</v>
      </c>
      <c r="AC341" s="21" t="str">
        <f t="shared" si="172"/>
        <v/>
      </c>
      <c r="AD341" s="21" t="b">
        <f>IF(AND(LEN(B341)&gt;0,NOT(AF341),NOT(AB341),COUNTIF(Uttransporter!$B$9:'Uttransporter'!B840,B341)&gt;0),TRUE,FALSE)</f>
        <v>0</v>
      </c>
      <c r="AE341" s="21" t="str">
        <f t="shared" si="173"/>
        <v/>
      </c>
      <c r="AF341" s="21" t="b">
        <f>IF(LEN(B341)&gt;Admin!$D$17,TRUE,FALSE)</f>
        <v>0</v>
      </c>
      <c r="AG341" s="21" t="str">
        <f t="shared" si="174"/>
        <v/>
      </c>
      <c r="AH341" s="21" t="str">
        <f t="shared" si="175"/>
        <v/>
      </c>
      <c r="AI341" s="21" t="b">
        <f t="shared" si="176"/>
        <v>0</v>
      </c>
      <c r="AJ341" s="21" t="str">
        <f t="shared" si="177"/>
        <v/>
      </c>
      <c r="AK341" s="21" t="b">
        <f>IF(AND(COUNTA(B341:I341)&gt;0,'Börja här'!KOMMUN="",NOT(L341),NOT(N341),NOT(P341),NOT(R341),NOT(T341),NOT(V341),NOT(X341),NOT(Z341),NOT(AB341),NOT(AD341),NOT(AF341)),TRUE,FALSE)</f>
        <v>0</v>
      </c>
      <c r="AL341" s="21" t="str">
        <f t="shared" si="178"/>
        <v/>
      </c>
      <c r="AM341" s="97">
        <f t="shared" si="182"/>
        <v>0</v>
      </c>
      <c r="AN341" s="97" t="str">
        <f t="shared" si="179"/>
        <v>Nej</v>
      </c>
      <c r="AO341" s="21" t="b">
        <f t="shared" si="153"/>
        <v>0</v>
      </c>
      <c r="AP341" s="21" t="str">
        <f t="shared" si="180"/>
        <v/>
      </c>
      <c r="AQ341" s="97" t="str">
        <f t="shared" si="181"/>
        <v>Nej</v>
      </c>
    </row>
    <row r="342" spans="1:43" s="13" customFormat="1" x14ac:dyDescent="0.35">
      <c r="A342" s="53">
        <v>334</v>
      </c>
      <c r="B342" s="10"/>
      <c r="C342" s="23"/>
      <c r="D342" s="41"/>
      <c r="E342" s="74"/>
      <c r="F342" s="82"/>
      <c r="G342" s="74"/>
      <c r="H342" s="75"/>
      <c r="I342" s="23"/>
      <c r="J342" s="50" t="str">
        <f t="shared" si="154"/>
        <v/>
      </c>
      <c r="K342" s="56" t="str">
        <f t="shared" si="155"/>
        <v/>
      </c>
      <c r="L342" s="6" t="b">
        <f t="shared" si="156"/>
        <v>0</v>
      </c>
      <c r="M342" s="21" t="str">
        <f t="shared" si="157"/>
        <v/>
      </c>
      <c r="N342" s="21" t="b">
        <f t="shared" si="158"/>
        <v>0</v>
      </c>
      <c r="O342" s="21" t="str">
        <f t="shared" si="159"/>
        <v/>
      </c>
      <c r="P342" s="21" t="b">
        <f t="shared" si="160"/>
        <v>0</v>
      </c>
      <c r="Q342" s="21" t="str">
        <f t="shared" si="161"/>
        <v/>
      </c>
      <c r="R342" s="21" t="b">
        <f t="shared" si="162"/>
        <v>0</v>
      </c>
      <c r="S342" s="21" t="str">
        <f t="shared" si="163"/>
        <v/>
      </c>
      <c r="T342" s="21" t="b">
        <f t="shared" si="164"/>
        <v>0</v>
      </c>
      <c r="U342" s="21" t="str">
        <f t="shared" si="165"/>
        <v/>
      </c>
      <c r="V342" s="6" t="b">
        <f t="shared" si="166"/>
        <v>0</v>
      </c>
      <c r="W342" s="21" t="str">
        <f t="shared" si="167"/>
        <v/>
      </c>
      <c r="X342" s="21" t="b">
        <f t="shared" si="168"/>
        <v>0</v>
      </c>
      <c r="Y342" s="21" t="str">
        <f t="shared" si="169"/>
        <v/>
      </c>
      <c r="Z342" s="21" t="b">
        <f t="shared" si="170"/>
        <v>0</v>
      </c>
      <c r="AA342" s="21" t="str">
        <f t="shared" si="171"/>
        <v/>
      </c>
      <c r="AB342" s="21" t="b">
        <f>IF(AND(LEN(B342)&gt;0,NOT(AF342),COUNTIF($AH$9:AH841,AH342)&gt;1),TRUE,FALSE)</f>
        <v>0</v>
      </c>
      <c r="AC342" s="21" t="str">
        <f t="shared" si="172"/>
        <v/>
      </c>
      <c r="AD342" s="21" t="b">
        <f>IF(AND(LEN(B342)&gt;0,NOT(AF342),NOT(AB342),COUNTIF(Uttransporter!$B$9:'Uttransporter'!B841,B342)&gt;0),TRUE,FALSE)</f>
        <v>0</v>
      </c>
      <c r="AE342" s="21" t="str">
        <f t="shared" si="173"/>
        <v/>
      </c>
      <c r="AF342" s="21" t="b">
        <f>IF(LEN(B342)&gt;Admin!$D$17,TRUE,FALSE)</f>
        <v>0</v>
      </c>
      <c r="AG342" s="21" t="str">
        <f t="shared" si="174"/>
        <v/>
      </c>
      <c r="AH342" s="21" t="str">
        <f t="shared" si="175"/>
        <v/>
      </c>
      <c r="AI342" s="21" t="b">
        <f t="shared" si="176"/>
        <v>0</v>
      </c>
      <c r="AJ342" s="21" t="str">
        <f t="shared" si="177"/>
        <v/>
      </c>
      <c r="AK342" s="21" t="b">
        <f>IF(AND(COUNTA(B342:I342)&gt;0,'Börja här'!KOMMUN="",NOT(L342),NOT(N342),NOT(P342),NOT(R342),NOT(T342),NOT(V342),NOT(X342),NOT(Z342),NOT(AB342),NOT(AD342),NOT(AF342)),TRUE,FALSE)</f>
        <v>0</v>
      </c>
      <c r="AL342" s="21" t="str">
        <f t="shared" si="178"/>
        <v/>
      </c>
      <c r="AM342" s="97">
        <f t="shared" si="182"/>
        <v>0</v>
      </c>
      <c r="AN342" s="97" t="str">
        <f t="shared" si="179"/>
        <v>Nej</v>
      </c>
      <c r="AO342" s="21" t="b">
        <f t="shared" si="153"/>
        <v>0</v>
      </c>
      <c r="AP342" s="21" t="str">
        <f t="shared" si="180"/>
        <v/>
      </c>
      <c r="AQ342" s="97" t="str">
        <f t="shared" si="181"/>
        <v>Nej</v>
      </c>
    </row>
    <row r="343" spans="1:43" s="13" customFormat="1" x14ac:dyDescent="0.35">
      <c r="A343" s="53">
        <v>335</v>
      </c>
      <c r="B343" s="10"/>
      <c r="C343" s="23"/>
      <c r="D343" s="41"/>
      <c r="E343" s="74"/>
      <c r="F343" s="82"/>
      <c r="G343" s="74"/>
      <c r="H343" s="75"/>
      <c r="I343" s="23"/>
      <c r="J343" s="50" t="str">
        <f t="shared" si="154"/>
        <v/>
      </c>
      <c r="K343" s="56" t="str">
        <f t="shared" si="155"/>
        <v/>
      </c>
      <c r="L343" s="6" t="b">
        <f t="shared" si="156"/>
        <v>0</v>
      </c>
      <c r="M343" s="21" t="str">
        <f t="shared" si="157"/>
        <v/>
      </c>
      <c r="N343" s="21" t="b">
        <f t="shared" si="158"/>
        <v>0</v>
      </c>
      <c r="O343" s="21" t="str">
        <f t="shared" si="159"/>
        <v/>
      </c>
      <c r="P343" s="21" t="b">
        <f t="shared" si="160"/>
        <v>0</v>
      </c>
      <c r="Q343" s="21" t="str">
        <f t="shared" si="161"/>
        <v/>
      </c>
      <c r="R343" s="21" t="b">
        <f t="shared" si="162"/>
        <v>0</v>
      </c>
      <c r="S343" s="21" t="str">
        <f t="shared" si="163"/>
        <v/>
      </c>
      <c r="T343" s="21" t="b">
        <f t="shared" si="164"/>
        <v>0</v>
      </c>
      <c r="U343" s="21" t="str">
        <f t="shared" si="165"/>
        <v/>
      </c>
      <c r="V343" s="6" t="b">
        <f t="shared" si="166"/>
        <v>0</v>
      </c>
      <c r="W343" s="21" t="str">
        <f t="shared" si="167"/>
        <v/>
      </c>
      <c r="X343" s="21" t="b">
        <f t="shared" si="168"/>
        <v>0</v>
      </c>
      <c r="Y343" s="21" t="str">
        <f t="shared" si="169"/>
        <v/>
      </c>
      <c r="Z343" s="21" t="b">
        <f t="shared" si="170"/>
        <v>0</v>
      </c>
      <c r="AA343" s="21" t="str">
        <f t="shared" si="171"/>
        <v/>
      </c>
      <c r="AB343" s="21" t="b">
        <f>IF(AND(LEN(B343)&gt;0,NOT(AF343),COUNTIF($AH$9:AH842,AH343)&gt;1),TRUE,FALSE)</f>
        <v>0</v>
      </c>
      <c r="AC343" s="21" t="str">
        <f t="shared" si="172"/>
        <v/>
      </c>
      <c r="AD343" s="21" t="b">
        <f>IF(AND(LEN(B343)&gt;0,NOT(AF343),NOT(AB343),COUNTIF(Uttransporter!$B$9:'Uttransporter'!B842,B343)&gt;0),TRUE,FALSE)</f>
        <v>0</v>
      </c>
      <c r="AE343" s="21" t="str">
        <f t="shared" si="173"/>
        <v/>
      </c>
      <c r="AF343" s="21" t="b">
        <f>IF(LEN(B343)&gt;Admin!$D$17,TRUE,FALSE)</f>
        <v>0</v>
      </c>
      <c r="AG343" s="21" t="str">
        <f t="shared" si="174"/>
        <v/>
      </c>
      <c r="AH343" s="21" t="str">
        <f t="shared" si="175"/>
        <v/>
      </c>
      <c r="AI343" s="21" t="b">
        <f t="shared" si="176"/>
        <v>0</v>
      </c>
      <c r="AJ343" s="21" t="str">
        <f t="shared" si="177"/>
        <v/>
      </c>
      <c r="AK343" s="21" t="b">
        <f>IF(AND(COUNTA(B343:I343)&gt;0,'Börja här'!KOMMUN="",NOT(L343),NOT(N343),NOT(P343),NOT(R343),NOT(T343),NOT(V343),NOT(X343),NOT(Z343),NOT(AB343),NOT(AD343),NOT(AF343)),TRUE,FALSE)</f>
        <v>0</v>
      </c>
      <c r="AL343" s="21" t="str">
        <f t="shared" si="178"/>
        <v/>
      </c>
      <c r="AM343" s="97">
        <f t="shared" si="182"/>
        <v>0</v>
      </c>
      <c r="AN343" s="97" t="str">
        <f t="shared" si="179"/>
        <v>Nej</v>
      </c>
      <c r="AO343" s="21" t="b">
        <f t="shared" si="153"/>
        <v>0</v>
      </c>
      <c r="AP343" s="21" t="str">
        <f t="shared" si="180"/>
        <v/>
      </c>
      <c r="AQ343" s="97" t="str">
        <f t="shared" si="181"/>
        <v>Nej</v>
      </c>
    </row>
    <row r="344" spans="1:43" s="13" customFormat="1" x14ac:dyDescent="0.35">
      <c r="A344" s="53">
        <v>336</v>
      </c>
      <c r="B344" s="10"/>
      <c r="C344" s="23"/>
      <c r="D344" s="41"/>
      <c r="E344" s="74"/>
      <c r="F344" s="82"/>
      <c r="G344" s="74"/>
      <c r="H344" s="75"/>
      <c r="I344" s="23"/>
      <c r="J344" s="50" t="str">
        <f t="shared" si="154"/>
        <v/>
      </c>
      <c r="K344" s="56" t="str">
        <f t="shared" si="155"/>
        <v/>
      </c>
      <c r="L344" s="6" t="b">
        <f t="shared" si="156"/>
        <v>0</v>
      </c>
      <c r="M344" s="21" t="str">
        <f t="shared" si="157"/>
        <v/>
      </c>
      <c r="N344" s="21" t="b">
        <f t="shared" si="158"/>
        <v>0</v>
      </c>
      <c r="O344" s="21" t="str">
        <f t="shared" si="159"/>
        <v/>
      </c>
      <c r="P344" s="21" t="b">
        <f t="shared" si="160"/>
        <v>0</v>
      </c>
      <c r="Q344" s="21" t="str">
        <f t="shared" si="161"/>
        <v/>
      </c>
      <c r="R344" s="21" t="b">
        <f t="shared" si="162"/>
        <v>0</v>
      </c>
      <c r="S344" s="21" t="str">
        <f t="shared" si="163"/>
        <v/>
      </c>
      <c r="T344" s="21" t="b">
        <f t="shared" si="164"/>
        <v>0</v>
      </c>
      <c r="U344" s="21" t="str">
        <f t="shared" si="165"/>
        <v/>
      </c>
      <c r="V344" s="6" t="b">
        <f t="shared" si="166"/>
        <v>0</v>
      </c>
      <c r="W344" s="21" t="str">
        <f t="shared" si="167"/>
        <v/>
      </c>
      <c r="X344" s="21" t="b">
        <f t="shared" si="168"/>
        <v>0</v>
      </c>
      <c r="Y344" s="21" t="str">
        <f t="shared" si="169"/>
        <v/>
      </c>
      <c r="Z344" s="21" t="b">
        <f t="shared" si="170"/>
        <v>0</v>
      </c>
      <c r="AA344" s="21" t="str">
        <f t="shared" si="171"/>
        <v/>
      </c>
      <c r="AB344" s="21" t="b">
        <f>IF(AND(LEN(B344)&gt;0,NOT(AF344),COUNTIF($AH$9:AH843,AH344)&gt;1),TRUE,FALSE)</f>
        <v>0</v>
      </c>
      <c r="AC344" s="21" t="str">
        <f t="shared" si="172"/>
        <v/>
      </c>
      <c r="AD344" s="21" t="b">
        <f>IF(AND(LEN(B344)&gt;0,NOT(AF344),NOT(AB344),COUNTIF(Uttransporter!$B$9:'Uttransporter'!B843,B344)&gt;0),TRUE,FALSE)</f>
        <v>0</v>
      </c>
      <c r="AE344" s="21" t="str">
        <f t="shared" si="173"/>
        <v/>
      </c>
      <c r="AF344" s="21" t="b">
        <f>IF(LEN(B344)&gt;Admin!$D$17,TRUE,FALSE)</f>
        <v>0</v>
      </c>
      <c r="AG344" s="21" t="str">
        <f t="shared" si="174"/>
        <v/>
      </c>
      <c r="AH344" s="21" t="str">
        <f t="shared" si="175"/>
        <v/>
      </c>
      <c r="AI344" s="21" t="b">
        <f t="shared" si="176"/>
        <v>0</v>
      </c>
      <c r="AJ344" s="21" t="str">
        <f t="shared" si="177"/>
        <v/>
      </c>
      <c r="AK344" s="21" t="b">
        <f>IF(AND(COUNTA(B344:I344)&gt;0,'Börja här'!KOMMUN="",NOT(L344),NOT(N344),NOT(P344),NOT(R344),NOT(T344),NOT(V344),NOT(X344),NOT(Z344),NOT(AB344),NOT(AD344),NOT(AF344)),TRUE,FALSE)</f>
        <v>0</v>
      </c>
      <c r="AL344" s="21" t="str">
        <f t="shared" si="178"/>
        <v/>
      </c>
      <c r="AM344" s="97">
        <f t="shared" si="182"/>
        <v>0</v>
      </c>
      <c r="AN344" s="97" t="str">
        <f t="shared" si="179"/>
        <v>Nej</v>
      </c>
      <c r="AO344" s="21" t="b">
        <f t="shared" si="153"/>
        <v>0</v>
      </c>
      <c r="AP344" s="21" t="str">
        <f t="shared" si="180"/>
        <v/>
      </c>
      <c r="AQ344" s="97" t="str">
        <f t="shared" si="181"/>
        <v>Nej</v>
      </c>
    </row>
    <row r="345" spans="1:43" s="13" customFormat="1" x14ac:dyDescent="0.35">
      <c r="A345" s="53">
        <v>337</v>
      </c>
      <c r="B345" s="10"/>
      <c r="C345" s="23"/>
      <c r="D345" s="41"/>
      <c r="E345" s="74"/>
      <c r="F345" s="82"/>
      <c r="G345" s="74"/>
      <c r="H345" s="75"/>
      <c r="I345" s="23"/>
      <c r="J345" s="50" t="str">
        <f t="shared" si="154"/>
        <v/>
      </c>
      <c r="K345" s="56" t="str">
        <f t="shared" si="155"/>
        <v/>
      </c>
      <c r="L345" s="6" t="b">
        <f t="shared" si="156"/>
        <v>0</v>
      </c>
      <c r="M345" s="21" t="str">
        <f t="shared" si="157"/>
        <v/>
      </c>
      <c r="N345" s="21" t="b">
        <f t="shared" si="158"/>
        <v>0</v>
      </c>
      <c r="O345" s="21" t="str">
        <f t="shared" si="159"/>
        <v/>
      </c>
      <c r="P345" s="21" t="b">
        <f t="shared" si="160"/>
        <v>0</v>
      </c>
      <c r="Q345" s="21" t="str">
        <f t="shared" si="161"/>
        <v/>
      </c>
      <c r="R345" s="21" t="b">
        <f t="shared" si="162"/>
        <v>0</v>
      </c>
      <c r="S345" s="21" t="str">
        <f t="shared" si="163"/>
        <v/>
      </c>
      <c r="T345" s="21" t="b">
        <f t="shared" si="164"/>
        <v>0</v>
      </c>
      <c r="U345" s="21" t="str">
        <f t="shared" si="165"/>
        <v/>
      </c>
      <c r="V345" s="6" t="b">
        <f t="shared" si="166"/>
        <v>0</v>
      </c>
      <c r="W345" s="21" t="str">
        <f t="shared" si="167"/>
        <v/>
      </c>
      <c r="X345" s="21" t="b">
        <f t="shared" si="168"/>
        <v>0</v>
      </c>
      <c r="Y345" s="21" t="str">
        <f t="shared" si="169"/>
        <v/>
      </c>
      <c r="Z345" s="21" t="b">
        <f t="shared" si="170"/>
        <v>0</v>
      </c>
      <c r="AA345" s="21" t="str">
        <f t="shared" si="171"/>
        <v/>
      </c>
      <c r="AB345" s="21" t="b">
        <f>IF(AND(LEN(B345)&gt;0,NOT(AF345),COUNTIF($AH$9:AH844,AH345)&gt;1),TRUE,FALSE)</f>
        <v>0</v>
      </c>
      <c r="AC345" s="21" t="str">
        <f t="shared" si="172"/>
        <v/>
      </c>
      <c r="AD345" s="21" t="b">
        <f>IF(AND(LEN(B345)&gt;0,NOT(AF345),NOT(AB345),COUNTIF(Uttransporter!$B$9:'Uttransporter'!B844,B345)&gt;0),TRUE,FALSE)</f>
        <v>0</v>
      </c>
      <c r="AE345" s="21" t="str">
        <f t="shared" si="173"/>
        <v/>
      </c>
      <c r="AF345" s="21" t="b">
        <f>IF(LEN(B345)&gt;Admin!$D$17,TRUE,FALSE)</f>
        <v>0</v>
      </c>
      <c r="AG345" s="21" t="str">
        <f t="shared" si="174"/>
        <v/>
      </c>
      <c r="AH345" s="21" t="str">
        <f t="shared" si="175"/>
        <v/>
      </c>
      <c r="AI345" s="21" t="b">
        <f t="shared" si="176"/>
        <v>0</v>
      </c>
      <c r="AJ345" s="21" t="str">
        <f t="shared" si="177"/>
        <v/>
      </c>
      <c r="AK345" s="21" t="b">
        <f>IF(AND(COUNTA(B345:I345)&gt;0,'Börja här'!KOMMUN="",NOT(L345),NOT(N345),NOT(P345),NOT(R345),NOT(T345),NOT(V345),NOT(X345),NOT(Z345),NOT(AB345),NOT(AD345),NOT(AF345)),TRUE,FALSE)</f>
        <v>0</v>
      </c>
      <c r="AL345" s="21" t="str">
        <f t="shared" si="178"/>
        <v/>
      </c>
      <c r="AM345" s="97">
        <f t="shared" si="182"/>
        <v>0</v>
      </c>
      <c r="AN345" s="97" t="str">
        <f t="shared" si="179"/>
        <v>Nej</v>
      </c>
      <c r="AO345" s="21" t="b">
        <f t="shared" si="153"/>
        <v>0</v>
      </c>
      <c r="AP345" s="21" t="str">
        <f t="shared" si="180"/>
        <v/>
      </c>
      <c r="AQ345" s="97" t="str">
        <f t="shared" si="181"/>
        <v>Nej</v>
      </c>
    </row>
    <row r="346" spans="1:43" s="13" customFormat="1" x14ac:dyDescent="0.35">
      <c r="A346" s="53">
        <v>338</v>
      </c>
      <c r="B346" s="10"/>
      <c r="C346" s="23"/>
      <c r="D346" s="41"/>
      <c r="E346" s="74"/>
      <c r="F346" s="82"/>
      <c r="G346" s="74"/>
      <c r="H346" s="75"/>
      <c r="I346" s="23"/>
      <c r="J346" s="50" t="str">
        <f t="shared" si="154"/>
        <v/>
      </c>
      <c r="K346" s="56" t="str">
        <f t="shared" si="155"/>
        <v/>
      </c>
      <c r="L346" s="6" t="b">
        <f t="shared" si="156"/>
        <v>0</v>
      </c>
      <c r="M346" s="21" t="str">
        <f t="shared" si="157"/>
        <v/>
      </c>
      <c r="N346" s="21" t="b">
        <f t="shared" si="158"/>
        <v>0</v>
      </c>
      <c r="O346" s="21" t="str">
        <f t="shared" si="159"/>
        <v/>
      </c>
      <c r="P346" s="21" t="b">
        <f t="shared" si="160"/>
        <v>0</v>
      </c>
      <c r="Q346" s="21" t="str">
        <f t="shared" si="161"/>
        <v/>
      </c>
      <c r="R346" s="21" t="b">
        <f t="shared" si="162"/>
        <v>0</v>
      </c>
      <c r="S346" s="21" t="str">
        <f t="shared" si="163"/>
        <v/>
      </c>
      <c r="T346" s="21" t="b">
        <f t="shared" si="164"/>
        <v>0</v>
      </c>
      <c r="U346" s="21" t="str">
        <f t="shared" si="165"/>
        <v/>
      </c>
      <c r="V346" s="6" t="b">
        <f t="shared" si="166"/>
        <v>0</v>
      </c>
      <c r="W346" s="21" t="str">
        <f t="shared" si="167"/>
        <v/>
      </c>
      <c r="X346" s="21" t="b">
        <f t="shared" si="168"/>
        <v>0</v>
      </c>
      <c r="Y346" s="21" t="str">
        <f t="shared" si="169"/>
        <v/>
      </c>
      <c r="Z346" s="21" t="b">
        <f t="shared" si="170"/>
        <v>0</v>
      </c>
      <c r="AA346" s="21" t="str">
        <f t="shared" si="171"/>
        <v/>
      </c>
      <c r="AB346" s="21" t="b">
        <f>IF(AND(LEN(B346)&gt;0,NOT(AF346),COUNTIF($AH$9:AH845,AH346)&gt;1),TRUE,FALSE)</f>
        <v>0</v>
      </c>
      <c r="AC346" s="21" t="str">
        <f t="shared" si="172"/>
        <v/>
      </c>
      <c r="AD346" s="21" t="b">
        <f>IF(AND(LEN(B346)&gt;0,NOT(AF346),NOT(AB346),COUNTIF(Uttransporter!$B$9:'Uttransporter'!B845,B346)&gt;0),TRUE,FALSE)</f>
        <v>0</v>
      </c>
      <c r="AE346" s="21" t="str">
        <f t="shared" si="173"/>
        <v/>
      </c>
      <c r="AF346" s="21" t="b">
        <f>IF(LEN(B346)&gt;Admin!$D$17,TRUE,FALSE)</f>
        <v>0</v>
      </c>
      <c r="AG346" s="21" t="str">
        <f t="shared" si="174"/>
        <v/>
      </c>
      <c r="AH346" s="21" t="str">
        <f t="shared" si="175"/>
        <v/>
      </c>
      <c r="AI346" s="21" t="b">
        <f t="shared" si="176"/>
        <v>0</v>
      </c>
      <c r="AJ346" s="21" t="str">
        <f t="shared" si="177"/>
        <v/>
      </c>
      <c r="AK346" s="21" t="b">
        <f>IF(AND(COUNTA(B346:I346)&gt;0,'Börja här'!KOMMUN="",NOT(L346),NOT(N346),NOT(P346),NOT(R346),NOT(T346),NOT(V346),NOT(X346),NOT(Z346),NOT(AB346),NOT(AD346),NOT(AF346)),TRUE,FALSE)</f>
        <v>0</v>
      </c>
      <c r="AL346" s="21" t="str">
        <f t="shared" si="178"/>
        <v/>
      </c>
      <c r="AM346" s="97">
        <f t="shared" si="182"/>
        <v>0</v>
      </c>
      <c r="AN346" s="97" t="str">
        <f t="shared" si="179"/>
        <v>Nej</v>
      </c>
      <c r="AO346" s="21" t="b">
        <f t="shared" si="153"/>
        <v>0</v>
      </c>
      <c r="AP346" s="21" t="str">
        <f t="shared" si="180"/>
        <v/>
      </c>
      <c r="AQ346" s="97" t="str">
        <f t="shared" si="181"/>
        <v>Nej</v>
      </c>
    </row>
    <row r="347" spans="1:43" s="13" customFormat="1" x14ac:dyDescent="0.35">
      <c r="A347" s="53">
        <v>339</v>
      </c>
      <c r="B347" s="10"/>
      <c r="C347" s="23"/>
      <c r="D347" s="41"/>
      <c r="E347" s="74"/>
      <c r="F347" s="82"/>
      <c r="G347" s="74"/>
      <c r="H347" s="75"/>
      <c r="I347" s="23"/>
      <c r="J347" s="50" t="str">
        <f t="shared" si="154"/>
        <v/>
      </c>
      <c r="K347" s="56" t="str">
        <f t="shared" si="155"/>
        <v/>
      </c>
      <c r="L347" s="6" t="b">
        <f t="shared" si="156"/>
        <v>0</v>
      </c>
      <c r="M347" s="21" t="str">
        <f t="shared" si="157"/>
        <v/>
      </c>
      <c r="N347" s="21" t="b">
        <f t="shared" si="158"/>
        <v>0</v>
      </c>
      <c r="O347" s="21" t="str">
        <f t="shared" si="159"/>
        <v/>
      </c>
      <c r="P347" s="21" t="b">
        <f t="shared" si="160"/>
        <v>0</v>
      </c>
      <c r="Q347" s="21" t="str">
        <f t="shared" si="161"/>
        <v/>
      </c>
      <c r="R347" s="21" t="b">
        <f t="shared" si="162"/>
        <v>0</v>
      </c>
      <c r="S347" s="21" t="str">
        <f t="shared" si="163"/>
        <v/>
      </c>
      <c r="T347" s="21" t="b">
        <f t="shared" si="164"/>
        <v>0</v>
      </c>
      <c r="U347" s="21" t="str">
        <f t="shared" si="165"/>
        <v/>
      </c>
      <c r="V347" s="6" t="b">
        <f t="shared" si="166"/>
        <v>0</v>
      </c>
      <c r="W347" s="21" t="str">
        <f t="shared" si="167"/>
        <v/>
      </c>
      <c r="X347" s="21" t="b">
        <f t="shared" si="168"/>
        <v>0</v>
      </c>
      <c r="Y347" s="21" t="str">
        <f t="shared" si="169"/>
        <v/>
      </c>
      <c r="Z347" s="21" t="b">
        <f t="shared" si="170"/>
        <v>0</v>
      </c>
      <c r="AA347" s="21" t="str">
        <f t="shared" si="171"/>
        <v/>
      </c>
      <c r="AB347" s="21" t="b">
        <f>IF(AND(LEN(B347)&gt;0,NOT(AF347),COUNTIF($AH$9:AH846,AH347)&gt;1),TRUE,FALSE)</f>
        <v>0</v>
      </c>
      <c r="AC347" s="21" t="str">
        <f t="shared" si="172"/>
        <v/>
      </c>
      <c r="AD347" s="21" t="b">
        <f>IF(AND(LEN(B347)&gt;0,NOT(AF347),NOT(AB347),COUNTIF(Uttransporter!$B$9:'Uttransporter'!B846,B347)&gt;0),TRUE,FALSE)</f>
        <v>0</v>
      </c>
      <c r="AE347" s="21" t="str">
        <f t="shared" si="173"/>
        <v/>
      </c>
      <c r="AF347" s="21" t="b">
        <f>IF(LEN(B347)&gt;Admin!$D$17,TRUE,FALSE)</f>
        <v>0</v>
      </c>
      <c r="AG347" s="21" t="str">
        <f t="shared" si="174"/>
        <v/>
      </c>
      <c r="AH347" s="21" t="str">
        <f t="shared" si="175"/>
        <v/>
      </c>
      <c r="AI347" s="21" t="b">
        <f t="shared" si="176"/>
        <v>0</v>
      </c>
      <c r="AJ347" s="21" t="str">
        <f t="shared" si="177"/>
        <v/>
      </c>
      <c r="AK347" s="21" t="b">
        <f>IF(AND(COUNTA(B347:I347)&gt;0,'Börja här'!KOMMUN="",NOT(L347),NOT(N347),NOT(P347),NOT(R347),NOT(T347),NOT(V347),NOT(X347),NOT(Z347),NOT(AB347),NOT(AD347),NOT(AF347)),TRUE,FALSE)</f>
        <v>0</v>
      </c>
      <c r="AL347" s="21" t="str">
        <f t="shared" si="178"/>
        <v/>
      </c>
      <c r="AM347" s="97">
        <f t="shared" si="182"/>
        <v>0</v>
      </c>
      <c r="AN347" s="97" t="str">
        <f t="shared" si="179"/>
        <v>Nej</v>
      </c>
      <c r="AO347" s="21" t="b">
        <f t="shared" si="153"/>
        <v>0</v>
      </c>
      <c r="AP347" s="21" t="str">
        <f t="shared" si="180"/>
        <v/>
      </c>
      <c r="AQ347" s="97" t="str">
        <f t="shared" si="181"/>
        <v>Nej</v>
      </c>
    </row>
    <row r="348" spans="1:43" s="13" customFormat="1" x14ac:dyDescent="0.35">
      <c r="A348" s="53">
        <v>340</v>
      </c>
      <c r="B348" s="10"/>
      <c r="C348" s="23"/>
      <c r="D348" s="41"/>
      <c r="E348" s="74"/>
      <c r="F348" s="82"/>
      <c r="G348" s="74"/>
      <c r="H348" s="75"/>
      <c r="I348" s="23"/>
      <c r="J348" s="50" t="str">
        <f t="shared" si="154"/>
        <v/>
      </c>
      <c r="K348" s="56" t="str">
        <f t="shared" si="155"/>
        <v/>
      </c>
      <c r="L348" s="6" t="b">
        <f t="shared" si="156"/>
        <v>0</v>
      </c>
      <c r="M348" s="21" t="str">
        <f t="shared" si="157"/>
        <v/>
      </c>
      <c r="N348" s="21" t="b">
        <f t="shared" si="158"/>
        <v>0</v>
      </c>
      <c r="O348" s="21" t="str">
        <f t="shared" si="159"/>
        <v/>
      </c>
      <c r="P348" s="21" t="b">
        <f t="shared" si="160"/>
        <v>0</v>
      </c>
      <c r="Q348" s="21" t="str">
        <f t="shared" si="161"/>
        <v/>
      </c>
      <c r="R348" s="21" t="b">
        <f t="shared" si="162"/>
        <v>0</v>
      </c>
      <c r="S348" s="21" t="str">
        <f t="shared" si="163"/>
        <v/>
      </c>
      <c r="T348" s="21" t="b">
        <f t="shared" si="164"/>
        <v>0</v>
      </c>
      <c r="U348" s="21" t="str">
        <f t="shared" si="165"/>
        <v/>
      </c>
      <c r="V348" s="6" t="b">
        <f t="shared" si="166"/>
        <v>0</v>
      </c>
      <c r="W348" s="21" t="str">
        <f t="shared" si="167"/>
        <v/>
      </c>
      <c r="X348" s="21" t="b">
        <f t="shared" si="168"/>
        <v>0</v>
      </c>
      <c r="Y348" s="21" t="str">
        <f t="shared" si="169"/>
        <v/>
      </c>
      <c r="Z348" s="21" t="b">
        <f t="shared" si="170"/>
        <v>0</v>
      </c>
      <c r="AA348" s="21" t="str">
        <f t="shared" si="171"/>
        <v/>
      </c>
      <c r="AB348" s="21" t="b">
        <f>IF(AND(LEN(B348)&gt;0,NOT(AF348),COUNTIF($AH$9:AH847,AH348)&gt;1),TRUE,FALSE)</f>
        <v>0</v>
      </c>
      <c r="AC348" s="21" t="str">
        <f t="shared" si="172"/>
        <v/>
      </c>
      <c r="AD348" s="21" t="b">
        <f>IF(AND(LEN(B348)&gt;0,NOT(AF348),NOT(AB348),COUNTIF(Uttransporter!$B$9:'Uttransporter'!B847,B348)&gt;0),TRUE,FALSE)</f>
        <v>0</v>
      </c>
      <c r="AE348" s="21" t="str">
        <f t="shared" si="173"/>
        <v/>
      </c>
      <c r="AF348" s="21" t="b">
        <f>IF(LEN(B348)&gt;Admin!$D$17,TRUE,FALSE)</f>
        <v>0</v>
      </c>
      <c r="AG348" s="21" t="str">
        <f t="shared" si="174"/>
        <v/>
      </c>
      <c r="AH348" s="21" t="str">
        <f t="shared" si="175"/>
        <v/>
      </c>
      <c r="AI348" s="21" t="b">
        <f t="shared" si="176"/>
        <v>0</v>
      </c>
      <c r="AJ348" s="21" t="str">
        <f t="shared" si="177"/>
        <v/>
      </c>
      <c r="AK348" s="21" t="b">
        <f>IF(AND(COUNTA(B348:I348)&gt;0,'Börja här'!KOMMUN="",NOT(L348),NOT(N348),NOT(P348),NOT(R348),NOT(T348),NOT(V348),NOT(X348),NOT(Z348),NOT(AB348),NOT(AD348),NOT(AF348)),TRUE,FALSE)</f>
        <v>0</v>
      </c>
      <c r="AL348" s="21" t="str">
        <f t="shared" si="178"/>
        <v/>
      </c>
      <c r="AM348" s="97">
        <f t="shared" si="182"/>
        <v>0</v>
      </c>
      <c r="AN348" s="97" t="str">
        <f t="shared" si="179"/>
        <v>Nej</v>
      </c>
      <c r="AO348" s="21" t="b">
        <f t="shared" si="153"/>
        <v>0</v>
      </c>
      <c r="AP348" s="21" t="str">
        <f t="shared" si="180"/>
        <v/>
      </c>
      <c r="AQ348" s="97" t="str">
        <f t="shared" si="181"/>
        <v>Nej</v>
      </c>
    </row>
    <row r="349" spans="1:43" s="13" customFormat="1" x14ac:dyDescent="0.35">
      <c r="A349" s="53">
        <v>341</v>
      </c>
      <c r="B349" s="10"/>
      <c r="C349" s="23"/>
      <c r="D349" s="41"/>
      <c r="E349" s="74"/>
      <c r="F349" s="82"/>
      <c r="G349" s="74"/>
      <c r="H349" s="75"/>
      <c r="I349" s="23"/>
      <c r="J349" s="50" t="str">
        <f t="shared" si="154"/>
        <v/>
      </c>
      <c r="K349" s="56" t="str">
        <f t="shared" si="155"/>
        <v/>
      </c>
      <c r="L349" s="6" t="b">
        <f t="shared" si="156"/>
        <v>0</v>
      </c>
      <c r="M349" s="21" t="str">
        <f t="shared" si="157"/>
        <v/>
      </c>
      <c r="N349" s="21" t="b">
        <f t="shared" si="158"/>
        <v>0</v>
      </c>
      <c r="O349" s="21" t="str">
        <f t="shared" si="159"/>
        <v/>
      </c>
      <c r="P349" s="21" t="b">
        <f t="shared" si="160"/>
        <v>0</v>
      </c>
      <c r="Q349" s="21" t="str">
        <f t="shared" si="161"/>
        <v/>
      </c>
      <c r="R349" s="21" t="b">
        <f t="shared" si="162"/>
        <v>0</v>
      </c>
      <c r="S349" s="21" t="str">
        <f t="shared" si="163"/>
        <v/>
      </c>
      <c r="T349" s="21" t="b">
        <f t="shared" si="164"/>
        <v>0</v>
      </c>
      <c r="U349" s="21" t="str">
        <f t="shared" si="165"/>
        <v/>
      </c>
      <c r="V349" s="6" t="b">
        <f t="shared" si="166"/>
        <v>0</v>
      </c>
      <c r="W349" s="21" t="str">
        <f t="shared" si="167"/>
        <v/>
      </c>
      <c r="X349" s="21" t="b">
        <f t="shared" si="168"/>
        <v>0</v>
      </c>
      <c r="Y349" s="21" t="str">
        <f t="shared" si="169"/>
        <v/>
      </c>
      <c r="Z349" s="21" t="b">
        <f t="shared" si="170"/>
        <v>0</v>
      </c>
      <c r="AA349" s="21" t="str">
        <f t="shared" si="171"/>
        <v/>
      </c>
      <c r="AB349" s="21" t="b">
        <f>IF(AND(LEN(B349)&gt;0,NOT(AF349),COUNTIF($AH$9:AH848,AH349)&gt;1),TRUE,FALSE)</f>
        <v>0</v>
      </c>
      <c r="AC349" s="21" t="str">
        <f t="shared" si="172"/>
        <v/>
      </c>
      <c r="AD349" s="21" t="b">
        <f>IF(AND(LEN(B349)&gt;0,NOT(AF349),NOT(AB349),COUNTIF(Uttransporter!$B$9:'Uttransporter'!B848,B349)&gt;0),TRUE,FALSE)</f>
        <v>0</v>
      </c>
      <c r="AE349" s="21" t="str">
        <f t="shared" si="173"/>
        <v/>
      </c>
      <c r="AF349" s="21" t="b">
        <f>IF(LEN(B349)&gt;Admin!$D$17,TRUE,FALSE)</f>
        <v>0</v>
      </c>
      <c r="AG349" s="21" t="str">
        <f t="shared" si="174"/>
        <v/>
      </c>
      <c r="AH349" s="21" t="str">
        <f t="shared" si="175"/>
        <v/>
      </c>
      <c r="AI349" s="21" t="b">
        <f t="shared" si="176"/>
        <v>0</v>
      </c>
      <c r="AJ349" s="21" t="str">
        <f t="shared" si="177"/>
        <v/>
      </c>
      <c r="AK349" s="21" t="b">
        <f>IF(AND(COUNTA(B349:I349)&gt;0,'Börja här'!KOMMUN="",NOT(L349),NOT(N349),NOT(P349),NOT(R349),NOT(T349),NOT(V349),NOT(X349),NOT(Z349),NOT(AB349),NOT(AD349),NOT(AF349)),TRUE,FALSE)</f>
        <v>0</v>
      </c>
      <c r="AL349" s="21" t="str">
        <f t="shared" si="178"/>
        <v/>
      </c>
      <c r="AM349" s="97">
        <f t="shared" si="182"/>
        <v>0</v>
      </c>
      <c r="AN349" s="97" t="str">
        <f t="shared" si="179"/>
        <v>Nej</v>
      </c>
      <c r="AO349" s="21" t="b">
        <f t="shared" si="153"/>
        <v>0</v>
      </c>
      <c r="AP349" s="21" t="str">
        <f t="shared" si="180"/>
        <v/>
      </c>
      <c r="AQ349" s="97" t="str">
        <f t="shared" si="181"/>
        <v>Nej</v>
      </c>
    </row>
    <row r="350" spans="1:43" s="13" customFormat="1" x14ac:dyDescent="0.35">
      <c r="A350" s="53">
        <v>342</v>
      </c>
      <c r="B350" s="10"/>
      <c r="C350" s="23"/>
      <c r="D350" s="41"/>
      <c r="E350" s="74"/>
      <c r="F350" s="82"/>
      <c r="G350" s="74"/>
      <c r="H350" s="75"/>
      <c r="I350" s="23"/>
      <c r="J350" s="50" t="str">
        <f t="shared" si="154"/>
        <v/>
      </c>
      <c r="K350" s="56" t="str">
        <f t="shared" si="155"/>
        <v/>
      </c>
      <c r="L350" s="6" t="b">
        <f t="shared" si="156"/>
        <v>0</v>
      </c>
      <c r="M350" s="21" t="str">
        <f t="shared" si="157"/>
        <v/>
      </c>
      <c r="N350" s="21" t="b">
        <f t="shared" si="158"/>
        <v>0</v>
      </c>
      <c r="O350" s="21" t="str">
        <f t="shared" si="159"/>
        <v/>
      </c>
      <c r="P350" s="21" t="b">
        <f t="shared" si="160"/>
        <v>0</v>
      </c>
      <c r="Q350" s="21" t="str">
        <f t="shared" si="161"/>
        <v/>
      </c>
      <c r="R350" s="21" t="b">
        <f t="shared" si="162"/>
        <v>0</v>
      </c>
      <c r="S350" s="21" t="str">
        <f t="shared" si="163"/>
        <v/>
      </c>
      <c r="T350" s="21" t="b">
        <f t="shared" si="164"/>
        <v>0</v>
      </c>
      <c r="U350" s="21" t="str">
        <f t="shared" si="165"/>
        <v/>
      </c>
      <c r="V350" s="6" t="b">
        <f t="shared" si="166"/>
        <v>0</v>
      </c>
      <c r="W350" s="21" t="str">
        <f t="shared" si="167"/>
        <v/>
      </c>
      <c r="X350" s="21" t="b">
        <f t="shared" si="168"/>
        <v>0</v>
      </c>
      <c r="Y350" s="21" t="str">
        <f t="shared" si="169"/>
        <v/>
      </c>
      <c r="Z350" s="21" t="b">
        <f t="shared" si="170"/>
        <v>0</v>
      </c>
      <c r="AA350" s="21" t="str">
        <f t="shared" si="171"/>
        <v/>
      </c>
      <c r="AB350" s="21" t="b">
        <f>IF(AND(LEN(B350)&gt;0,NOT(AF350),COUNTIF($AH$9:AH849,AH350)&gt;1),TRUE,FALSE)</f>
        <v>0</v>
      </c>
      <c r="AC350" s="21" t="str">
        <f t="shared" si="172"/>
        <v/>
      </c>
      <c r="AD350" s="21" t="b">
        <f>IF(AND(LEN(B350)&gt;0,NOT(AF350),NOT(AB350),COUNTIF(Uttransporter!$B$9:'Uttransporter'!B849,B350)&gt;0),TRUE,FALSE)</f>
        <v>0</v>
      </c>
      <c r="AE350" s="21" t="str">
        <f t="shared" si="173"/>
        <v/>
      </c>
      <c r="AF350" s="21" t="b">
        <f>IF(LEN(B350)&gt;Admin!$D$17,TRUE,FALSE)</f>
        <v>0</v>
      </c>
      <c r="AG350" s="21" t="str">
        <f t="shared" si="174"/>
        <v/>
      </c>
      <c r="AH350" s="21" t="str">
        <f t="shared" si="175"/>
        <v/>
      </c>
      <c r="AI350" s="21" t="b">
        <f t="shared" si="176"/>
        <v>0</v>
      </c>
      <c r="AJ350" s="21" t="str">
        <f t="shared" si="177"/>
        <v/>
      </c>
      <c r="AK350" s="21" t="b">
        <f>IF(AND(COUNTA(B350:I350)&gt;0,'Börja här'!KOMMUN="",NOT(L350),NOT(N350),NOT(P350),NOT(R350),NOT(T350),NOT(V350),NOT(X350),NOT(Z350),NOT(AB350),NOT(AD350),NOT(AF350)),TRUE,FALSE)</f>
        <v>0</v>
      </c>
      <c r="AL350" s="21" t="str">
        <f t="shared" si="178"/>
        <v/>
      </c>
      <c r="AM350" s="97">
        <f t="shared" si="182"/>
        <v>0</v>
      </c>
      <c r="AN350" s="97" t="str">
        <f t="shared" si="179"/>
        <v>Nej</v>
      </c>
      <c r="AO350" s="21" t="b">
        <f t="shared" si="153"/>
        <v>0</v>
      </c>
      <c r="AP350" s="21" t="str">
        <f t="shared" si="180"/>
        <v/>
      </c>
      <c r="AQ350" s="97" t="str">
        <f t="shared" si="181"/>
        <v>Nej</v>
      </c>
    </row>
    <row r="351" spans="1:43" s="13" customFormat="1" x14ac:dyDescent="0.35">
      <c r="A351" s="53">
        <v>343</v>
      </c>
      <c r="B351" s="10"/>
      <c r="C351" s="23"/>
      <c r="D351" s="41"/>
      <c r="E351" s="74"/>
      <c r="F351" s="82"/>
      <c r="G351" s="74"/>
      <c r="H351" s="75"/>
      <c r="I351" s="23"/>
      <c r="J351" s="50" t="str">
        <f t="shared" si="154"/>
        <v/>
      </c>
      <c r="K351" s="56" t="str">
        <f t="shared" si="155"/>
        <v/>
      </c>
      <c r="L351" s="6" t="b">
        <f t="shared" si="156"/>
        <v>0</v>
      </c>
      <c r="M351" s="21" t="str">
        <f t="shared" si="157"/>
        <v/>
      </c>
      <c r="N351" s="21" t="b">
        <f t="shared" si="158"/>
        <v>0</v>
      </c>
      <c r="O351" s="21" t="str">
        <f t="shared" si="159"/>
        <v/>
      </c>
      <c r="P351" s="21" t="b">
        <f t="shared" si="160"/>
        <v>0</v>
      </c>
      <c r="Q351" s="21" t="str">
        <f t="shared" si="161"/>
        <v/>
      </c>
      <c r="R351" s="21" t="b">
        <f t="shared" si="162"/>
        <v>0</v>
      </c>
      <c r="S351" s="21" t="str">
        <f t="shared" si="163"/>
        <v/>
      </c>
      <c r="T351" s="21" t="b">
        <f t="shared" si="164"/>
        <v>0</v>
      </c>
      <c r="U351" s="21" t="str">
        <f t="shared" si="165"/>
        <v/>
      </c>
      <c r="V351" s="6" t="b">
        <f t="shared" si="166"/>
        <v>0</v>
      </c>
      <c r="W351" s="21" t="str">
        <f t="shared" si="167"/>
        <v/>
      </c>
      <c r="X351" s="21" t="b">
        <f t="shared" si="168"/>
        <v>0</v>
      </c>
      <c r="Y351" s="21" t="str">
        <f t="shared" si="169"/>
        <v/>
      </c>
      <c r="Z351" s="21" t="b">
        <f t="shared" si="170"/>
        <v>0</v>
      </c>
      <c r="AA351" s="21" t="str">
        <f t="shared" si="171"/>
        <v/>
      </c>
      <c r="AB351" s="21" t="b">
        <f>IF(AND(LEN(B351)&gt;0,NOT(AF351),COUNTIF($AH$9:AH850,AH351)&gt;1),TRUE,FALSE)</f>
        <v>0</v>
      </c>
      <c r="AC351" s="21" t="str">
        <f t="shared" si="172"/>
        <v/>
      </c>
      <c r="AD351" s="21" t="b">
        <f>IF(AND(LEN(B351)&gt;0,NOT(AF351),NOT(AB351),COUNTIF(Uttransporter!$B$9:'Uttransporter'!B850,B351)&gt;0),TRUE,FALSE)</f>
        <v>0</v>
      </c>
      <c r="AE351" s="21" t="str">
        <f t="shared" si="173"/>
        <v/>
      </c>
      <c r="AF351" s="21" t="b">
        <f>IF(LEN(B351)&gt;Admin!$D$17,TRUE,FALSE)</f>
        <v>0</v>
      </c>
      <c r="AG351" s="21" t="str">
        <f t="shared" si="174"/>
        <v/>
      </c>
      <c r="AH351" s="21" t="str">
        <f t="shared" si="175"/>
        <v/>
      </c>
      <c r="AI351" s="21" t="b">
        <f t="shared" si="176"/>
        <v>0</v>
      </c>
      <c r="AJ351" s="21" t="str">
        <f t="shared" si="177"/>
        <v/>
      </c>
      <c r="AK351" s="21" t="b">
        <f>IF(AND(COUNTA(B351:I351)&gt;0,'Börja här'!KOMMUN="",NOT(L351),NOT(N351),NOT(P351),NOT(R351),NOT(T351),NOT(V351),NOT(X351),NOT(Z351),NOT(AB351),NOT(AD351),NOT(AF351)),TRUE,FALSE)</f>
        <v>0</v>
      </c>
      <c r="AL351" s="21" t="str">
        <f t="shared" si="178"/>
        <v/>
      </c>
      <c r="AM351" s="97">
        <f t="shared" si="182"/>
        <v>0</v>
      </c>
      <c r="AN351" s="97" t="str">
        <f t="shared" si="179"/>
        <v>Nej</v>
      </c>
      <c r="AO351" s="21" t="b">
        <f t="shared" si="153"/>
        <v>0</v>
      </c>
      <c r="AP351" s="21" t="str">
        <f t="shared" si="180"/>
        <v/>
      </c>
      <c r="AQ351" s="97" t="str">
        <f t="shared" si="181"/>
        <v>Nej</v>
      </c>
    </row>
    <row r="352" spans="1:43" s="13" customFormat="1" x14ac:dyDescent="0.35">
      <c r="A352" s="53">
        <v>344</v>
      </c>
      <c r="B352" s="10"/>
      <c r="C352" s="23"/>
      <c r="D352" s="41"/>
      <c r="E352" s="74"/>
      <c r="F352" s="82"/>
      <c r="G352" s="74"/>
      <c r="H352" s="75"/>
      <c r="I352" s="23"/>
      <c r="J352" s="50" t="str">
        <f t="shared" si="154"/>
        <v/>
      </c>
      <c r="K352" s="56" t="str">
        <f t="shared" si="155"/>
        <v/>
      </c>
      <c r="L352" s="6" t="b">
        <f t="shared" si="156"/>
        <v>0</v>
      </c>
      <c r="M352" s="21" t="str">
        <f t="shared" si="157"/>
        <v/>
      </c>
      <c r="N352" s="21" t="b">
        <f t="shared" si="158"/>
        <v>0</v>
      </c>
      <c r="O352" s="21" t="str">
        <f t="shared" si="159"/>
        <v/>
      </c>
      <c r="P352" s="21" t="b">
        <f t="shared" si="160"/>
        <v>0</v>
      </c>
      <c r="Q352" s="21" t="str">
        <f t="shared" si="161"/>
        <v/>
      </c>
      <c r="R352" s="21" t="b">
        <f t="shared" si="162"/>
        <v>0</v>
      </c>
      <c r="S352" s="21" t="str">
        <f t="shared" si="163"/>
        <v/>
      </c>
      <c r="T352" s="21" t="b">
        <f t="shared" si="164"/>
        <v>0</v>
      </c>
      <c r="U352" s="21" t="str">
        <f t="shared" si="165"/>
        <v/>
      </c>
      <c r="V352" s="6" t="b">
        <f t="shared" si="166"/>
        <v>0</v>
      </c>
      <c r="W352" s="21" t="str">
        <f t="shared" si="167"/>
        <v/>
      </c>
      <c r="X352" s="21" t="b">
        <f t="shared" si="168"/>
        <v>0</v>
      </c>
      <c r="Y352" s="21" t="str">
        <f t="shared" si="169"/>
        <v/>
      </c>
      <c r="Z352" s="21" t="b">
        <f t="shared" si="170"/>
        <v>0</v>
      </c>
      <c r="AA352" s="21" t="str">
        <f t="shared" si="171"/>
        <v/>
      </c>
      <c r="AB352" s="21" t="b">
        <f>IF(AND(LEN(B352)&gt;0,NOT(AF352),COUNTIF($AH$9:AH851,AH352)&gt;1),TRUE,FALSE)</f>
        <v>0</v>
      </c>
      <c r="AC352" s="21" t="str">
        <f t="shared" si="172"/>
        <v/>
      </c>
      <c r="AD352" s="21" t="b">
        <f>IF(AND(LEN(B352)&gt;0,NOT(AF352),NOT(AB352),COUNTIF(Uttransporter!$B$9:'Uttransporter'!B851,B352)&gt;0),TRUE,FALSE)</f>
        <v>0</v>
      </c>
      <c r="AE352" s="21" t="str">
        <f t="shared" si="173"/>
        <v/>
      </c>
      <c r="AF352" s="21" t="b">
        <f>IF(LEN(B352)&gt;Admin!$D$17,TRUE,FALSE)</f>
        <v>0</v>
      </c>
      <c r="AG352" s="21" t="str">
        <f t="shared" si="174"/>
        <v/>
      </c>
      <c r="AH352" s="21" t="str">
        <f t="shared" si="175"/>
        <v/>
      </c>
      <c r="AI352" s="21" t="b">
        <f t="shared" si="176"/>
        <v>0</v>
      </c>
      <c r="AJ352" s="21" t="str">
        <f t="shared" si="177"/>
        <v/>
      </c>
      <c r="AK352" s="21" t="b">
        <f>IF(AND(COUNTA(B352:I352)&gt;0,'Börja här'!KOMMUN="",NOT(L352),NOT(N352),NOT(P352),NOT(R352),NOT(T352),NOT(V352),NOT(X352),NOT(Z352),NOT(AB352),NOT(AD352),NOT(AF352)),TRUE,FALSE)</f>
        <v>0</v>
      </c>
      <c r="AL352" s="21" t="str">
        <f t="shared" si="178"/>
        <v/>
      </c>
      <c r="AM352" s="97">
        <f t="shared" si="182"/>
        <v>0</v>
      </c>
      <c r="AN352" s="97" t="str">
        <f t="shared" si="179"/>
        <v>Nej</v>
      </c>
      <c r="AO352" s="21" t="b">
        <f t="shared" si="153"/>
        <v>0</v>
      </c>
      <c r="AP352" s="21" t="str">
        <f t="shared" si="180"/>
        <v/>
      </c>
      <c r="AQ352" s="97" t="str">
        <f t="shared" si="181"/>
        <v>Nej</v>
      </c>
    </row>
    <row r="353" spans="1:43" s="13" customFormat="1" x14ac:dyDescent="0.35">
      <c r="A353" s="53">
        <v>345</v>
      </c>
      <c r="B353" s="10"/>
      <c r="C353" s="23"/>
      <c r="D353" s="41"/>
      <c r="E353" s="74"/>
      <c r="F353" s="82"/>
      <c r="G353" s="74"/>
      <c r="H353" s="75"/>
      <c r="I353" s="23"/>
      <c r="J353" s="50" t="str">
        <f t="shared" si="154"/>
        <v/>
      </c>
      <c r="K353" s="56" t="str">
        <f t="shared" si="155"/>
        <v/>
      </c>
      <c r="L353" s="6" t="b">
        <f t="shared" si="156"/>
        <v>0</v>
      </c>
      <c r="M353" s="21" t="str">
        <f t="shared" si="157"/>
        <v/>
      </c>
      <c r="N353" s="21" t="b">
        <f t="shared" si="158"/>
        <v>0</v>
      </c>
      <c r="O353" s="21" t="str">
        <f t="shared" si="159"/>
        <v/>
      </c>
      <c r="P353" s="21" t="b">
        <f t="shared" si="160"/>
        <v>0</v>
      </c>
      <c r="Q353" s="21" t="str">
        <f t="shared" si="161"/>
        <v/>
      </c>
      <c r="R353" s="21" t="b">
        <f t="shared" si="162"/>
        <v>0</v>
      </c>
      <c r="S353" s="21" t="str">
        <f t="shared" si="163"/>
        <v/>
      </c>
      <c r="T353" s="21" t="b">
        <f t="shared" si="164"/>
        <v>0</v>
      </c>
      <c r="U353" s="21" t="str">
        <f t="shared" si="165"/>
        <v/>
      </c>
      <c r="V353" s="6" t="b">
        <f t="shared" si="166"/>
        <v>0</v>
      </c>
      <c r="W353" s="21" t="str">
        <f t="shared" si="167"/>
        <v/>
      </c>
      <c r="X353" s="21" t="b">
        <f t="shared" si="168"/>
        <v>0</v>
      </c>
      <c r="Y353" s="21" t="str">
        <f t="shared" si="169"/>
        <v/>
      </c>
      <c r="Z353" s="21" t="b">
        <f t="shared" si="170"/>
        <v>0</v>
      </c>
      <c r="AA353" s="21" t="str">
        <f t="shared" si="171"/>
        <v/>
      </c>
      <c r="AB353" s="21" t="b">
        <f>IF(AND(LEN(B353)&gt;0,NOT(AF353),COUNTIF($AH$9:AH852,AH353)&gt;1),TRUE,FALSE)</f>
        <v>0</v>
      </c>
      <c r="AC353" s="21" t="str">
        <f t="shared" si="172"/>
        <v/>
      </c>
      <c r="AD353" s="21" t="b">
        <f>IF(AND(LEN(B353)&gt;0,NOT(AF353),NOT(AB353),COUNTIF(Uttransporter!$B$9:'Uttransporter'!B852,B353)&gt;0),TRUE,FALSE)</f>
        <v>0</v>
      </c>
      <c r="AE353" s="21" t="str">
        <f t="shared" si="173"/>
        <v/>
      </c>
      <c r="AF353" s="21" t="b">
        <f>IF(LEN(B353)&gt;Admin!$D$17,TRUE,FALSE)</f>
        <v>0</v>
      </c>
      <c r="AG353" s="21" t="str">
        <f t="shared" si="174"/>
        <v/>
      </c>
      <c r="AH353" s="21" t="str">
        <f t="shared" si="175"/>
        <v/>
      </c>
      <c r="AI353" s="21" t="b">
        <f t="shared" si="176"/>
        <v>0</v>
      </c>
      <c r="AJ353" s="21" t="str">
        <f t="shared" si="177"/>
        <v/>
      </c>
      <c r="AK353" s="21" t="b">
        <f>IF(AND(COUNTA(B353:I353)&gt;0,'Börja här'!KOMMUN="",NOT(L353),NOT(N353),NOT(P353),NOT(R353),NOT(T353),NOT(V353),NOT(X353),NOT(Z353),NOT(AB353),NOT(AD353),NOT(AF353)),TRUE,FALSE)</f>
        <v>0</v>
      </c>
      <c r="AL353" s="21" t="str">
        <f t="shared" si="178"/>
        <v/>
      </c>
      <c r="AM353" s="97">
        <f t="shared" si="182"/>
        <v>0</v>
      </c>
      <c r="AN353" s="97" t="str">
        <f t="shared" si="179"/>
        <v>Nej</v>
      </c>
      <c r="AO353" s="21" t="b">
        <f t="shared" si="153"/>
        <v>0</v>
      </c>
      <c r="AP353" s="21" t="str">
        <f t="shared" si="180"/>
        <v/>
      </c>
      <c r="AQ353" s="97" t="str">
        <f t="shared" si="181"/>
        <v>Nej</v>
      </c>
    </row>
    <row r="354" spans="1:43" s="13" customFormat="1" x14ac:dyDescent="0.35">
      <c r="A354" s="53">
        <v>346</v>
      </c>
      <c r="B354" s="10"/>
      <c r="C354" s="23"/>
      <c r="D354" s="41"/>
      <c r="E354" s="74"/>
      <c r="F354" s="82"/>
      <c r="G354" s="74"/>
      <c r="H354" s="75"/>
      <c r="I354" s="23"/>
      <c r="J354" s="50" t="str">
        <f t="shared" si="154"/>
        <v/>
      </c>
      <c r="K354" s="56" t="str">
        <f t="shared" si="155"/>
        <v/>
      </c>
      <c r="L354" s="6" t="b">
        <f t="shared" si="156"/>
        <v>0</v>
      </c>
      <c r="M354" s="21" t="str">
        <f t="shared" si="157"/>
        <v/>
      </c>
      <c r="N354" s="21" t="b">
        <f t="shared" si="158"/>
        <v>0</v>
      </c>
      <c r="O354" s="21" t="str">
        <f t="shared" si="159"/>
        <v/>
      </c>
      <c r="P354" s="21" t="b">
        <f t="shared" si="160"/>
        <v>0</v>
      </c>
      <c r="Q354" s="21" t="str">
        <f t="shared" si="161"/>
        <v/>
      </c>
      <c r="R354" s="21" t="b">
        <f t="shared" si="162"/>
        <v>0</v>
      </c>
      <c r="S354" s="21" t="str">
        <f t="shared" si="163"/>
        <v/>
      </c>
      <c r="T354" s="21" t="b">
        <f t="shared" si="164"/>
        <v>0</v>
      </c>
      <c r="U354" s="21" t="str">
        <f t="shared" si="165"/>
        <v/>
      </c>
      <c r="V354" s="6" t="b">
        <f t="shared" si="166"/>
        <v>0</v>
      </c>
      <c r="W354" s="21" t="str">
        <f t="shared" si="167"/>
        <v/>
      </c>
      <c r="X354" s="21" t="b">
        <f t="shared" si="168"/>
        <v>0</v>
      </c>
      <c r="Y354" s="21" t="str">
        <f t="shared" si="169"/>
        <v/>
      </c>
      <c r="Z354" s="21" t="b">
        <f t="shared" si="170"/>
        <v>0</v>
      </c>
      <c r="AA354" s="21" t="str">
        <f t="shared" si="171"/>
        <v/>
      </c>
      <c r="AB354" s="21" t="b">
        <f>IF(AND(LEN(B354)&gt;0,NOT(AF354),COUNTIF($AH$9:AH853,AH354)&gt;1),TRUE,FALSE)</f>
        <v>0</v>
      </c>
      <c r="AC354" s="21" t="str">
        <f t="shared" si="172"/>
        <v/>
      </c>
      <c r="AD354" s="21" t="b">
        <f>IF(AND(LEN(B354)&gt;0,NOT(AF354),NOT(AB354),COUNTIF(Uttransporter!$B$9:'Uttransporter'!B853,B354)&gt;0),TRUE,FALSE)</f>
        <v>0</v>
      </c>
      <c r="AE354" s="21" t="str">
        <f t="shared" si="173"/>
        <v/>
      </c>
      <c r="AF354" s="21" t="b">
        <f>IF(LEN(B354)&gt;Admin!$D$17,TRUE,FALSE)</f>
        <v>0</v>
      </c>
      <c r="AG354" s="21" t="str">
        <f t="shared" si="174"/>
        <v/>
      </c>
      <c r="AH354" s="21" t="str">
        <f t="shared" si="175"/>
        <v/>
      </c>
      <c r="AI354" s="21" t="b">
        <f t="shared" si="176"/>
        <v>0</v>
      </c>
      <c r="AJ354" s="21" t="str">
        <f t="shared" si="177"/>
        <v/>
      </c>
      <c r="AK354" s="21" t="b">
        <f>IF(AND(COUNTA(B354:I354)&gt;0,'Börja här'!KOMMUN="",NOT(L354),NOT(N354),NOT(P354),NOT(R354),NOT(T354),NOT(V354),NOT(X354),NOT(Z354),NOT(AB354),NOT(AD354),NOT(AF354)),TRUE,FALSE)</f>
        <v>0</v>
      </c>
      <c r="AL354" s="21" t="str">
        <f t="shared" si="178"/>
        <v/>
      </c>
      <c r="AM354" s="97">
        <f t="shared" si="182"/>
        <v>0</v>
      </c>
      <c r="AN354" s="97" t="str">
        <f t="shared" si="179"/>
        <v>Nej</v>
      </c>
      <c r="AO354" s="21" t="b">
        <f t="shared" si="153"/>
        <v>0</v>
      </c>
      <c r="AP354" s="21" t="str">
        <f t="shared" si="180"/>
        <v/>
      </c>
      <c r="AQ354" s="97" t="str">
        <f t="shared" si="181"/>
        <v>Nej</v>
      </c>
    </row>
    <row r="355" spans="1:43" s="13" customFormat="1" x14ac:dyDescent="0.35">
      <c r="A355" s="53">
        <v>347</v>
      </c>
      <c r="B355" s="10"/>
      <c r="C355" s="23"/>
      <c r="D355" s="41"/>
      <c r="E355" s="74"/>
      <c r="F355" s="82"/>
      <c r="G355" s="74"/>
      <c r="H355" s="75"/>
      <c r="I355" s="23"/>
      <c r="J355" s="50" t="str">
        <f t="shared" si="154"/>
        <v/>
      </c>
      <c r="K355" s="56" t="str">
        <f t="shared" si="155"/>
        <v/>
      </c>
      <c r="L355" s="6" t="b">
        <f t="shared" si="156"/>
        <v>0</v>
      </c>
      <c r="M355" s="21" t="str">
        <f t="shared" si="157"/>
        <v/>
      </c>
      <c r="N355" s="21" t="b">
        <f t="shared" si="158"/>
        <v>0</v>
      </c>
      <c r="O355" s="21" t="str">
        <f t="shared" si="159"/>
        <v/>
      </c>
      <c r="P355" s="21" t="b">
        <f t="shared" si="160"/>
        <v>0</v>
      </c>
      <c r="Q355" s="21" t="str">
        <f t="shared" si="161"/>
        <v/>
      </c>
      <c r="R355" s="21" t="b">
        <f t="shared" si="162"/>
        <v>0</v>
      </c>
      <c r="S355" s="21" t="str">
        <f t="shared" si="163"/>
        <v/>
      </c>
      <c r="T355" s="21" t="b">
        <f t="shared" si="164"/>
        <v>0</v>
      </c>
      <c r="U355" s="21" t="str">
        <f t="shared" si="165"/>
        <v/>
      </c>
      <c r="V355" s="6" t="b">
        <f t="shared" si="166"/>
        <v>0</v>
      </c>
      <c r="W355" s="21" t="str">
        <f t="shared" si="167"/>
        <v/>
      </c>
      <c r="X355" s="21" t="b">
        <f t="shared" si="168"/>
        <v>0</v>
      </c>
      <c r="Y355" s="21" t="str">
        <f t="shared" si="169"/>
        <v/>
      </c>
      <c r="Z355" s="21" t="b">
        <f t="shared" si="170"/>
        <v>0</v>
      </c>
      <c r="AA355" s="21" t="str">
        <f t="shared" si="171"/>
        <v/>
      </c>
      <c r="AB355" s="21" t="b">
        <f>IF(AND(LEN(B355)&gt;0,NOT(AF355),COUNTIF($AH$9:AH854,AH355)&gt;1),TRUE,FALSE)</f>
        <v>0</v>
      </c>
      <c r="AC355" s="21" t="str">
        <f t="shared" si="172"/>
        <v/>
      </c>
      <c r="AD355" s="21" t="b">
        <f>IF(AND(LEN(B355)&gt;0,NOT(AF355),NOT(AB355),COUNTIF(Uttransporter!$B$9:'Uttransporter'!B854,B355)&gt;0),TRUE,FALSE)</f>
        <v>0</v>
      </c>
      <c r="AE355" s="21" t="str">
        <f t="shared" si="173"/>
        <v/>
      </c>
      <c r="AF355" s="21" t="b">
        <f>IF(LEN(B355)&gt;Admin!$D$17,TRUE,FALSE)</f>
        <v>0</v>
      </c>
      <c r="AG355" s="21" t="str">
        <f t="shared" si="174"/>
        <v/>
      </c>
      <c r="AH355" s="21" t="str">
        <f t="shared" si="175"/>
        <v/>
      </c>
      <c r="AI355" s="21" t="b">
        <f t="shared" si="176"/>
        <v>0</v>
      </c>
      <c r="AJ355" s="21" t="str">
        <f t="shared" si="177"/>
        <v/>
      </c>
      <c r="AK355" s="21" t="b">
        <f>IF(AND(COUNTA(B355:I355)&gt;0,'Börja här'!KOMMUN="",NOT(L355),NOT(N355),NOT(P355),NOT(R355),NOT(T355),NOT(V355),NOT(X355),NOT(Z355),NOT(AB355),NOT(AD355),NOT(AF355)),TRUE,FALSE)</f>
        <v>0</v>
      </c>
      <c r="AL355" s="21" t="str">
        <f t="shared" si="178"/>
        <v/>
      </c>
      <c r="AM355" s="97">
        <f t="shared" si="182"/>
        <v>0</v>
      </c>
      <c r="AN355" s="97" t="str">
        <f t="shared" si="179"/>
        <v>Nej</v>
      </c>
      <c r="AO355" s="21" t="b">
        <f t="shared" si="153"/>
        <v>0</v>
      </c>
      <c r="AP355" s="21" t="str">
        <f t="shared" si="180"/>
        <v/>
      </c>
      <c r="AQ355" s="97" t="str">
        <f t="shared" si="181"/>
        <v>Nej</v>
      </c>
    </row>
    <row r="356" spans="1:43" s="13" customFormat="1" x14ac:dyDescent="0.35">
      <c r="A356" s="53">
        <v>348</v>
      </c>
      <c r="B356" s="10"/>
      <c r="C356" s="23"/>
      <c r="D356" s="41"/>
      <c r="E356" s="74"/>
      <c r="F356" s="82"/>
      <c r="G356" s="74"/>
      <c r="H356" s="75"/>
      <c r="I356" s="23"/>
      <c r="J356" s="50" t="str">
        <f t="shared" si="154"/>
        <v/>
      </c>
      <c r="K356" s="56" t="str">
        <f t="shared" si="155"/>
        <v/>
      </c>
      <c r="L356" s="6" t="b">
        <f t="shared" si="156"/>
        <v>0</v>
      </c>
      <c r="M356" s="21" t="str">
        <f t="shared" si="157"/>
        <v/>
      </c>
      <c r="N356" s="21" t="b">
        <f t="shared" si="158"/>
        <v>0</v>
      </c>
      <c r="O356" s="21" t="str">
        <f t="shared" si="159"/>
        <v/>
      </c>
      <c r="P356" s="21" t="b">
        <f t="shared" si="160"/>
        <v>0</v>
      </c>
      <c r="Q356" s="21" t="str">
        <f t="shared" si="161"/>
        <v/>
      </c>
      <c r="R356" s="21" t="b">
        <f t="shared" si="162"/>
        <v>0</v>
      </c>
      <c r="S356" s="21" t="str">
        <f t="shared" si="163"/>
        <v/>
      </c>
      <c r="T356" s="21" t="b">
        <f t="shared" si="164"/>
        <v>0</v>
      </c>
      <c r="U356" s="21" t="str">
        <f t="shared" si="165"/>
        <v/>
      </c>
      <c r="V356" s="6" t="b">
        <f t="shared" si="166"/>
        <v>0</v>
      </c>
      <c r="W356" s="21" t="str">
        <f t="shared" si="167"/>
        <v/>
      </c>
      <c r="X356" s="21" t="b">
        <f t="shared" si="168"/>
        <v>0</v>
      </c>
      <c r="Y356" s="21" t="str">
        <f t="shared" si="169"/>
        <v/>
      </c>
      <c r="Z356" s="21" t="b">
        <f t="shared" si="170"/>
        <v>0</v>
      </c>
      <c r="AA356" s="21" t="str">
        <f t="shared" si="171"/>
        <v/>
      </c>
      <c r="AB356" s="21" t="b">
        <f>IF(AND(LEN(B356)&gt;0,NOT(AF356),COUNTIF($AH$9:AH855,AH356)&gt;1),TRUE,FALSE)</f>
        <v>0</v>
      </c>
      <c r="AC356" s="21" t="str">
        <f t="shared" si="172"/>
        <v/>
      </c>
      <c r="AD356" s="21" t="b">
        <f>IF(AND(LEN(B356)&gt;0,NOT(AF356),NOT(AB356),COUNTIF(Uttransporter!$B$9:'Uttransporter'!B855,B356)&gt;0),TRUE,FALSE)</f>
        <v>0</v>
      </c>
      <c r="AE356" s="21" t="str">
        <f t="shared" si="173"/>
        <v/>
      </c>
      <c r="AF356" s="21" t="b">
        <f>IF(LEN(B356)&gt;Admin!$D$17,TRUE,FALSE)</f>
        <v>0</v>
      </c>
      <c r="AG356" s="21" t="str">
        <f t="shared" si="174"/>
        <v/>
      </c>
      <c r="AH356" s="21" t="str">
        <f t="shared" si="175"/>
        <v/>
      </c>
      <c r="AI356" s="21" t="b">
        <f t="shared" si="176"/>
        <v>0</v>
      </c>
      <c r="AJ356" s="21" t="str">
        <f t="shared" si="177"/>
        <v/>
      </c>
      <c r="AK356" s="21" t="b">
        <f>IF(AND(COUNTA(B356:I356)&gt;0,'Börja här'!KOMMUN="",NOT(L356),NOT(N356),NOT(P356),NOT(R356),NOT(T356),NOT(V356),NOT(X356),NOT(Z356),NOT(AB356),NOT(AD356),NOT(AF356)),TRUE,FALSE)</f>
        <v>0</v>
      </c>
      <c r="AL356" s="21" t="str">
        <f t="shared" si="178"/>
        <v/>
      </c>
      <c r="AM356" s="97">
        <f t="shared" si="182"/>
        <v>0</v>
      </c>
      <c r="AN356" s="97" t="str">
        <f t="shared" si="179"/>
        <v>Nej</v>
      </c>
      <c r="AO356" s="21" t="b">
        <f t="shared" si="153"/>
        <v>0</v>
      </c>
      <c r="AP356" s="21" t="str">
        <f t="shared" si="180"/>
        <v/>
      </c>
      <c r="AQ356" s="97" t="str">
        <f t="shared" si="181"/>
        <v>Nej</v>
      </c>
    </row>
    <row r="357" spans="1:43" s="13" customFormat="1" x14ac:dyDescent="0.35">
      <c r="A357" s="53">
        <v>349</v>
      </c>
      <c r="B357" s="10"/>
      <c r="C357" s="23"/>
      <c r="D357" s="41"/>
      <c r="E357" s="74"/>
      <c r="F357" s="82"/>
      <c r="G357" s="74"/>
      <c r="H357" s="75"/>
      <c r="I357" s="23"/>
      <c r="J357" s="50" t="str">
        <f t="shared" si="154"/>
        <v/>
      </c>
      <c r="K357" s="56" t="str">
        <f t="shared" si="155"/>
        <v/>
      </c>
      <c r="L357" s="6" t="b">
        <f t="shared" si="156"/>
        <v>0</v>
      </c>
      <c r="M357" s="21" t="str">
        <f t="shared" si="157"/>
        <v/>
      </c>
      <c r="N357" s="21" t="b">
        <f t="shared" si="158"/>
        <v>0</v>
      </c>
      <c r="O357" s="21" t="str">
        <f t="shared" si="159"/>
        <v/>
      </c>
      <c r="P357" s="21" t="b">
        <f t="shared" si="160"/>
        <v>0</v>
      </c>
      <c r="Q357" s="21" t="str">
        <f t="shared" si="161"/>
        <v/>
      </c>
      <c r="R357" s="21" t="b">
        <f t="shared" si="162"/>
        <v>0</v>
      </c>
      <c r="S357" s="21" t="str">
        <f t="shared" si="163"/>
        <v/>
      </c>
      <c r="T357" s="21" t="b">
        <f t="shared" si="164"/>
        <v>0</v>
      </c>
      <c r="U357" s="21" t="str">
        <f t="shared" si="165"/>
        <v/>
      </c>
      <c r="V357" s="6" t="b">
        <f t="shared" si="166"/>
        <v>0</v>
      </c>
      <c r="W357" s="21" t="str">
        <f t="shared" si="167"/>
        <v/>
      </c>
      <c r="X357" s="21" t="b">
        <f t="shared" si="168"/>
        <v>0</v>
      </c>
      <c r="Y357" s="21" t="str">
        <f t="shared" si="169"/>
        <v/>
      </c>
      <c r="Z357" s="21" t="b">
        <f t="shared" si="170"/>
        <v>0</v>
      </c>
      <c r="AA357" s="21" t="str">
        <f t="shared" si="171"/>
        <v/>
      </c>
      <c r="AB357" s="21" t="b">
        <f>IF(AND(LEN(B357)&gt;0,NOT(AF357),COUNTIF($AH$9:AH856,AH357)&gt;1),TRUE,FALSE)</f>
        <v>0</v>
      </c>
      <c r="AC357" s="21" t="str">
        <f t="shared" si="172"/>
        <v/>
      </c>
      <c r="AD357" s="21" t="b">
        <f>IF(AND(LEN(B357)&gt;0,NOT(AF357),NOT(AB357),COUNTIF(Uttransporter!$B$9:'Uttransporter'!B856,B357)&gt;0),TRUE,FALSE)</f>
        <v>0</v>
      </c>
      <c r="AE357" s="21" t="str">
        <f t="shared" si="173"/>
        <v/>
      </c>
      <c r="AF357" s="21" t="b">
        <f>IF(LEN(B357)&gt;Admin!$D$17,TRUE,FALSE)</f>
        <v>0</v>
      </c>
      <c r="AG357" s="21" t="str">
        <f t="shared" si="174"/>
        <v/>
      </c>
      <c r="AH357" s="21" t="str">
        <f t="shared" si="175"/>
        <v/>
      </c>
      <c r="AI357" s="21" t="b">
        <f t="shared" si="176"/>
        <v>0</v>
      </c>
      <c r="AJ357" s="21" t="str">
        <f t="shared" si="177"/>
        <v/>
      </c>
      <c r="AK357" s="21" t="b">
        <f>IF(AND(COUNTA(B357:I357)&gt;0,'Börja här'!KOMMUN="",NOT(L357),NOT(N357),NOT(P357),NOT(R357),NOT(T357),NOT(V357),NOT(X357),NOT(Z357),NOT(AB357),NOT(AD357),NOT(AF357)),TRUE,FALSE)</f>
        <v>0</v>
      </c>
      <c r="AL357" s="21" t="str">
        <f t="shared" si="178"/>
        <v/>
      </c>
      <c r="AM357" s="97">
        <f t="shared" si="182"/>
        <v>0</v>
      </c>
      <c r="AN357" s="97" t="str">
        <f t="shared" si="179"/>
        <v>Nej</v>
      </c>
      <c r="AO357" s="21" t="b">
        <f t="shared" si="153"/>
        <v>0</v>
      </c>
      <c r="AP357" s="21" t="str">
        <f t="shared" si="180"/>
        <v/>
      </c>
      <c r="AQ357" s="97" t="str">
        <f t="shared" si="181"/>
        <v>Nej</v>
      </c>
    </row>
    <row r="358" spans="1:43" s="13" customFormat="1" x14ac:dyDescent="0.35">
      <c r="A358" s="53">
        <v>350</v>
      </c>
      <c r="B358" s="10"/>
      <c r="C358" s="23"/>
      <c r="D358" s="41"/>
      <c r="E358" s="74"/>
      <c r="F358" s="82"/>
      <c r="G358" s="74"/>
      <c r="H358" s="75"/>
      <c r="I358" s="23"/>
      <c r="J358" s="50" t="str">
        <f t="shared" si="154"/>
        <v/>
      </c>
      <c r="K358" s="56" t="str">
        <f t="shared" si="155"/>
        <v/>
      </c>
      <c r="L358" s="6" t="b">
        <f t="shared" si="156"/>
        <v>0</v>
      </c>
      <c r="M358" s="21" t="str">
        <f t="shared" si="157"/>
        <v/>
      </c>
      <c r="N358" s="21" t="b">
        <f t="shared" si="158"/>
        <v>0</v>
      </c>
      <c r="O358" s="21" t="str">
        <f t="shared" si="159"/>
        <v/>
      </c>
      <c r="P358" s="21" t="b">
        <f t="shared" si="160"/>
        <v>0</v>
      </c>
      <c r="Q358" s="21" t="str">
        <f t="shared" si="161"/>
        <v/>
      </c>
      <c r="R358" s="21" t="b">
        <f t="shared" si="162"/>
        <v>0</v>
      </c>
      <c r="S358" s="21" t="str">
        <f t="shared" si="163"/>
        <v/>
      </c>
      <c r="T358" s="21" t="b">
        <f t="shared" si="164"/>
        <v>0</v>
      </c>
      <c r="U358" s="21" t="str">
        <f t="shared" si="165"/>
        <v/>
      </c>
      <c r="V358" s="6" t="b">
        <f t="shared" si="166"/>
        <v>0</v>
      </c>
      <c r="W358" s="21" t="str">
        <f t="shared" si="167"/>
        <v/>
      </c>
      <c r="X358" s="21" t="b">
        <f t="shared" si="168"/>
        <v>0</v>
      </c>
      <c r="Y358" s="21" t="str">
        <f t="shared" si="169"/>
        <v/>
      </c>
      <c r="Z358" s="21" t="b">
        <f t="shared" si="170"/>
        <v>0</v>
      </c>
      <c r="AA358" s="21" t="str">
        <f t="shared" si="171"/>
        <v/>
      </c>
      <c r="AB358" s="21" t="b">
        <f>IF(AND(LEN(B358)&gt;0,NOT(AF358),COUNTIF($AH$9:AH857,AH358)&gt;1),TRUE,FALSE)</f>
        <v>0</v>
      </c>
      <c r="AC358" s="21" t="str">
        <f t="shared" si="172"/>
        <v/>
      </c>
      <c r="AD358" s="21" t="b">
        <f>IF(AND(LEN(B358)&gt;0,NOT(AF358),NOT(AB358),COUNTIF(Uttransporter!$B$9:'Uttransporter'!B857,B358)&gt;0),TRUE,FALSE)</f>
        <v>0</v>
      </c>
      <c r="AE358" s="21" t="str">
        <f t="shared" si="173"/>
        <v/>
      </c>
      <c r="AF358" s="21" t="b">
        <f>IF(LEN(B358)&gt;Admin!$D$17,TRUE,FALSE)</f>
        <v>0</v>
      </c>
      <c r="AG358" s="21" t="str">
        <f t="shared" si="174"/>
        <v/>
      </c>
      <c r="AH358" s="21" t="str">
        <f t="shared" si="175"/>
        <v/>
      </c>
      <c r="AI358" s="21" t="b">
        <f t="shared" si="176"/>
        <v>0</v>
      </c>
      <c r="AJ358" s="21" t="str">
        <f t="shared" si="177"/>
        <v/>
      </c>
      <c r="AK358" s="21" t="b">
        <f>IF(AND(COUNTA(B358:I358)&gt;0,'Börja här'!KOMMUN="",NOT(L358),NOT(N358),NOT(P358),NOT(R358),NOT(T358),NOT(V358),NOT(X358),NOT(Z358),NOT(AB358),NOT(AD358),NOT(AF358)),TRUE,FALSE)</f>
        <v>0</v>
      </c>
      <c r="AL358" s="21" t="str">
        <f t="shared" si="178"/>
        <v/>
      </c>
      <c r="AM358" s="97">
        <f t="shared" si="182"/>
        <v>0</v>
      </c>
      <c r="AN358" s="97" t="str">
        <f t="shared" si="179"/>
        <v>Nej</v>
      </c>
      <c r="AO358" s="21" t="b">
        <f t="shared" si="153"/>
        <v>0</v>
      </c>
      <c r="AP358" s="21" t="str">
        <f t="shared" si="180"/>
        <v/>
      </c>
      <c r="AQ358" s="97" t="str">
        <f t="shared" si="181"/>
        <v>Nej</v>
      </c>
    </row>
    <row r="359" spans="1:43" s="13" customFormat="1" x14ac:dyDescent="0.35">
      <c r="A359" s="53">
        <v>351</v>
      </c>
      <c r="B359" s="10"/>
      <c r="C359" s="23"/>
      <c r="D359" s="41"/>
      <c r="E359" s="74"/>
      <c r="F359" s="82"/>
      <c r="G359" s="74"/>
      <c r="H359" s="75"/>
      <c r="I359" s="23"/>
      <c r="J359" s="50" t="str">
        <f t="shared" si="154"/>
        <v/>
      </c>
      <c r="K359" s="56" t="str">
        <f t="shared" si="155"/>
        <v/>
      </c>
      <c r="L359" s="6" t="b">
        <f t="shared" si="156"/>
        <v>0</v>
      </c>
      <c r="M359" s="21" t="str">
        <f t="shared" si="157"/>
        <v/>
      </c>
      <c r="N359" s="21" t="b">
        <f t="shared" si="158"/>
        <v>0</v>
      </c>
      <c r="O359" s="21" t="str">
        <f t="shared" si="159"/>
        <v/>
      </c>
      <c r="P359" s="21" t="b">
        <f t="shared" si="160"/>
        <v>0</v>
      </c>
      <c r="Q359" s="21" t="str">
        <f t="shared" si="161"/>
        <v/>
      </c>
      <c r="R359" s="21" t="b">
        <f t="shared" si="162"/>
        <v>0</v>
      </c>
      <c r="S359" s="21" t="str">
        <f t="shared" si="163"/>
        <v/>
      </c>
      <c r="T359" s="21" t="b">
        <f t="shared" si="164"/>
        <v>0</v>
      </c>
      <c r="U359" s="21" t="str">
        <f t="shared" si="165"/>
        <v/>
      </c>
      <c r="V359" s="6" t="b">
        <f t="shared" si="166"/>
        <v>0</v>
      </c>
      <c r="W359" s="21" t="str">
        <f t="shared" si="167"/>
        <v/>
      </c>
      <c r="X359" s="21" t="b">
        <f t="shared" si="168"/>
        <v>0</v>
      </c>
      <c r="Y359" s="21" t="str">
        <f t="shared" si="169"/>
        <v/>
      </c>
      <c r="Z359" s="21" t="b">
        <f t="shared" si="170"/>
        <v>0</v>
      </c>
      <c r="AA359" s="21" t="str">
        <f t="shared" si="171"/>
        <v/>
      </c>
      <c r="AB359" s="21" t="b">
        <f>IF(AND(LEN(B359)&gt;0,NOT(AF359),COUNTIF($AH$9:AH858,AH359)&gt;1),TRUE,FALSE)</f>
        <v>0</v>
      </c>
      <c r="AC359" s="21" t="str">
        <f t="shared" si="172"/>
        <v/>
      </c>
      <c r="AD359" s="21" t="b">
        <f>IF(AND(LEN(B359)&gt;0,NOT(AF359),NOT(AB359),COUNTIF(Uttransporter!$B$9:'Uttransporter'!B858,B359)&gt;0),TRUE,FALSE)</f>
        <v>0</v>
      </c>
      <c r="AE359" s="21" t="str">
        <f t="shared" si="173"/>
        <v/>
      </c>
      <c r="AF359" s="21" t="b">
        <f>IF(LEN(B359)&gt;Admin!$D$17,TRUE,FALSE)</f>
        <v>0</v>
      </c>
      <c r="AG359" s="21" t="str">
        <f t="shared" si="174"/>
        <v/>
      </c>
      <c r="AH359" s="21" t="str">
        <f t="shared" si="175"/>
        <v/>
      </c>
      <c r="AI359" s="21" t="b">
        <f t="shared" si="176"/>
        <v>0</v>
      </c>
      <c r="AJ359" s="21" t="str">
        <f t="shared" si="177"/>
        <v/>
      </c>
      <c r="AK359" s="21" t="b">
        <f>IF(AND(COUNTA(B359:I359)&gt;0,'Börja här'!KOMMUN="",NOT(L359),NOT(N359),NOT(P359),NOT(R359),NOT(T359),NOT(V359),NOT(X359),NOT(Z359),NOT(AB359),NOT(AD359),NOT(AF359)),TRUE,FALSE)</f>
        <v>0</v>
      </c>
      <c r="AL359" s="21" t="str">
        <f t="shared" si="178"/>
        <v/>
      </c>
      <c r="AM359" s="97">
        <f t="shared" si="182"/>
        <v>0</v>
      </c>
      <c r="AN359" s="97" t="str">
        <f t="shared" si="179"/>
        <v>Nej</v>
      </c>
      <c r="AO359" s="21" t="b">
        <f t="shared" si="153"/>
        <v>0</v>
      </c>
      <c r="AP359" s="21" t="str">
        <f t="shared" si="180"/>
        <v/>
      </c>
      <c r="AQ359" s="97" t="str">
        <f t="shared" si="181"/>
        <v>Nej</v>
      </c>
    </row>
    <row r="360" spans="1:43" s="13" customFormat="1" x14ac:dyDescent="0.35">
      <c r="A360" s="53">
        <v>352</v>
      </c>
      <c r="B360" s="10"/>
      <c r="C360" s="23"/>
      <c r="D360" s="41"/>
      <c r="E360" s="74"/>
      <c r="F360" s="82"/>
      <c r="G360" s="74"/>
      <c r="H360" s="75"/>
      <c r="I360" s="23"/>
      <c r="J360" s="50" t="str">
        <f t="shared" si="154"/>
        <v/>
      </c>
      <c r="K360" s="56" t="str">
        <f t="shared" si="155"/>
        <v/>
      </c>
      <c r="L360" s="6" t="b">
        <f t="shared" si="156"/>
        <v>0</v>
      </c>
      <c r="M360" s="21" t="str">
        <f t="shared" si="157"/>
        <v/>
      </c>
      <c r="N360" s="21" t="b">
        <f t="shared" si="158"/>
        <v>0</v>
      </c>
      <c r="O360" s="21" t="str">
        <f t="shared" si="159"/>
        <v/>
      </c>
      <c r="P360" s="21" t="b">
        <f t="shared" si="160"/>
        <v>0</v>
      </c>
      <c r="Q360" s="21" t="str">
        <f t="shared" si="161"/>
        <v/>
      </c>
      <c r="R360" s="21" t="b">
        <f t="shared" si="162"/>
        <v>0</v>
      </c>
      <c r="S360" s="21" t="str">
        <f t="shared" si="163"/>
        <v/>
      </c>
      <c r="T360" s="21" t="b">
        <f t="shared" si="164"/>
        <v>0</v>
      </c>
      <c r="U360" s="21" t="str">
        <f t="shared" si="165"/>
        <v/>
      </c>
      <c r="V360" s="6" t="b">
        <f t="shared" si="166"/>
        <v>0</v>
      </c>
      <c r="W360" s="21" t="str">
        <f t="shared" si="167"/>
        <v/>
      </c>
      <c r="X360" s="21" t="b">
        <f t="shared" si="168"/>
        <v>0</v>
      </c>
      <c r="Y360" s="21" t="str">
        <f t="shared" si="169"/>
        <v/>
      </c>
      <c r="Z360" s="21" t="b">
        <f t="shared" si="170"/>
        <v>0</v>
      </c>
      <c r="AA360" s="21" t="str">
        <f t="shared" si="171"/>
        <v/>
      </c>
      <c r="AB360" s="21" t="b">
        <f>IF(AND(LEN(B360)&gt;0,NOT(AF360),COUNTIF($AH$9:AH859,AH360)&gt;1),TRUE,FALSE)</f>
        <v>0</v>
      </c>
      <c r="AC360" s="21" t="str">
        <f t="shared" si="172"/>
        <v/>
      </c>
      <c r="AD360" s="21" t="b">
        <f>IF(AND(LEN(B360)&gt;0,NOT(AF360),NOT(AB360),COUNTIF(Uttransporter!$B$9:'Uttransporter'!B859,B360)&gt;0),TRUE,FALSE)</f>
        <v>0</v>
      </c>
      <c r="AE360" s="21" t="str">
        <f t="shared" si="173"/>
        <v/>
      </c>
      <c r="AF360" s="21" t="b">
        <f>IF(LEN(B360)&gt;Admin!$D$17,TRUE,FALSE)</f>
        <v>0</v>
      </c>
      <c r="AG360" s="21" t="str">
        <f t="shared" si="174"/>
        <v/>
      </c>
      <c r="AH360" s="21" t="str">
        <f t="shared" si="175"/>
        <v/>
      </c>
      <c r="AI360" s="21" t="b">
        <f t="shared" si="176"/>
        <v>0</v>
      </c>
      <c r="AJ360" s="21" t="str">
        <f t="shared" si="177"/>
        <v/>
      </c>
      <c r="AK360" s="21" t="b">
        <f>IF(AND(COUNTA(B360:I360)&gt;0,'Börja här'!KOMMUN="",NOT(L360),NOT(N360),NOT(P360),NOT(R360),NOT(T360),NOT(V360),NOT(X360),NOT(Z360),NOT(AB360),NOT(AD360),NOT(AF360)),TRUE,FALSE)</f>
        <v>0</v>
      </c>
      <c r="AL360" s="21" t="str">
        <f t="shared" si="178"/>
        <v/>
      </c>
      <c r="AM360" s="97">
        <f t="shared" si="182"/>
        <v>0</v>
      </c>
      <c r="AN360" s="97" t="str">
        <f t="shared" si="179"/>
        <v>Nej</v>
      </c>
      <c r="AO360" s="21" t="b">
        <f t="shared" si="153"/>
        <v>0</v>
      </c>
      <c r="AP360" s="21" t="str">
        <f t="shared" si="180"/>
        <v/>
      </c>
      <c r="AQ360" s="97" t="str">
        <f t="shared" si="181"/>
        <v>Nej</v>
      </c>
    </row>
    <row r="361" spans="1:43" s="13" customFormat="1" x14ac:dyDescent="0.35">
      <c r="A361" s="53">
        <v>353</v>
      </c>
      <c r="B361" s="10"/>
      <c r="C361" s="23"/>
      <c r="D361" s="41"/>
      <c r="E361" s="74"/>
      <c r="F361" s="82"/>
      <c r="G361" s="74"/>
      <c r="H361" s="75"/>
      <c r="I361" s="23"/>
      <c r="J361" s="50" t="str">
        <f t="shared" si="154"/>
        <v/>
      </c>
      <c r="K361" s="56" t="str">
        <f t="shared" si="155"/>
        <v/>
      </c>
      <c r="L361" s="6" t="b">
        <f t="shared" si="156"/>
        <v>0</v>
      </c>
      <c r="M361" s="21" t="str">
        <f t="shared" si="157"/>
        <v/>
      </c>
      <c r="N361" s="21" t="b">
        <f t="shared" si="158"/>
        <v>0</v>
      </c>
      <c r="O361" s="21" t="str">
        <f t="shared" si="159"/>
        <v/>
      </c>
      <c r="P361" s="21" t="b">
        <f t="shared" si="160"/>
        <v>0</v>
      </c>
      <c r="Q361" s="21" t="str">
        <f t="shared" si="161"/>
        <v/>
      </c>
      <c r="R361" s="21" t="b">
        <f t="shared" si="162"/>
        <v>0</v>
      </c>
      <c r="S361" s="21" t="str">
        <f t="shared" si="163"/>
        <v/>
      </c>
      <c r="T361" s="21" t="b">
        <f t="shared" si="164"/>
        <v>0</v>
      </c>
      <c r="U361" s="21" t="str">
        <f t="shared" si="165"/>
        <v/>
      </c>
      <c r="V361" s="6" t="b">
        <f t="shared" si="166"/>
        <v>0</v>
      </c>
      <c r="W361" s="21" t="str">
        <f t="shared" si="167"/>
        <v/>
      </c>
      <c r="X361" s="21" t="b">
        <f t="shared" si="168"/>
        <v>0</v>
      </c>
      <c r="Y361" s="21" t="str">
        <f t="shared" si="169"/>
        <v/>
      </c>
      <c r="Z361" s="21" t="b">
        <f t="shared" si="170"/>
        <v>0</v>
      </c>
      <c r="AA361" s="21" t="str">
        <f t="shared" si="171"/>
        <v/>
      </c>
      <c r="AB361" s="21" t="b">
        <f>IF(AND(LEN(B361)&gt;0,NOT(AF361),COUNTIF($AH$9:AH860,AH361)&gt;1),TRUE,FALSE)</f>
        <v>0</v>
      </c>
      <c r="AC361" s="21" t="str">
        <f t="shared" si="172"/>
        <v/>
      </c>
      <c r="AD361" s="21" t="b">
        <f>IF(AND(LEN(B361)&gt;0,NOT(AF361),NOT(AB361),COUNTIF(Uttransporter!$B$9:'Uttransporter'!B860,B361)&gt;0),TRUE,FALSE)</f>
        <v>0</v>
      </c>
      <c r="AE361" s="21" t="str">
        <f t="shared" si="173"/>
        <v/>
      </c>
      <c r="AF361" s="21" t="b">
        <f>IF(LEN(B361)&gt;Admin!$D$17,TRUE,FALSE)</f>
        <v>0</v>
      </c>
      <c r="AG361" s="21" t="str">
        <f t="shared" si="174"/>
        <v/>
      </c>
      <c r="AH361" s="21" t="str">
        <f t="shared" si="175"/>
        <v/>
      </c>
      <c r="AI361" s="21" t="b">
        <f t="shared" si="176"/>
        <v>0</v>
      </c>
      <c r="AJ361" s="21" t="str">
        <f t="shared" si="177"/>
        <v/>
      </c>
      <c r="AK361" s="21" t="b">
        <f>IF(AND(COUNTA(B361:I361)&gt;0,'Börja här'!KOMMUN="",NOT(L361),NOT(N361),NOT(P361),NOT(R361),NOT(T361),NOT(V361),NOT(X361),NOT(Z361),NOT(AB361),NOT(AD361),NOT(AF361)),TRUE,FALSE)</f>
        <v>0</v>
      </c>
      <c r="AL361" s="21" t="str">
        <f t="shared" si="178"/>
        <v/>
      </c>
      <c r="AM361" s="97">
        <f t="shared" si="182"/>
        <v>0</v>
      </c>
      <c r="AN361" s="97" t="str">
        <f t="shared" si="179"/>
        <v>Nej</v>
      </c>
      <c r="AO361" s="21" t="b">
        <f t="shared" si="153"/>
        <v>0</v>
      </c>
      <c r="AP361" s="21" t="str">
        <f t="shared" si="180"/>
        <v/>
      </c>
      <c r="AQ361" s="97" t="str">
        <f t="shared" si="181"/>
        <v>Nej</v>
      </c>
    </row>
    <row r="362" spans="1:43" s="13" customFormat="1" x14ac:dyDescent="0.35">
      <c r="A362" s="53">
        <v>354</v>
      </c>
      <c r="B362" s="10"/>
      <c r="C362" s="23"/>
      <c r="D362" s="41"/>
      <c r="E362" s="74"/>
      <c r="F362" s="82"/>
      <c r="G362" s="74"/>
      <c r="H362" s="75"/>
      <c r="I362" s="23"/>
      <c r="J362" s="50" t="str">
        <f t="shared" si="154"/>
        <v/>
      </c>
      <c r="K362" s="56" t="str">
        <f t="shared" si="155"/>
        <v/>
      </c>
      <c r="L362" s="6" t="b">
        <f t="shared" si="156"/>
        <v>0</v>
      </c>
      <c r="M362" s="21" t="str">
        <f t="shared" si="157"/>
        <v/>
      </c>
      <c r="N362" s="21" t="b">
        <f t="shared" si="158"/>
        <v>0</v>
      </c>
      <c r="O362" s="21" t="str">
        <f t="shared" si="159"/>
        <v/>
      </c>
      <c r="P362" s="21" t="b">
        <f t="shared" si="160"/>
        <v>0</v>
      </c>
      <c r="Q362" s="21" t="str">
        <f t="shared" si="161"/>
        <v/>
      </c>
      <c r="R362" s="21" t="b">
        <f t="shared" si="162"/>
        <v>0</v>
      </c>
      <c r="S362" s="21" t="str">
        <f t="shared" si="163"/>
        <v/>
      </c>
      <c r="T362" s="21" t="b">
        <f t="shared" si="164"/>
        <v>0</v>
      </c>
      <c r="U362" s="21" t="str">
        <f t="shared" si="165"/>
        <v/>
      </c>
      <c r="V362" s="6" t="b">
        <f t="shared" si="166"/>
        <v>0</v>
      </c>
      <c r="W362" s="21" t="str">
        <f t="shared" si="167"/>
        <v/>
      </c>
      <c r="X362" s="21" t="b">
        <f t="shared" si="168"/>
        <v>0</v>
      </c>
      <c r="Y362" s="21" t="str">
        <f t="shared" si="169"/>
        <v/>
      </c>
      <c r="Z362" s="21" t="b">
        <f t="shared" si="170"/>
        <v>0</v>
      </c>
      <c r="AA362" s="21" t="str">
        <f t="shared" si="171"/>
        <v/>
      </c>
      <c r="AB362" s="21" t="b">
        <f>IF(AND(LEN(B362)&gt;0,NOT(AF362),COUNTIF($AH$9:AH861,AH362)&gt;1),TRUE,FALSE)</f>
        <v>0</v>
      </c>
      <c r="AC362" s="21" t="str">
        <f t="shared" si="172"/>
        <v/>
      </c>
      <c r="AD362" s="21" t="b">
        <f>IF(AND(LEN(B362)&gt;0,NOT(AF362),NOT(AB362),COUNTIF(Uttransporter!$B$9:'Uttransporter'!B861,B362)&gt;0),TRUE,FALSE)</f>
        <v>0</v>
      </c>
      <c r="AE362" s="21" t="str">
        <f t="shared" si="173"/>
        <v/>
      </c>
      <c r="AF362" s="21" t="b">
        <f>IF(LEN(B362)&gt;Admin!$D$17,TRUE,FALSE)</f>
        <v>0</v>
      </c>
      <c r="AG362" s="21" t="str">
        <f t="shared" si="174"/>
        <v/>
      </c>
      <c r="AH362" s="21" t="str">
        <f t="shared" si="175"/>
        <v/>
      </c>
      <c r="AI362" s="21" t="b">
        <f t="shared" si="176"/>
        <v>0</v>
      </c>
      <c r="AJ362" s="21" t="str">
        <f t="shared" si="177"/>
        <v/>
      </c>
      <c r="AK362" s="21" t="b">
        <f>IF(AND(COUNTA(B362:I362)&gt;0,'Börja här'!KOMMUN="",NOT(L362),NOT(N362),NOT(P362),NOT(R362),NOT(T362),NOT(V362),NOT(X362),NOT(Z362),NOT(AB362),NOT(AD362),NOT(AF362)),TRUE,FALSE)</f>
        <v>0</v>
      </c>
      <c r="AL362" s="21" t="str">
        <f t="shared" si="178"/>
        <v/>
      </c>
      <c r="AM362" s="97">
        <f t="shared" si="182"/>
        <v>0</v>
      </c>
      <c r="AN362" s="97" t="str">
        <f t="shared" si="179"/>
        <v>Nej</v>
      </c>
      <c r="AO362" s="21" t="b">
        <f t="shared" si="153"/>
        <v>0</v>
      </c>
      <c r="AP362" s="21" t="str">
        <f t="shared" si="180"/>
        <v/>
      </c>
      <c r="AQ362" s="97" t="str">
        <f t="shared" si="181"/>
        <v>Nej</v>
      </c>
    </row>
    <row r="363" spans="1:43" s="13" customFormat="1" x14ac:dyDescent="0.35">
      <c r="A363" s="53">
        <v>355</v>
      </c>
      <c r="B363" s="10"/>
      <c r="C363" s="23"/>
      <c r="D363" s="41"/>
      <c r="E363" s="74"/>
      <c r="F363" s="82"/>
      <c r="G363" s="74"/>
      <c r="H363" s="75"/>
      <c r="I363" s="23"/>
      <c r="J363" s="50" t="str">
        <f t="shared" si="154"/>
        <v/>
      </c>
      <c r="K363" s="56" t="str">
        <f t="shared" si="155"/>
        <v/>
      </c>
      <c r="L363" s="6" t="b">
        <f t="shared" si="156"/>
        <v>0</v>
      </c>
      <c r="M363" s="21" t="str">
        <f t="shared" si="157"/>
        <v/>
      </c>
      <c r="N363" s="21" t="b">
        <f t="shared" si="158"/>
        <v>0</v>
      </c>
      <c r="O363" s="21" t="str">
        <f t="shared" si="159"/>
        <v/>
      </c>
      <c r="P363" s="21" t="b">
        <f t="shared" si="160"/>
        <v>0</v>
      </c>
      <c r="Q363" s="21" t="str">
        <f t="shared" si="161"/>
        <v/>
      </c>
      <c r="R363" s="21" t="b">
        <f t="shared" si="162"/>
        <v>0</v>
      </c>
      <c r="S363" s="21" t="str">
        <f t="shared" si="163"/>
        <v/>
      </c>
      <c r="T363" s="21" t="b">
        <f t="shared" si="164"/>
        <v>0</v>
      </c>
      <c r="U363" s="21" t="str">
        <f t="shared" si="165"/>
        <v/>
      </c>
      <c r="V363" s="6" t="b">
        <f t="shared" si="166"/>
        <v>0</v>
      </c>
      <c r="W363" s="21" t="str">
        <f t="shared" si="167"/>
        <v/>
      </c>
      <c r="X363" s="21" t="b">
        <f t="shared" si="168"/>
        <v>0</v>
      </c>
      <c r="Y363" s="21" t="str">
        <f t="shared" si="169"/>
        <v/>
      </c>
      <c r="Z363" s="21" t="b">
        <f t="shared" si="170"/>
        <v>0</v>
      </c>
      <c r="AA363" s="21" t="str">
        <f t="shared" si="171"/>
        <v/>
      </c>
      <c r="AB363" s="21" t="b">
        <f>IF(AND(LEN(B363)&gt;0,NOT(AF363),COUNTIF($AH$9:AH862,AH363)&gt;1),TRUE,FALSE)</f>
        <v>0</v>
      </c>
      <c r="AC363" s="21" t="str">
        <f t="shared" si="172"/>
        <v/>
      </c>
      <c r="AD363" s="21" t="b">
        <f>IF(AND(LEN(B363)&gt;0,NOT(AF363),NOT(AB363),COUNTIF(Uttransporter!$B$9:'Uttransporter'!B862,B363)&gt;0),TRUE,FALSE)</f>
        <v>0</v>
      </c>
      <c r="AE363" s="21" t="str">
        <f t="shared" si="173"/>
        <v/>
      </c>
      <c r="AF363" s="21" t="b">
        <f>IF(LEN(B363)&gt;Admin!$D$17,TRUE,FALSE)</f>
        <v>0</v>
      </c>
      <c r="AG363" s="21" t="str">
        <f t="shared" si="174"/>
        <v/>
      </c>
      <c r="AH363" s="21" t="str">
        <f t="shared" si="175"/>
        <v/>
      </c>
      <c r="AI363" s="21" t="b">
        <f t="shared" si="176"/>
        <v>0</v>
      </c>
      <c r="AJ363" s="21" t="str">
        <f t="shared" si="177"/>
        <v/>
      </c>
      <c r="AK363" s="21" t="b">
        <f>IF(AND(COUNTA(B363:I363)&gt;0,'Börja här'!KOMMUN="",NOT(L363),NOT(N363),NOT(P363),NOT(R363),NOT(T363),NOT(V363),NOT(X363),NOT(Z363),NOT(AB363),NOT(AD363),NOT(AF363)),TRUE,FALSE)</f>
        <v>0</v>
      </c>
      <c r="AL363" s="21" t="str">
        <f t="shared" si="178"/>
        <v/>
      </c>
      <c r="AM363" s="97">
        <f t="shared" si="182"/>
        <v>0</v>
      </c>
      <c r="AN363" s="97" t="str">
        <f t="shared" si="179"/>
        <v>Nej</v>
      </c>
      <c r="AO363" s="21" t="b">
        <f t="shared" si="153"/>
        <v>0</v>
      </c>
      <c r="AP363" s="21" t="str">
        <f t="shared" si="180"/>
        <v/>
      </c>
      <c r="AQ363" s="97" t="str">
        <f t="shared" si="181"/>
        <v>Nej</v>
      </c>
    </row>
    <row r="364" spans="1:43" s="13" customFormat="1" x14ac:dyDescent="0.35">
      <c r="A364" s="53">
        <v>356</v>
      </c>
      <c r="B364" s="10"/>
      <c r="C364" s="23"/>
      <c r="D364" s="41"/>
      <c r="E364" s="74"/>
      <c r="F364" s="82"/>
      <c r="G364" s="74"/>
      <c r="H364" s="75"/>
      <c r="I364" s="23"/>
      <c r="J364" s="50" t="str">
        <f t="shared" si="154"/>
        <v/>
      </c>
      <c r="K364" s="56" t="str">
        <f t="shared" si="155"/>
        <v/>
      </c>
      <c r="L364" s="6" t="b">
        <f t="shared" si="156"/>
        <v>0</v>
      </c>
      <c r="M364" s="21" t="str">
        <f t="shared" si="157"/>
        <v/>
      </c>
      <c r="N364" s="21" t="b">
        <f t="shared" si="158"/>
        <v>0</v>
      </c>
      <c r="O364" s="21" t="str">
        <f t="shared" si="159"/>
        <v/>
      </c>
      <c r="P364" s="21" t="b">
        <f t="shared" si="160"/>
        <v>0</v>
      </c>
      <c r="Q364" s="21" t="str">
        <f t="shared" si="161"/>
        <v/>
      </c>
      <c r="R364" s="21" t="b">
        <f t="shared" si="162"/>
        <v>0</v>
      </c>
      <c r="S364" s="21" t="str">
        <f t="shared" si="163"/>
        <v/>
      </c>
      <c r="T364" s="21" t="b">
        <f t="shared" si="164"/>
        <v>0</v>
      </c>
      <c r="U364" s="21" t="str">
        <f t="shared" si="165"/>
        <v/>
      </c>
      <c r="V364" s="6" t="b">
        <f t="shared" si="166"/>
        <v>0</v>
      </c>
      <c r="W364" s="21" t="str">
        <f t="shared" si="167"/>
        <v/>
      </c>
      <c r="X364" s="21" t="b">
        <f t="shared" si="168"/>
        <v>0</v>
      </c>
      <c r="Y364" s="21" t="str">
        <f t="shared" si="169"/>
        <v/>
      </c>
      <c r="Z364" s="21" t="b">
        <f t="shared" si="170"/>
        <v>0</v>
      </c>
      <c r="AA364" s="21" t="str">
        <f t="shared" si="171"/>
        <v/>
      </c>
      <c r="AB364" s="21" t="b">
        <f>IF(AND(LEN(B364)&gt;0,NOT(AF364),COUNTIF($AH$9:AH863,AH364)&gt;1),TRUE,FALSE)</f>
        <v>0</v>
      </c>
      <c r="AC364" s="21" t="str">
        <f t="shared" si="172"/>
        <v/>
      </c>
      <c r="AD364" s="21" t="b">
        <f>IF(AND(LEN(B364)&gt;0,NOT(AF364),NOT(AB364),COUNTIF(Uttransporter!$B$9:'Uttransporter'!B863,B364)&gt;0),TRUE,FALSE)</f>
        <v>0</v>
      </c>
      <c r="AE364" s="21" t="str">
        <f t="shared" si="173"/>
        <v/>
      </c>
      <c r="AF364" s="21" t="b">
        <f>IF(LEN(B364)&gt;Admin!$D$17,TRUE,FALSE)</f>
        <v>0</v>
      </c>
      <c r="AG364" s="21" t="str">
        <f t="shared" si="174"/>
        <v/>
      </c>
      <c r="AH364" s="21" t="str">
        <f t="shared" si="175"/>
        <v/>
      </c>
      <c r="AI364" s="21" t="b">
        <f t="shared" si="176"/>
        <v>0</v>
      </c>
      <c r="AJ364" s="21" t="str">
        <f t="shared" si="177"/>
        <v/>
      </c>
      <c r="AK364" s="21" t="b">
        <f>IF(AND(COUNTA(B364:I364)&gt;0,'Börja här'!KOMMUN="",NOT(L364),NOT(N364),NOT(P364),NOT(R364),NOT(T364),NOT(V364),NOT(X364),NOT(Z364),NOT(AB364),NOT(AD364),NOT(AF364)),TRUE,FALSE)</f>
        <v>0</v>
      </c>
      <c r="AL364" s="21" t="str">
        <f t="shared" si="178"/>
        <v/>
      </c>
      <c r="AM364" s="97">
        <f t="shared" si="182"/>
        <v>0</v>
      </c>
      <c r="AN364" s="97" t="str">
        <f t="shared" si="179"/>
        <v>Nej</v>
      </c>
      <c r="AO364" s="21" t="b">
        <f t="shared" si="153"/>
        <v>0</v>
      </c>
      <c r="AP364" s="21" t="str">
        <f t="shared" si="180"/>
        <v/>
      </c>
      <c r="AQ364" s="97" t="str">
        <f t="shared" si="181"/>
        <v>Nej</v>
      </c>
    </row>
    <row r="365" spans="1:43" s="13" customFormat="1" x14ac:dyDescent="0.35">
      <c r="A365" s="53">
        <v>357</v>
      </c>
      <c r="B365" s="10"/>
      <c r="C365" s="23"/>
      <c r="D365" s="41"/>
      <c r="E365" s="74"/>
      <c r="F365" s="82"/>
      <c r="G365" s="74"/>
      <c r="H365" s="75"/>
      <c r="I365" s="23"/>
      <c r="J365" s="50" t="str">
        <f t="shared" si="154"/>
        <v/>
      </c>
      <c r="K365" s="56" t="str">
        <f t="shared" si="155"/>
        <v/>
      </c>
      <c r="L365" s="6" t="b">
        <f t="shared" si="156"/>
        <v>0</v>
      </c>
      <c r="M365" s="21" t="str">
        <f t="shared" si="157"/>
        <v/>
      </c>
      <c r="N365" s="21" t="b">
        <f t="shared" si="158"/>
        <v>0</v>
      </c>
      <c r="O365" s="21" t="str">
        <f t="shared" si="159"/>
        <v/>
      </c>
      <c r="P365" s="21" t="b">
        <f t="shared" si="160"/>
        <v>0</v>
      </c>
      <c r="Q365" s="21" t="str">
        <f t="shared" si="161"/>
        <v/>
      </c>
      <c r="R365" s="21" t="b">
        <f t="shared" si="162"/>
        <v>0</v>
      </c>
      <c r="S365" s="21" t="str">
        <f t="shared" si="163"/>
        <v/>
      </c>
      <c r="T365" s="21" t="b">
        <f t="shared" si="164"/>
        <v>0</v>
      </c>
      <c r="U365" s="21" t="str">
        <f t="shared" si="165"/>
        <v/>
      </c>
      <c r="V365" s="6" t="b">
        <f t="shared" si="166"/>
        <v>0</v>
      </c>
      <c r="W365" s="21" t="str">
        <f t="shared" si="167"/>
        <v/>
      </c>
      <c r="X365" s="21" t="b">
        <f t="shared" si="168"/>
        <v>0</v>
      </c>
      <c r="Y365" s="21" t="str">
        <f t="shared" si="169"/>
        <v/>
      </c>
      <c r="Z365" s="21" t="b">
        <f t="shared" si="170"/>
        <v>0</v>
      </c>
      <c r="AA365" s="21" t="str">
        <f t="shared" si="171"/>
        <v/>
      </c>
      <c r="AB365" s="21" t="b">
        <f>IF(AND(LEN(B365)&gt;0,NOT(AF365),COUNTIF($AH$9:AH864,AH365)&gt;1),TRUE,FALSE)</f>
        <v>0</v>
      </c>
      <c r="AC365" s="21" t="str">
        <f t="shared" si="172"/>
        <v/>
      </c>
      <c r="AD365" s="21" t="b">
        <f>IF(AND(LEN(B365)&gt;0,NOT(AF365),NOT(AB365),COUNTIF(Uttransporter!$B$9:'Uttransporter'!B864,B365)&gt;0),TRUE,FALSE)</f>
        <v>0</v>
      </c>
      <c r="AE365" s="21" t="str">
        <f t="shared" si="173"/>
        <v/>
      </c>
      <c r="AF365" s="21" t="b">
        <f>IF(LEN(B365)&gt;Admin!$D$17,TRUE,FALSE)</f>
        <v>0</v>
      </c>
      <c r="AG365" s="21" t="str">
        <f t="shared" si="174"/>
        <v/>
      </c>
      <c r="AH365" s="21" t="str">
        <f t="shared" si="175"/>
        <v/>
      </c>
      <c r="AI365" s="21" t="b">
        <f t="shared" si="176"/>
        <v>0</v>
      </c>
      <c r="AJ365" s="21" t="str">
        <f t="shared" si="177"/>
        <v/>
      </c>
      <c r="AK365" s="21" t="b">
        <f>IF(AND(COUNTA(B365:I365)&gt;0,'Börja här'!KOMMUN="",NOT(L365),NOT(N365),NOT(P365),NOT(R365),NOT(T365),NOT(V365),NOT(X365),NOT(Z365),NOT(AB365),NOT(AD365),NOT(AF365)),TRUE,FALSE)</f>
        <v>0</v>
      </c>
      <c r="AL365" s="21" t="str">
        <f t="shared" si="178"/>
        <v/>
      </c>
      <c r="AM365" s="97">
        <f t="shared" si="182"/>
        <v>0</v>
      </c>
      <c r="AN365" s="97" t="str">
        <f t="shared" si="179"/>
        <v>Nej</v>
      </c>
      <c r="AO365" s="21" t="b">
        <f t="shared" si="153"/>
        <v>0</v>
      </c>
      <c r="AP365" s="21" t="str">
        <f t="shared" si="180"/>
        <v/>
      </c>
      <c r="AQ365" s="97" t="str">
        <f t="shared" si="181"/>
        <v>Nej</v>
      </c>
    </row>
    <row r="366" spans="1:43" s="13" customFormat="1" x14ac:dyDescent="0.35">
      <c r="A366" s="53">
        <v>358</v>
      </c>
      <c r="B366" s="10"/>
      <c r="C366" s="23"/>
      <c r="D366" s="41"/>
      <c r="E366" s="74"/>
      <c r="F366" s="82"/>
      <c r="G366" s="74"/>
      <c r="H366" s="75"/>
      <c r="I366" s="23"/>
      <c r="J366" s="50" t="str">
        <f t="shared" si="154"/>
        <v/>
      </c>
      <c r="K366" s="56" t="str">
        <f t="shared" si="155"/>
        <v/>
      </c>
      <c r="L366" s="6" t="b">
        <f t="shared" si="156"/>
        <v>0</v>
      </c>
      <c r="M366" s="21" t="str">
        <f t="shared" si="157"/>
        <v/>
      </c>
      <c r="N366" s="21" t="b">
        <f t="shared" si="158"/>
        <v>0</v>
      </c>
      <c r="O366" s="21" t="str">
        <f t="shared" si="159"/>
        <v/>
      </c>
      <c r="P366" s="21" t="b">
        <f t="shared" si="160"/>
        <v>0</v>
      </c>
      <c r="Q366" s="21" t="str">
        <f t="shared" si="161"/>
        <v/>
      </c>
      <c r="R366" s="21" t="b">
        <f t="shared" si="162"/>
        <v>0</v>
      </c>
      <c r="S366" s="21" t="str">
        <f t="shared" si="163"/>
        <v/>
      </c>
      <c r="T366" s="21" t="b">
        <f t="shared" si="164"/>
        <v>0</v>
      </c>
      <c r="U366" s="21" t="str">
        <f t="shared" si="165"/>
        <v/>
      </c>
      <c r="V366" s="6" t="b">
        <f t="shared" si="166"/>
        <v>0</v>
      </c>
      <c r="W366" s="21" t="str">
        <f t="shared" si="167"/>
        <v/>
      </c>
      <c r="X366" s="21" t="b">
        <f t="shared" si="168"/>
        <v>0</v>
      </c>
      <c r="Y366" s="21" t="str">
        <f t="shared" si="169"/>
        <v/>
      </c>
      <c r="Z366" s="21" t="b">
        <f t="shared" si="170"/>
        <v>0</v>
      </c>
      <c r="AA366" s="21" t="str">
        <f t="shared" si="171"/>
        <v/>
      </c>
      <c r="AB366" s="21" t="b">
        <f>IF(AND(LEN(B366)&gt;0,NOT(AF366),COUNTIF($AH$9:AH865,AH366)&gt;1),TRUE,FALSE)</f>
        <v>0</v>
      </c>
      <c r="AC366" s="21" t="str">
        <f t="shared" si="172"/>
        <v/>
      </c>
      <c r="AD366" s="21" t="b">
        <f>IF(AND(LEN(B366)&gt;0,NOT(AF366),NOT(AB366),COUNTIF(Uttransporter!$B$9:'Uttransporter'!B865,B366)&gt;0),TRUE,FALSE)</f>
        <v>0</v>
      </c>
      <c r="AE366" s="21" t="str">
        <f t="shared" si="173"/>
        <v/>
      </c>
      <c r="AF366" s="21" t="b">
        <f>IF(LEN(B366)&gt;Admin!$D$17,TRUE,FALSE)</f>
        <v>0</v>
      </c>
      <c r="AG366" s="21" t="str">
        <f t="shared" si="174"/>
        <v/>
      </c>
      <c r="AH366" s="21" t="str">
        <f t="shared" si="175"/>
        <v/>
      </c>
      <c r="AI366" s="21" t="b">
        <f t="shared" si="176"/>
        <v>0</v>
      </c>
      <c r="AJ366" s="21" t="str">
        <f t="shared" si="177"/>
        <v/>
      </c>
      <c r="AK366" s="21" t="b">
        <f>IF(AND(COUNTA(B366:I366)&gt;0,'Börja här'!KOMMUN="",NOT(L366),NOT(N366),NOT(P366),NOT(R366),NOT(T366),NOT(V366),NOT(X366),NOT(Z366),NOT(AB366),NOT(AD366),NOT(AF366)),TRUE,FALSE)</f>
        <v>0</v>
      </c>
      <c r="AL366" s="21" t="str">
        <f t="shared" si="178"/>
        <v/>
      </c>
      <c r="AM366" s="97">
        <f t="shared" si="182"/>
        <v>0</v>
      </c>
      <c r="AN366" s="97" t="str">
        <f t="shared" si="179"/>
        <v>Nej</v>
      </c>
      <c r="AO366" s="21" t="b">
        <f t="shared" si="153"/>
        <v>0</v>
      </c>
      <c r="AP366" s="21" t="str">
        <f t="shared" si="180"/>
        <v/>
      </c>
      <c r="AQ366" s="97" t="str">
        <f t="shared" si="181"/>
        <v>Nej</v>
      </c>
    </row>
    <row r="367" spans="1:43" s="13" customFormat="1" x14ac:dyDescent="0.35">
      <c r="A367" s="53">
        <v>359</v>
      </c>
      <c r="B367" s="10"/>
      <c r="C367" s="23"/>
      <c r="D367" s="41"/>
      <c r="E367" s="74"/>
      <c r="F367" s="82"/>
      <c r="G367" s="74"/>
      <c r="H367" s="75"/>
      <c r="I367" s="23"/>
      <c r="J367" s="50" t="str">
        <f t="shared" si="154"/>
        <v/>
      </c>
      <c r="K367" s="56" t="str">
        <f t="shared" si="155"/>
        <v/>
      </c>
      <c r="L367" s="6" t="b">
        <f t="shared" si="156"/>
        <v>0</v>
      </c>
      <c r="M367" s="21" t="str">
        <f t="shared" si="157"/>
        <v/>
      </c>
      <c r="N367" s="21" t="b">
        <f t="shared" si="158"/>
        <v>0</v>
      </c>
      <c r="O367" s="21" t="str">
        <f t="shared" si="159"/>
        <v/>
      </c>
      <c r="P367" s="21" t="b">
        <f t="shared" si="160"/>
        <v>0</v>
      </c>
      <c r="Q367" s="21" t="str">
        <f t="shared" si="161"/>
        <v/>
      </c>
      <c r="R367" s="21" t="b">
        <f t="shared" si="162"/>
        <v>0</v>
      </c>
      <c r="S367" s="21" t="str">
        <f t="shared" si="163"/>
        <v/>
      </c>
      <c r="T367" s="21" t="b">
        <f t="shared" si="164"/>
        <v>0</v>
      </c>
      <c r="U367" s="21" t="str">
        <f t="shared" si="165"/>
        <v/>
      </c>
      <c r="V367" s="6" t="b">
        <f t="shared" si="166"/>
        <v>0</v>
      </c>
      <c r="W367" s="21" t="str">
        <f t="shared" si="167"/>
        <v/>
      </c>
      <c r="X367" s="21" t="b">
        <f t="shared" si="168"/>
        <v>0</v>
      </c>
      <c r="Y367" s="21" t="str">
        <f t="shared" si="169"/>
        <v/>
      </c>
      <c r="Z367" s="21" t="b">
        <f t="shared" si="170"/>
        <v>0</v>
      </c>
      <c r="AA367" s="21" t="str">
        <f t="shared" si="171"/>
        <v/>
      </c>
      <c r="AB367" s="21" t="b">
        <f>IF(AND(LEN(B367)&gt;0,NOT(AF367),COUNTIF($AH$9:AH866,AH367)&gt;1),TRUE,FALSE)</f>
        <v>0</v>
      </c>
      <c r="AC367" s="21" t="str">
        <f t="shared" si="172"/>
        <v/>
      </c>
      <c r="AD367" s="21" t="b">
        <f>IF(AND(LEN(B367)&gt;0,NOT(AF367),NOT(AB367),COUNTIF(Uttransporter!$B$9:'Uttransporter'!B866,B367)&gt;0),TRUE,FALSE)</f>
        <v>0</v>
      </c>
      <c r="AE367" s="21" t="str">
        <f t="shared" si="173"/>
        <v/>
      </c>
      <c r="AF367" s="21" t="b">
        <f>IF(LEN(B367)&gt;Admin!$D$17,TRUE,FALSE)</f>
        <v>0</v>
      </c>
      <c r="AG367" s="21" t="str">
        <f t="shared" si="174"/>
        <v/>
      </c>
      <c r="AH367" s="21" t="str">
        <f t="shared" si="175"/>
        <v/>
      </c>
      <c r="AI367" s="21" t="b">
        <f t="shared" si="176"/>
        <v>0</v>
      </c>
      <c r="AJ367" s="21" t="str">
        <f t="shared" si="177"/>
        <v/>
      </c>
      <c r="AK367" s="21" t="b">
        <f>IF(AND(COUNTA(B367:I367)&gt;0,'Börja här'!KOMMUN="",NOT(L367),NOT(N367),NOT(P367),NOT(R367),NOT(T367),NOT(V367),NOT(X367),NOT(Z367),NOT(AB367),NOT(AD367),NOT(AF367)),TRUE,FALSE)</f>
        <v>0</v>
      </c>
      <c r="AL367" s="21" t="str">
        <f t="shared" si="178"/>
        <v/>
      </c>
      <c r="AM367" s="97">
        <f t="shared" si="182"/>
        <v>0</v>
      </c>
      <c r="AN367" s="97" t="str">
        <f t="shared" si="179"/>
        <v>Nej</v>
      </c>
      <c r="AO367" s="21" t="b">
        <f t="shared" si="153"/>
        <v>0</v>
      </c>
      <c r="AP367" s="21" t="str">
        <f t="shared" si="180"/>
        <v/>
      </c>
      <c r="AQ367" s="97" t="str">
        <f t="shared" si="181"/>
        <v>Nej</v>
      </c>
    </row>
    <row r="368" spans="1:43" s="13" customFormat="1" x14ac:dyDescent="0.35">
      <c r="A368" s="53">
        <v>360</v>
      </c>
      <c r="B368" s="10"/>
      <c r="C368" s="23"/>
      <c r="D368" s="41"/>
      <c r="E368" s="74"/>
      <c r="F368" s="82"/>
      <c r="G368" s="74"/>
      <c r="H368" s="75"/>
      <c r="I368" s="23"/>
      <c r="J368" s="50" t="str">
        <f t="shared" si="154"/>
        <v/>
      </c>
      <c r="K368" s="56" t="str">
        <f t="shared" si="155"/>
        <v/>
      </c>
      <c r="L368" s="6" t="b">
        <f t="shared" si="156"/>
        <v>0</v>
      </c>
      <c r="M368" s="21" t="str">
        <f t="shared" si="157"/>
        <v/>
      </c>
      <c r="N368" s="21" t="b">
        <f t="shared" si="158"/>
        <v>0</v>
      </c>
      <c r="O368" s="21" t="str">
        <f t="shared" si="159"/>
        <v/>
      </c>
      <c r="P368" s="21" t="b">
        <f t="shared" si="160"/>
        <v>0</v>
      </c>
      <c r="Q368" s="21" t="str">
        <f t="shared" si="161"/>
        <v/>
      </c>
      <c r="R368" s="21" t="b">
        <f t="shared" si="162"/>
        <v>0</v>
      </c>
      <c r="S368" s="21" t="str">
        <f t="shared" si="163"/>
        <v/>
      </c>
      <c r="T368" s="21" t="b">
        <f t="shared" si="164"/>
        <v>0</v>
      </c>
      <c r="U368" s="21" t="str">
        <f t="shared" si="165"/>
        <v/>
      </c>
      <c r="V368" s="6" t="b">
        <f t="shared" si="166"/>
        <v>0</v>
      </c>
      <c r="W368" s="21" t="str">
        <f t="shared" si="167"/>
        <v/>
      </c>
      <c r="X368" s="21" t="b">
        <f t="shared" si="168"/>
        <v>0</v>
      </c>
      <c r="Y368" s="21" t="str">
        <f t="shared" si="169"/>
        <v/>
      </c>
      <c r="Z368" s="21" t="b">
        <f t="shared" si="170"/>
        <v>0</v>
      </c>
      <c r="AA368" s="21" t="str">
        <f t="shared" si="171"/>
        <v/>
      </c>
      <c r="AB368" s="21" t="b">
        <f>IF(AND(LEN(B368)&gt;0,NOT(AF368),COUNTIF($AH$9:AH867,AH368)&gt;1),TRUE,FALSE)</f>
        <v>0</v>
      </c>
      <c r="AC368" s="21" t="str">
        <f t="shared" si="172"/>
        <v/>
      </c>
      <c r="AD368" s="21" t="b">
        <f>IF(AND(LEN(B368)&gt;0,NOT(AF368),NOT(AB368),COUNTIF(Uttransporter!$B$9:'Uttransporter'!B867,B368)&gt;0),TRUE,FALSE)</f>
        <v>0</v>
      </c>
      <c r="AE368" s="21" t="str">
        <f t="shared" si="173"/>
        <v/>
      </c>
      <c r="AF368" s="21" t="b">
        <f>IF(LEN(B368)&gt;Admin!$D$17,TRUE,FALSE)</f>
        <v>0</v>
      </c>
      <c r="AG368" s="21" t="str">
        <f t="shared" si="174"/>
        <v/>
      </c>
      <c r="AH368" s="21" t="str">
        <f t="shared" si="175"/>
        <v/>
      </c>
      <c r="AI368" s="21" t="b">
        <f t="shared" si="176"/>
        <v>0</v>
      </c>
      <c r="AJ368" s="21" t="str">
        <f t="shared" si="177"/>
        <v/>
      </c>
      <c r="AK368" s="21" t="b">
        <f>IF(AND(COUNTA(B368:I368)&gt;0,'Börja här'!KOMMUN="",NOT(L368),NOT(N368),NOT(P368),NOT(R368),NOT(T368),NOT(V368),NOT(X368),NOT(Z368),NOT(AB368),NOT(AD368),NOT(AF368)),TRUE,FALSE)</f>
        <v>0</v>
      </c>
      <c r="AL368" s="21" t="str">
        <f t="shared" si="178"/>
        <v/>
      </c>
      <c r="AM368" s="97">
        <f t="shared" si="182"/>
        <v>0</v>
      </c>
      <c r="AN368" s="97" t="str">
        <f t="shared" si="179"/>
        <v>Nej</v>
      </c>
      <c r="AO368" s="21" t="b">
        <f t="shared" si="153"/>
        <v>0</v>
      </c>
      <c r="AP368" s="21" t="str">
        <f t="shared" si="180"/>
        <v/>
      </c>
      <c r="AQ368" s="97" t="str">
        <f t="shared" si="181"/>
        <v>Nej</v>
      </c>
    </row>
    <row r="369" spans="1:43" s="13" customFormat="1" x14ac:dyDescent="0.35">
      <c r="A369" s="53">
        <v>361</v>
      </c>
      <c r="B369" s="10"/>
      <c r="C369" s="23"/>
      <c r="D369" s="41"/>
      <c r="E369" s="74"/>
      <c r="F369" s="82"/>
      <c r="G369" s="74"/>
      <c r="H369" s="75"/>
      <c r="I369" s="23"/>
      <c r="J369" s="50" t="str">
        <f t="shared" si="154"/>
        <v/>
      </c>
      <c r="K369" s="56" t="str">
        <f t="shared" si="155"/>
        <v/>
      </c>
      <c r="L369" s="6" t="b">
        <f t="shared" si="156"/>
        <v>0</v>
      </c>
      <c r="M369" s="21" t="str">
        <f t="shared" si="157"/>
        <v/>
      </c>
      <c r="N369" s="21" t="b">
        <f t="shared" si="158"/>
        <v>0</v>
      </c>
      <c r="O369" s="21" t="str">
        <f t="shared" si="159"/>
        <v/>
      </c>
      <c r="P369" s="21" t="b">
        <f t="shared" si="160"/>
        <v>0</v>
      </c>
      <c r="Q369" s="21" t="str">
        <f t="shared" si="161"/>
        <v/>
      </c>
      <c r="R369" s="21" t="b">
        <f t="shared" si="162"/>
        <v>0</v>
      </c>
      <c r="S369" s="21" t="str">
        <f t="shared" si="163"/>
        <v/>
      </c>
      <c r="T369" s="21" t="b">
        <f t="shared" si="164"/>
        <v>0</v>
      </c>
      <c r="U369" s="21" t="str">
        <f t="shared" si="165"/>
        <v/>
      </c>
      <c r="V369" s="6" t="b">
        <f t="shared" si="166"/>
        <v>0</v>
      </c>
      <c r="W369" s="21" t="str">
        <f t="shared" si="167"/>
        <v/>
      </c>
      <c r="X369" s="21" t="b">
        <f t="shared" si="168"/>
        <v>0</v>
      </c>
      <c r="Y369" s="21" t="str">
        <f t="shared" si="169"/>
        <v/>
      </c>
      <c r="Z369" s="21" t="b">
        <f t="shared" si="170"/>
        <v>0</v>
      </c>
      <c r="AA369" s="21" t="str">
        <f t="shared" si="171"/>
        <v/>
      </c>
      <c r="AB369" s="21" t="b">
        <f>IF(AND(LEN(B369)&gt;0,NOT(AF369),COUNTIF($AH$9:AH868,AH369)&gt;1),TRUE,FALSE)</f>
        <v>0</v>
      </c>
      <c r="AC369" s="21" t="str">
        <f t="shared" si="172"/>
        <v/>
      </c>
      <c r="AD369" s="21" t="b">
        <f>IF(AND(LEN(B369)&gt;0,NOT(AF369),NOT(AB369),COUNTIF(Uttransporter!$B$9:'Uttransporter'!B868,B369)&gt;0),TRUE,FALSE)</f>
        <v>0</v>
      </c>
      <c r="AE369" s="21" t="str">
        <f t="shared" si="173"/>
        <v/>
      </c>
      <c r="AF369" s="21" t="b">
        <f>IF(LEN(B369)&gt;Admin!$D$17,TRUE,FALSE)</f>
        <v>0</v>
      </c>
      <c r="AG369" s="21" t="str">
        <f t="shared" si="174"/>
        <v/>
      </c>
      <c r="AH369" s="21" t="str">
        <f t="shared" si="175"/>
        <v/>
      </c>
      <c r="AI369" s="21" t="b">
        <f t="shared" si="176"/>
        <v>0</v>
      </c>
      <c r="AJ369" s="21" t="str">
        <f t="shared" si="177"/>
        <v/>
      </c>
      <c r="AK369" s="21" t="b">
        <f>IF(AND(COUNTA(B369:I369)&gt;0,'Börja här'!KOMMUN="",NOT(L369),NOT(N369),NOT(P369),NOT(R369),NOT(T369),NOT(V369),NOT(X369),NOT(Z369),NOT(AB369),NOT(AD369),NOT(AF369)),TRUE,FALSE)</f>
        <v>0</v>
      </c>
      <c r="AL369" s="21" t="str">
        <f t="shared" si="178"/>
        <v/>
      </c>
      <c r="AM369" s="97">
        <f t="shared" si="182"/>
        <v>0</v>
      </c>
      <c r="AN369" s="97" t="str">
        <f t="shared" si="179"/>
        <v>Nej</v>
      </c>
      <c r="AO369" s="21" t="b">
        <f t="shared" si="153"/>
        <v>0</v>
      </c>
      <c r="AP369" s="21" t="str">
        <f t="shared" si="180"/>
        <v/>
      </c>
      <c r="AQ369" s="97" t="str">
        <f t="shared" si="181"/>
        <v>Nej</v>
      </c>
    </row>
    <row r="370" spans="1:43" s="13" customFormat="1" x14ac:dyDescent="0.35">
      <c r="A370" s="53">
        <v>362</v>
      </c>
      <c r="B370" s="10"/>
      <c r="C370" s="23"/>
      <c r="D370" s="41"/>
      <c r="E370" s="74"/>
      <c r="F370" s="82"/>
      <c r="G370" s="74"/>
      <c r="H370" s="75"/>
      <c r="I370" s="23"/>
      <c r="J370" s="50" t="str">
        <f t="shared" si="154"/>
        <v/>
      </c>
      <c r="K370" s="56" t="str">
        <f t="shared" si="155"/>
        <v/>
      </c>
      <c r="L370" s="6" t="b">
        <f t="shared" si="156"/>
        <v>0</v>
      </c>
      <c r="M370" s="21" t="str">
        <f t="shared" si="157"/>
        <v/>
      </c>
      <c r="N370" s="21" t="b">
        <f t="shared" si="158"/>
        <v>0</v>
      </c>
      <c r="O370" s="21" t="str">
        <f t="shared" si="159"/>
        <v/>
      </c>
      <c r="P370" s="21" t="b">
        <f t="shared" si="160"/>
        <v>0</v>
      </c>
      <c r="Q370" s="21" t="str">
        <f t="shared" si="161"/>
        <v/>
      </c>
      <c r="R370" s="21" t="b">
        <f t="shared" si="162"/>
        <v>0</v>
      </c>
      <c r="S370" s="21" t="str">
        <f t="shared" si="163"/>
        <v/>
      </c>
      <c r="T370" s="21" t="b">
        <f t="shared" si="164"/>
        <v>0</v>
      </c>
      <c r="U370" s="21" t="str">
        <f t="shared" si="165"/>
        <v/>
      </c>
      <c r="V370" s="6" t="b">
        <f t="shared" si="166"/>
        <v>0</v>
      </c>
      <c r="W370" s="21" t="str">
        <f t="shared" si="167"/>
        <v/>
      </c>
      <c r="X370" s="21" t="b">
        <f t="shared" si="168"/>
        <v>0</v>
      </c>
      <c r="Y370" s="21" t="str">
        <f t="shared" si="169"/>
        <v/>
      </c>
      <c r="Z370" s="21" t="b">
        <f t="shared" si="170"/>
        <v>0</v>
      </c>
      <c r="AA370" s="21" t="str">
        <f t="shared" si="171"/>
        <v/>
      </c>
      <c r="AB370" s="21" t="b">
        <f>IF(AND(LEN(B370)&gt;0,NOT(AF370),COUNTIF($AH$9:AH869,AH370)&gt;1),TRUE,FALSE)</f>
        <v>0</v>
      </c>
      <c r="AC370" s="21" t="str">
        <f t="shared" si="172"/>
        <v/>
      </c>
      <c r="AD370" s="21" t="b">
        <f>IF(AND(LEN(B370)&gt;0,NOT(AF370),NOT(AB370),COUNTIF(Uttransporter!$B$9:'Uttransporter'!B869,B370)&gt;0),TRUE,FALSE)</f>
        <v>0</v>
      </c>
      <c r="AE370" s="21" t="str">
        <f t="shared" si="173"/>
        <v/>
      </c>
      <c r="AF370" s="21" t="b">
        <f>IF(LEN(B370)&gt;Admin!$D$17,TRUE,FALSE)</f>
        <v>0</v>
      </c>
      <c r="AG370" s="21" t="str">
        <f t="shared" si="174"/>
        <v/>
      </c>
      <c r="AH370" s="21" t="str">
        <f t="shared" si="175"/>
        <v/>
      </c>
      <c r="AI370" s="21" t="b">
        <f t="shared" si="176"/>
        <v>0</v>
      </c>
      <c r="AJ370" s="21" t="str">
        <f t="shared" si="177"/>
        <v/>
      </c>
      <c r="AK370" s="21" t="b">
        <f>IF(AND(COUNTA(B370:I370)&gt;0,'Börja här'!KOMMUN="",NOT(L370),NOT(N370),NOT(P370),NOT(R370),NOT(T370),NOT(V370),NOT(X370),NOT(Z370),NOT(AB370),NOT(AD370),NOT(AF370)),TRUE,FALSE)</f>
        <v>0</v>
      </c>
      <c r="AL370" s="21" t="str">
        <f t="shared" si="178"/>
        <v/>
      </c>
      <c r="AM370" s="97">
        <f t="shared" si="182"/>
        <v>0</v>
      </c>
      <c r="AN370" s="97" t="str">
        <f t="shared" si="179"/>
        <v>Nej</v>
      </c>
      <c r="AO370" s="21" t="b">
        <f t="shared" si="153"/>
        <v>0</v>
      </c>
      <c r="AP370" s="21" t="str">
        <f t="shared" si="180"/>
        <v/>
      </c>
      <c r="AQ370" s="97" t="str">
        <f t="shared" si="181"/>
        <v>Nej</v>
      </c>
    </row>
    <row r="371" spans="1:43" s="13" customFormat="1" x14ac:dyDescent="0.35">
      <c r="A371" s="53">
        <v>363</v>
      </c>
      <c r="B371" s="10"/>
      <c r="C371" s="23"/>
      <c r="D371" s="41"/>
      <c r="E371" s="74"/>
      <c r="F371" s="82"/>
      <c r="G371" s="74"/>
      <c r="H371" s="75"/>
      <c r="I371" s="23"/>
      <c r="J371" s="50" t="str">
        <f t="shared" si="154"/>
        <v/>
      </c>
      <c r="K371" s="56" t="str">
        <f t="shared" si="155"/>
        <v/>
      </c>
      <c r="L371" s="6" t="b">
        <f t="shared" si="156"/>
        <v>0</v>
      </c>
      <c r="M371" s="21" t="str">
        <f t="shared" si="157"/>
        <v/>
      </c>
      <c r="N371" s="21" t="b">
        <f t="shared" si="158"/>
        <v>0</v>
      </c>
      <c r="O371" s="21" t="str">
        <f t="shared" si="159"/>
        <v/>
      </c>
      <c r="P371" s="21" t="b">
        <f t="shared" si="160"/>
        <v>0</v>
      </c>
      <c r="Q371" s="21" t="str">
        <f t="shared" si="161"/>
        <v/>
      </c>
      <c r="R371" s="21" t="b">
        <f t="shared" si="162"/>
        <v>0</v>
      </c>
      <c r="S371" s="21" t="str">
        <f t="shared" si="163"/>
        <v/>
      </c>
      <c r="T371" s="21" t="b">
        <f t="shared" si="164"/>
        <v>0</v>
      </c>
      <c r="U371" s="21" t="str">
        <f t="shared" si="165"/>
        <v/>
      </c>
      <c r="V371" s="6" t="b">
        <f t="shared" si="166"/>
        <v>0</v>
      </c>
      <c r="W371" s="21" t="str">
        <f t="shared" si="167"/>
        <v/>
      </c>
      <c r="X371" s="21" t="b">
        <f t="shared" si="168"/>
        <v>0</v>
      </c>
      <c r="Y371" s="21" t="str">
        <f t="shared" si="169"/>
        <v/>
      </c>
      <c r="Z371" s="21" t="b">
        <f t="shared" si="170"/>
        <v>0</v>
      </c>
      <c r="AA371" s="21" t="str">
        <f t="shared" si="171"/>
        <v/>
      </c>
      <c r="AB371" s="21" t="b">
        <f>IF(AND(LEN(B371)&gt;0,NOT(AF371),COUNTIF($AH$9:AH870,AH371)&gt;1),TRUE,FALSE)</f>
        <v>0</v>
      </c>
      <c r="AC371" s="21" t="str">
        <f t="shared" si="172"/>
        <v/>
      </c>
      <c r="AD371" s="21" t="b">
        <f>IF(AND(LEN(B371)&gt;0,NOT(AF371),NOT(AB371),COUNTIF(Uttransporter!$B$9:'Uttransporter'!B870,B371)&gt;0),TRUE,FALSE)</f>
        <v>0</v>
      </c>
      <c r="AE371" s="21" t="str">
        <f t="shared" si="173"/>
        <v/>
      </c>
      <c r="AF371" s="21" t="b">
        <f>IF(LEN(B371)&gt;Admin!$D$17,TRUE,FALSE)</f>
        <v>0</v>
      </c>
      <c r="AG371" s="21" t="str">
        <f t="shared" si="174"/>
        <v/>
      </c>
      <c r="AH371" s="21" t="str">
        <f t="shared" si="175"/>
        <v/>
      </c>
      <c r="AI371" s="21" t="b">
        <f t="shared" si="176"/>
        <v>0</v>
      </c>
      <c r="AJ371" s="21" t="str">
        <f t="shared" si="177"/>
        <v/>
      </c>
      <c r="AK371" s="21" t="b">
        <f>IF(AND(COUNTA(B371:I371)&gt;0,'Börja här'!KOMMUN="",NOT(L371),NOT(N371),NOT(P371),NOT(R371),NOT(T371),NOT(V371),NOT(X371),NOT(Z371),NOT(AB371),NOT(AD371),NOT(AF371)),TRUE,FALSE)</f>
        <v>0</v>
      </c>
      <c r="AL371" s="21" t="str">
        <f t="shared" si="178"/>
        <v/>
      </c>
      <c r="AM371" s="97">
        <f t="shared" si="182"/>
        <v>0</v>
      </c>
      <c r="AN371" s="97" t="str">
        <f t="shared" si="179"/>
        <v>Nej</v>
      </c>
      <c r="AO371" s="21" t="b">
        <f t="shared" si="153"/>
        <v>0</v>
      </c>
      <c r="AP371" s="21" t="str">
        <f t="shared" si="180"/>
        <v/>
      </c>
      <c r="AQ371" s="97" t="str">
        <f t="shared" si="181"/>
        <v>Nej</v>
      </c>
    </row>
    <row r="372" spans="1:43" s="13" customFormat="1" x14ac:dyDescent="0.35">
      <c r="A372" s="53">
        <v>364</v>
      </c>
      <c r="B372" s="10"/>
      <c r="C372" s="23"/>
      <c r="D372" s="41"/>
      <c r="E372" s="74"/>
      <c r="F372" s="82"/>
      <c r="G372" s="74"/>
      <c r="H372" s="75"/>
      <c r="I372" s="23"/>
      <c r="J372" s="50" t="str">
        <f t="shared" si="154"/>
        <v/>
      </c>
      <c r="K372" s="56" t="str">
        <f t="shared" si="155"/>
        <v/>
      </c>
      <c r="L372" s="6" t="b">
        <f t="shared" si="156"/>
        <v>0</v>
      </c>
      <c r="M372" s="21" t="str">
        <f t="shared" si="157"/>
        <v/>
      </c>
      <c r="N372" s="21" t="b">
        <f t="shared" si="158"/>
        <v>0</v>
      </c>
      <c r="O372" s="21" t="str">
        <f t="shared" si="159"/>
        <v/>
      </c>
      <c r="P372" s="21" t="b">
        <f t="shared" si="160"/>
        <v>0</v>
      </c>
      <c r="Q372" s="21" t="str">
        <f t="shared" si="161"/>
        <v/>
      </c>
      <c r="R372" s="21" t="b">
        <f t="shared" si="162"/>
        <v>0</v>
      </c>
      <c r="S372" s="21" t="str">
        <f t="shared" si="163"/>
        <v/>
      </c>
      <c r="T372" s="21" t="b">
        <f t="shared" si="164"/>
        <v>0</v>
      </c>
      <c r="U372" s="21" t="str">
        <f t="shared" si="165"/>
        <v/>
      </c>
      <c r="V372" s="6" t="b">
        <f t="shared" si="166"/>
        <v>0</v>
      </c>
      <c r="W372" s="21" t="str">
        <f t="shared" si="167"/>
        <v/>
      </c>
      <c r="X372" s="21" t="b">
        <f t="shared" si="168"/>
        <v>0</v>
      </c>
      <c r="Y372" s="21" t="str">
        <f t="shared" si="169"/>
        <v/>
      </c>
      <c r="Z372" s="21" t="b">
        <f t="shared" si="170"/>
        <v>0</v>
      </c>
      <c r="AA372" s="21" t="str">
        <f t="shared" si="171"/>
        <v/>
      </c>
      <c r="AB372" s="21" t="b">
        <f>IF(AND(LEN(B372)&gt;0,NOT(AF372),COUNTIF($AH$9:AH871,AH372)&gt;1),TRUE,FALSE)</f>
        <v>0</v>
      </c>
      <c r="AC372" s="21" t="str">
        <f t="shared" si="172"/>
        <v/>
      </c>
      <c r="AD372" s="21" t="b">
        <f>IF(AND(LEN(B372)&gt;0,NOT(AF372),NOT(AB372),COUNTIF(Uttransporter!$B$9:'Uttransporter'!B871,B372)&gt;0),TRUE,FALSE)</f>
        <v>0</v>
      </c>
      <c r="AE372" s="21" t="str">
        <f t="shared" si="173"/>
        <v/>
      </c>
      <c r="AF372" s="21" t="b">
        <f>IF(LEN(B372)&gt;Admin!$D$17,TRUE,FALSE)</f>
        <v>0</v>
      </c>
      <c r="AG372" s="21" t="str">
        <f t="shared" si="174"/>
        <v/>
      </c>
      <c r="AH372" s="21" t="str">
        <f t="shared" si="175"/>
        <v/>
      </c>
      <c r="AI372" s="21" t="b">
        <f t="shared" si="176"/>
        <v>0</v>
      </c>
      <c r="AJ372" s="21" t="str">
        <f t="shared" si="177"/>
        <v/>
      </c>
      <c r="AK372" s="21" t="b">
        <f>IF(AND(COUNTA(B372:I372)&gt;0,'Börja här'!KOMMUN="",NOT(L372),NOT(N372),NOT(P372),NOT(R372),NOT(T372),NOT(V372),NOT(X372),NOT(Z372),NOT(AB372),NOT(AD372),NOT(AF372)),TRUE,FALSE)</f>
        <v>0</v>
      </c>
      <c r="AL372" s="21" t="str">
        <f t="shared" si="178"/>
        <v/>
      </c>
      <c r="AM372" s="97">
        <f t="shared" si="182"/>
        <v>0</v>
      </c>
      <c r="AN372" s="97" t="str">
        <f t="shared" si="179"/>
        <v>Nej</v>
      </c>
      <c r="AO372" s="21" t="b">
        <f t="shared" si="153"/>
        <v>0</v>
      </c>
      <c r="AP372" s="21" t="str">
        <f t="shared" si="180"/>
        <v/>
      </c>
      <c r="AQ372" s="97" t="str">
        <f t="shared" si="181"/>
        <v>Nej</v>
      </c>
    </row>
    <row r="373" spans="1:43" s="13" customFormat="1" x14ac:dyDescent="0.35">
      <c r="A373" s="53">
        <v>365</v>
      </c>
      <c r="B373" s="10"/>
      <c r="C373" s="23"/>
      <c r="D373" s="41"/>
      <c r="E373" s="74"/>
      <c r="F373" s="82"/>
      <c r="G373" s="74"/>
      <c r="H373" s="75"/>
      <c r="I373" s="23"/>
      <c r="J373" s="50" t="str">
        <f t="shared" si="154"/>
        <v/>
      </c>
      <c r="K373" s="56" t="str">
        <f t="shared" si="155"/>
        <v/>
      </c>
      <c r="L373" s="6" t="b">
        <f t="shared" si="156"/>
        <v>0</v>
      </c>
      <c r="M373" s="21" t="str">
        <f t="shared" si="157"/>
        <v/>
      </c>
      <c r="N373" s="21" t="b">
        <f t="shared" si="158"/>
        <v>0</v>
      </c>
      <c r="O373" s="21" t="str">
        <f t="shared" si="159"/>
        <v/>
      </c>
      <c r="P373" s="21" t="b">
        <f t="shared" si="160"/>
        <v>0</v>
      </c>
      <c r="Q373" s="21" t="str">
        <f t="shared" si="161"/>
        <v/>
      </c>
      <c r="R373" s="21" t="b">
        <f t="shared" si="162"/>
        <v>0</v>
      </c>
      <c r="S373" s="21" t="str">
        <f t="shared" si="163"/>
        <v/>
      </c>
      <c r="T373" s="21" t="b">
        <f t="shared" si="164"/>
        <v>0</v>
      </c>
      <c r="U373" s="21" t="str">
        <f t="shared" si="165"/>
        <v/>
      </c>
      <c r="V373" s="6" t="b">
        <f t="shared" si="166"/>
        <v>0</v>
      </c>
      <c r="W373" s="21" t="str">
        <f t="shared" si="167"/>
        <v/>
      </c>
      <c r="X373" s="21" t="b">
        <f t="shared" si="168"/>
        <v>0</v>
      </c>
      <c r="Y373" s="21" t="str">
        <f t="shared" si="169"/>
        <v/>
      </c>
      <c r="Z373" s="21" t="b">
        <f t="shared" si="170"/>
        <v>0</v>
      </c>
      <c r="AA373" s="21" t="str">
        <f t="shared" si="171"/>
        <v/>
      </c>
      <c r="AB373" s="21" t="b">
        <f>IF(AND(LEN(B373)&gt;0,NOT(AF373),COUNTIF($AH$9:AH872,AH373)&gt;1),TRUE,FALSE)</f>
        <v>0</v>
      </c>
      <c r="AC373" s="21" t="str">
        <f t="shared" si="172"/>
        <v/>
      </c>
      <c r="AD373" s="21" t="b">
        <f>IF(AND(LEN(B373)&gt;0,NOT(AF373),NOT(AB373),COUNTIF(Uttransporter!$B$9:'Uttransporter'!B872,B373)&gt;0),TRUE,FALSE)</f>
        <v>0</v>
      </c>
      <c r="AE373" s="21" t="str">
        <f t="shared" si="173"/>
        <v/>
      </c>
      <c r="AF373" s="21" t="b">
        <f>IF(LEN(B373)&gt;Admin!$D$17,TRUE,FALSE)</f>
        <v>0</v>
      </c>
      <c r="AG373" s="21" t="str">
        <f t="shared" si="174"/>
        <v/>
      </c>
      <c r="AH373" s="21" t="str">
        <f t="shared" si="175"/>
        <v/>
      </c>
      <c r="AI373" s="21" t="b">
        <f t="shared" si="176"/>
        <v>0</v>
      </c>
      <c r="AJ373" s="21" t="str">
        <f t="shared" si="177"/>
        <v/>
      </c>
      <c r="AK373" s="21" t="b">
        <f>IF(AND(COUNTA(B373:I373)&gt;0,'Börja här'!KOMMUN="",NOT(L373),NOT(N373),NOT(P373),NOT(R373),NOT(T373),NOT(V373),NOT(X373),NOT(Z373),NOT(AB373),NOT(AD373),NOT(AF373)),TRUE,FALSE)</f>
        <v>0</v>
      </c>
      <c r="AL373" s="21" t="str">
        <f t="shared" si="178"/>
        <v/>
      </c>
      <c r="AM373" s="97">
        <f t="shared" si="182"/>
        <v>0</v>
      </c>
      <c r="AN373" s="97" t="str">
        <f t="shared" si="179"/>
        <v>Nej</v>
      </c>
      <c r="AO373" s="21" t="b">
        <f t="shared" si="153"/>
        <v>0</v>
      </c>
      <c r="AP373" s="21" t="str">
        <f t="shared" si="180"/>
        <v/>
      </c>
      <c r="AQ373" s="97" t="str">
        <f t="shared" si="181"/>
        <v>Nej</v>
      </c>
    </row>
    <row r="374" spans="1:43" s="13" customFormat="1" x14ac:dyDescent="0.35">
      <c r="A374" s="53">
        <v>366</v>
      </c>
      <c r="B374" s="10"/>
      <c r="C374" s="23"/>
      <c r="D374" s="41"/>
      <c r="E374" s="74"/>
      <c r="F374" s="82"/>
      <c r="G374" s="74"/>
      <c r="H374" s="75"/>
      <c r="I374" s="23"/>
      <c r="J374" s="50" t="str">
        <f t="shared" si="154"/>
        <v/>
      </c>
      <c r="K374" s="56" t="str">
        <f t="shared" si="155"/>
        <v/>
      </c>
      <c r="L374" s="6" t="b">
        <f t="shared" si="156"/>
        <v>0</v>
      </c>
      <c r="M374" s="21" t="str">
        <f t="shared" si="157"/>
        <v/>
      </c>
      <c r="N374" s="21" t="b">
        <f t="shared" si="158"/>
        <v>0</v>
      </c>
      <c r="O374" s="21" t="str">
        <f t="shared" si="159"/>
        <v/>
      </c>
      <c r="P374" s="21" t="b">
        <f t="shared" si="160"/>
        <v>0</v>
      </c>
      <c r="Q374" s="21" t="str">
        <f t="shared" si="161"/>
        <v/>
      </c>
      <c r="R374" s="21" t="b">
        <f t="shared" si="162"/>
        <v>0</v>
      </c>
      <c r="S374" s="21" t="str">
        <f t="shared" si="163"/>
        <v/>
      </c>
      <c r="T374" s="21" t="b">
        <f t="shared" si="164"/>
        <v>0</v>
      </c>
      <c r="U374" s="21" t="str">
        <f t="shared" si="165"/>
        <v/>
      </c>
      <c r="V374" s="6" t="b">
        <f t="shared" si="166"/>
        <v>0</v>
      </c>
      <c r="W374" s="21" t="str">
        <f t="shared" si="167"/>
        <v/>
      </c>
      <c r="X374" s="21" t="b">
        <f t="shared" si="168"/>
        <v>0</v>
      </c>
      <c r="Y374" s="21" t="str">
        <f t="shared" si="169"/>
        <v/>
      </c>
      <c r="Z374" s="21" t="b">
        <f t="shared" si="170"/>
        <v>0</v>
      </c>
      <c r="AA374" s="21" t="str">
        <f t="shared" si="171"/>
        <v/>
      </c>
      <c r="AB374" s="21" t="b">
        <f>IF(AND(LEN(B374)&gt;0,NOT(AF374),COUNTIF($AH$9:AH873,AH374)&gt;1),TRUE,FALSE)</f>
        <v>0</v>
      </c>
      <c r="AC374" s="21" t="str">
        <f t="shared" si="172"/>
        <v/>
      </c>
      <c r="AD374" s="21" t="b">
        <f>IF(AND(LEN(B374)&gt;0,NOT(AF374),NOT(AB374),COUNTIF(Uttransporter!$B$9:'Uttransporter'!B873,B374)&gt;0),TRUE,FALSE)</f>
        <v>0</v>
      </c>
      <c r="AE374" s="21" t="str">
        <f t="shared" si="173"/>
        <v/>
      </c>
      <c r="AF374" s="21" t="b">
        <f>IF(LEN(B374)&gt;Admin!$D$17,TRUE,FALSE)</f>
        <v>0</v>
      </c>
      <c r="AG374" s="21" t="str">
        <f t="shared" si="174"/>
        <v/>
      </c>
      <c r="AH374" s="21" t="str">
        <f t="shared" si="175"/>
        <v/>
      </c>
      <c r="AI374" s="21" t="b">
        <f t="shared" si="176"/>
        <v>0</v>
      </c>
      <c r="AJ374" s="21" t="str">
        <f t="shared" si="177"/>
        <v/>
      </c>
      <c r="AK374" s="21" t="b">
        <f>IF(AND(COUNTA(B374:I374)&gt;0,'Börja här'!KOMMUN="",NOT(L374),NOT(N374),NOT(P374),NOT(R374),NOT(T374),NOT(V374),NOT(X374),NOT(Z374),NOT(AB374),NOT(AD374),NOT(AF374)),TRUE,FALSE)</f>
        <v>0</v>
      </c>
      <c r="AL374" s="21" t="str">
        <f t="shared" si="178"/>
        <v/>
      </c>
      <c r="AM374" s="97">
        <f t="shared" si="182"/>
        <v>0</v>
      </c>
      <c r="AN374" s="97" t="str">
        <f t="shared" si="179"/>
        <v>Nej</v>
      </c>
      <c r="AO374" s="21" t="b">
        <f t="shared" si="153"/>
        <v>0</v>
      </c>
      <c r="AP374" s="21" t="str">
        <f t="shared" si="180"/>
        <v/>
      </c>
      <c r="AQ374" s="97" t="str">
        <f t="shared" si="181"/>
        <v>Nej</v>
      </c>
    </row>
    <row r="375" spans="1:43" s="13" customFormat="1" x14ac:dyDescent="0.35">
      <c r="A375" s="53">
        <v>367</v>
      </c>
      <c r="B375" s="10"/>
      <c r="C375" s="23"/>
      <c r="D375" s="41"/>
      <c r="E375" s="74"/>
      <c r="F375" s="82"/>
      <c r="G375" s="74"/>
      <c r="H375" s="75"/>
      <c r="I375" s="23"/>
      <c r="J375" s="50" t="str">
        <f t="shared" si="154"/>
        <v/>
      </c>
      <c r="K375" s="56" t="str">
        <f t="shared" si="155"/>
        <v/>
      </c>
      <c r="L375" s="6" t="b">
        <f t="shared" si="156"/>
        <v>0</v>
      </c>
      <c r="M375" s="21" t="str">
        <f t="shared" si="157"/>
        <v/>
      </c>
      <c r="N375" s="21" t="b">
        <f t="shared" si="158"/>
        <v>0</v>
      </c>
      <c r="O375" s="21" t="str">
        <f t="shared" si="159"/>
        <v/>
      </c>
      <c r="P375" s="21" t="b">
        <f t="shared" si="160"/>
        <v>0</v>
      </c>
      <c r="Q375" s="21" t="str">
        <f t="shared" si="161"/>
        <v/>
      </c>
      <c r="R375" s="21" t="b">
        <f t="shared" si="162"/>
        <v>0</v>
      </c>
      <c r="S375" s="21" t="str">
        <f t="shared" si="163"/>
        <v/>
      </c>
      <c r="T375" s="21" t="b">
        <f t="shared" si="164"/>
        <v>0</v>
      </c>
      <c r="U375" s="21" t="str">
        <f t="shared" si="165"/>
        <v/>
      </c>
      <c r="V375" s="6" t="b">
        <f t="shared" si="166"/>
        <v>0</v>
      </c>
      <c r="W375" s="21" t="str">
        <f t="shared" si="167"/>
        <v/>
      </c>
      <c r="X375" s="21" t="b">
        <f t="shared" si="168"/>
        <v>0</v>
      </c>
      <c r="Y375" s="21" t="str">
        <f t="shared" si="169"/>
        <v/>
      </c>
      <c r="Z375" s="21" t="b">
        <f t="shared" si="170"/>
        <v>0</v>
      </c>
      <c r="AA375" s="21" t="str">
        <f t="shared" si="171"/>
        <v/>
      </c>
      <c r="AB375" s="21" t="b">
        <f>IF(AND(LEN(B375)&gt;0,NOT(AF375),COUNTIF($AH$9:AH874,AH375)&gt;1),TRUE,FALSE)</f>
        <v>0</v>
      </c>
      <c r="AC375" s="21" t="str">
        <f t="shared" si="172"/>
        <v/>
      </c>
      <c r="AD375" s="21" t="b">
        <f>IF(AND(LEN(B375)&gt;0,NOT(AF375),NOT(AB375),COUNTIF(Uttransporter!$B$9:'Uttransporter'!B874,B375)&gt;0),TRUE,FALSE)</f>
        <v>0</v>
      </c>
      <c r="AE375" s="21" t="str">
        <f t="shared" si="173"/>
        <v/>
      </c>
      <c r="AF375" s="21" t="b">
        <f>IF(LEN(B375)&gt;Admin!$D$17,TRUE,FALSE)</f>
        <v>0</v>
      </c>
      <c r="AG375" s="21" t="str">
        <f t="shared" si="174"/>
        <v/>
      </c>
      <c r="AH375" s="21" t="str">
        <f t="shared" si="175"/>
        <v/>
      </c>
      <c r="AI375" s="21" t="b">
        <f t="shared" si="176"/>
        <v>0</v>
      </c>
      <c r="AJ375" s="21" t="str">
        <f t="shared" si="177"/>
        <v/>
      </c>
      <c r="AK375" s="21" t="b">
        <f>IF(AND(COUNTA(B375:I375)&gt;0,'Börja här'!KOMMUN="",NOT(L375),NOT(N375),NOT(P375),NOT(R375),NOT(T375),NOT(V375),NOT(X375),NOT(Z375),NOT(AB375),NOT(AD375),NOT(AF375)),TRUE,FALSE)</f>
        <v>0</v>
      </c>
      <c r="AL375" s="21" t="str">
        <f t="shared" si="178"/>
        <v/>
      </c>
      <c r="AM375" s="97">
        <f t="shared" si="182"/>
        <v>0</v>
      </c>
      <c r="AN375" s="97" t="str">
        <f t="shared" si="179"/>
        <v>Nej</v>
      </c>
      <c r="AO375" s="21" t="b">
        <f t="shared" si="153"/>
        <v>0</v>
      </c>
      <c r="AP375" s="21" t="str">
        <f t="shared" si="180"/>
        <v/>
      </c>
      <c r="AQ375" s="97" t="str">
        <f t="shared" si="181"/>
        <v>Nej</v>
      </c>
    </row>
    <row r="376" spans="1:43" s="13" customFormat="1" x14ac:dyDescent="0.35">
      <c r="A376" s="53">
        <v>368</v>
      </c>
      <c r="B376" s="10"/>
      <c r="C376" s="23"/>
      <c r="D376" s="41"/>
      <c r="E376" s="74"/>
      <c r="F376" s="82"/>
      <c r="G376" s="74"/>
      <c r="H376" s="75"/>
      <c r="I376" s="23"/>
      <c r="J376" s="50" t="str">
        <f t="shared" si="154"/>
        <v/>
      </c>
      <c r="K376" s="56" t="str">
        <f t="shared" si="155"/>
        <v/>
      </c>
      <c r="L376" s="6" t="b">
        <f t="shared" si="156"/>
        <v>0</v>
      </c>
      <c r="M376" s="21" t="str">
        <f t="shared" si="157"/>
        <v/>
      </c>
      <c r="N376" s="21" t="b">
        <f t="shared" si="158"/>
        <v>0</v>
      </c>
      <c r="O376" s="21" t="str">
        <f t="shared" si="159"/>
        <v/>
      </c>
      <c r="P376" s="21" t="b">
        <f t="shared" si="160"/>
        <v>0</v>
      </c>
      <c r="Q376" s="21" t="str">
        <f t="shared" si="161"/>
        <v/>
      </c>
      <c r="R376" s="21" t="b">
        <f t="shared" si="162"/>
        <v>0</v>
      </c>
      <c r="S376" s="21" t="str">
        <f t="shared" si="163"/>
        <v/>
      </c>
      <c r="T376" s="21" t="b">
        <f t="shared" si="164"/>
        <v>0</v>
      </c>
      <c r="U376" s="21" t="str">
        <f t="shared" si="165"/>
        <v/>
      </c>
      <c r="V376" s="6" t="b">
        <f t="shared" si="166"/>
        <v>0</v>
      </c>
      <c r="W376" s="21" t="str">
        <f t="shared" si="167"/>
        <v/>
      </c>
      <c r="X376" s="21" t="b">
        <f t="shared" si="168"/>
        <v>0</v>
      </c>
      <c r="Y376" s="21" t="str">
        <f t="shared" si="169"/>
        <v/>
      </c>
      <c r="Z376" s="21" t="b">
        <f t="shared" si="170"/>
        <v>0</v>
      </c>
      <c r="AA376" s="21" t="str">
        <f t="shared" si="171"/>
        <v/>
      </c>
      <c r="AB376" s="21" t="b">
        <f>IF(AND(LEN(B376)&gt;0,NOT(AF376),COUNTIF($AH$9:AH875,AH376)&gt;1),TRUE,FALSE)</f>
        <v>0</v>
      </c>
      <c r="AC376" s="21" t="str">
        <f t="shared" si="172"/>
        <v/>
      </c>
      <c r="AD376" s="21" t="b">
        <f>IF(AND(LEN(B376)&gt;0,NOT(AF376),NOT(AB376),COUNTIF(Uttransporter!$B$9:'Uttransporter'!B875,B376)&gt;0),TRUE,FALSE)</f>
        <v>0</v>
      </c>
      <c r="AE376" s="21" t="str">
        <f t="shared" si="173"/>
        <v/>
      </c>
      <c r="AF376" s="21" t="b">
        <f>IF(LEN(B376)&gt;Admin!$D$17,TRUE,FALSE)</f>
        <v>0</v>
      </c>
      <c r="AG376" s="21" t="str">
        <f t="shared" si="174"/>
        <v/>
      </c>
      <c r="AH376" s="21" t="str">
        <f t="shared" si="175"/>
        <v/>
      </c>
      <c r="AI376" s="21" t="b">
        <f t="shared" si="176"/>
        <v>0</v>
      </c>
      <c r="AJ376" s="21" t="str">
        <f t="shared" si="177"/>
        <v/>
      </c>
      <c r="AK376" s="21" t="b">
        <f>IF(AND(COUNTA(B376:I376)&gt;0,'Börja här'!KOMMUN="",NOT(L376),NOT(N376),NOT(P376),NOT(R376),NOT(T376),NOT(V376),NOT(X376),NOT(Z376),NOT(AB376),NOT(AD376),NOT(AF376)),TRUE,FALSE)</f>
        <v>0</v>
      </c>
      <c r="AL376" s="21" t="str">
        <f t="shared" si="178"/>
        <v/>
      </c>
      <c r="AM376" s="97">
        <f t="shared" si="182"/>
        <v>0</v>
      </c>
      <c r="AN376" s="97" t="str">
        <f t="shared" si="179"/>
        <v>Nej</v>
      </c>
      <c r="AO376" s="21" t="b">
        <f t="shared" si="153"/>
        <v>0</v>
      </c>
      <c r="AP376" s="21" t="str">
        <f t="shared" si="180"/>
        <v/>
      </c>
      <c r="AQ376" s="97" t="str">
        <f t="shared" si="181"/>
        <v>Nej</v>
      </c>
    </row>
    <row r="377" spans="1:43" s="13" customFormat="1" x14ac:dyDescent="0.35">
      <c r="A377" s="53">
        <v>369</v>
      </c>
      <c r="B377" s="10"/>
      <c r="C377" s="23"/>
      <c r="D377" s="41"/>
      <c r="E377" s="74"/>
      <c r="F377" s="82"/>
      <c r="G377" s="74"/>
      <c r="H377" s="75"/>
      <c r="I377" s="23"/>
      <c r="J377" s="50" t="str">
        <f t="shared" si="154"/>
        <v/>
      </c>
      <c r="K377" s="56" t="str">
        <f t="shared" si="155"/>
        <v/>
      </c>
      <c r="L377" s="6" t="b">
        <f t="shared" si="156"/>
        <v>0</v>
      </c>
      <c r="M377" s="21" t="str">
        <f t="shared" si="157"/>
        <v/>
      </c>
      <c r="N377" s="21" t="b">
        <f t="shared" si="158"/>
        <v>0</v>
      </c>
      <c r="O377" s="21" t="str">
        <f t="shared" si="159"/>
        <v/>
      </c>
      <c r="P377" s="21" t="b">
        <f t="shared" si="160"/>
        <v>0</v>
      </c>
      <c r="Q377" s="21" t="str">
        <f t="shared" si="161"/>
        <v/>
      </c>
      <c r="R377" s="21" t="b">
        <f t="shared" si="162"/>
        <v>0</v>
      </c>
      <c r="S377" s="21" t="str">
        <f t="shared" si="163"/>
        <v/>
      </c>
      <c r="T377" s="21" t="b">
        <f t="shared" si="164"/>
        <v>0</v>
      </c>
      <c r="U377" s="21" t="str">
        <f t="shared" si="165"/>
        <v/>
      </c>
      <c r="V377" s="6" t="b">
        <f t="shared" si="166"/>
        <v>0</v>
      </c>
      <c r="W377" s="21" t="str">
        <f t="shared" si="167"/>
        <v/>
      </c>
      <c r="X377" s="21" t="b">
        <f t="shared" si="168"/>
        <v>0</v>
      </c>
      <c r="Y377" s="21" t="str">
        <f t="shared" si="169"/>
        <v/>
      </c>
      <c r="Z377" s="21" t="b">
        <f t="shared" si="170"/>
        <v>0</v>
      </c>
      <c r="AA377" s="21" t="str">
        <f t="shared" si="171"/>
        <v/>
      </c>
      <c r="AB377" s="21" t="b">
        <f>IF(AND(LEN(B377)&gt;0,NOT(AF377),COUNTIF($AH$9:AH876,AH377)&gt;1),TRUE,FALSE)</f>
        <v>0</v>
      </c>
      <c r="AC377" s="21" t="str">
        <f t="shared" si="172"/>
        <v/>
      </c>
      <c r="AD377" s="21" t="b">
        <f>IF(AND(LEN(B377)&gt;0,NOT(AF377),NOT(AB377),COUNTIF(Uttransporter!$B$9:'Uttransporter'!B876,B377)&gt;0),TRUE,FALSE)</f>
        <v>0</v>
      </c>
      <c r="AE377" s="21" t="str">
        <f t="shared" si="173"/>
        <v/>
      </c>
      <c r="AF377" s="21" t="b">
        <f>IF(LEN(B377)&gt;Admin!$D$17,TRUE,FALSE)</f>
        <v>0</v>
      </c>
      <c r="AG377" s="21" t="str">
        <f t="shared" si="174"/>
        <v/>
      </c>
      <c r="AH377" s="21" t="str">
        <f t="shared" si="175"/>
        <v/>
      </c>
      <c r="AI377" s="21" t="b">
        <f t="shared" si="176"/>
        <v>0</v>
      </c>
      <c r="AJ377" s="21" t="str">
        <f t="shared" si="177"/>
        <v/>
      </c>
      <c r="AK377" s="21" t="b">
        <f>IF(AND(COUNTA(B377:I377)&gt;0,'Börja här'!KOMMUN="",NOT(L377),NOT(N377),NOT(P377),NOT(R377),NOT(T377),NOT(V377),NOT(X377),NOT(Z377),NOT(AB377),NOT(AD377),NOT(AF377)),TRUE,FALSE)</f>
        <v>0</v>
      </c>
      <c r="AL377" s="21" t="str">
        <f t="shared" si="178"/>
        <v/>
      </c>
      <c r="AM377" s="97">
        <f t="shared" si="182"/>
        <v>0</v>
      </c>
      <c r="AN377" s="97" t="str">
        <f t="shared" si="179"/>
        <v>Nej</v>
      </c>
      <c r="AO377" s="21" t="b">
        <f t="shared" si="153"/>
        <v>0</v>
      </c>
      <c r="AP377" s="21" t="str">
        <f t="shared" si="180"/>
        <v/>
      </c>
      <c r="AQ377" s="97" t="str">
        <f t="shared" si="181"/>
        <v>Nej</v>
      </c>
    </row>
    <row r="378" spans="1:43" s="13" customFormat="1" x14ac:dyDescent="0.35">
      <c r="A378" s="53">
        <v>370</v>
      </c>
      <c r="B378" s="10"/>
      <c r="C378" s="23"/>
      <c r="D378" s="41"/>
      <c r="E378" s="74"/>
      <c r="F378" s="82"/>
      <c r="G378" s="74"/>
      <c r="H378" s="75"/>
      <c r="I378" s="23"/>
      <c r="J378" s="50" t="str">
        <f t="shared" si="154"/>
        <v/>
      </c>
      <c r="K378" s="56" t="str">
        <f t="shared" si="155"/>
        <v/>
      </c>
      <c r="L378" s="6" t="b">
        <f t="shared" si="156"/>
        <v>0</v>
      </c>
      <c r="M378" s="21" t="str">
        <f t="shared" si="157"/>
        <v/>
      </c>
      <c r="N378" s="21" t="b">
        <f t="shared" si="158"/>
        <v>0</v>
      </c>
      <c r="O378" s="21" t="str">
        <f t="shared" si="159"/>
        <v/>
      </c>
      <c r="P378" s="21" t="b">
        <f t="shared" si="160"/>
        <v>0</v>
      </c>
      <c r="Q378" s="21" t="str">
        <f t="shared" si="161"/>
        <v/>
      </c>
      <c r="R378" s="21" t="b">
        <f t="shared" si="162"/>
        <v>0</v>
      </c>
      <c r="S378" s="21" t="str">
        <f t="shared" si="163"/>
        <v/>
      </c>
      <c r="T378" s="21" t="b">
        <f t="shared" si="164"/>
        <v>0</v>
      </c>
      <c r="U378" s="21" t="str">
        <f t="shared" si="165"/>
        <v/>
      </c>
      <c r="V378" s="6" t="b">
        <f t="shared" si="166"/>
        <v>0</v>
      </c>
      <c r="W378" s="21" t="str">
        <f t="shared" si="167"/>
        <v/>
      </c>
      <c r="X378" s="21" t="b">
        <f t="shared" si="168"/>
        <v>0</v>
      </c>
      <c r="Y378" s="21" t="str">
        <f t="shared" si="169"/>
        <v/>
      </c>
      <c r="Z378" s="21" t="b">
        <f t="shared" si="170"/>
        <v>0</v>
      </c>
      <c r="AA378" s="21" t="str">
        <f t="shared" si="171"/>
        <v/>
      </c>
      <c r="AB378" s="21" t="b">
        <f>IF(AND(LEN(B378)&gt;0,NOT(AF378),COUNTIF($AH$9:AH877,AH378)&gt;1),TRUE,FALSE)</f>
        <v>0</v>
      </c>
      <c r="AC378" s="21" t="str">
        <f t="shared" si="172"/>
        <v/>
      </c>
      <c r="AD378" s="21" t="b">
        <f>IF(AND(LEN(B378)&gt;0,NOT(AF378),NOT(AB378),COUNTIF(Uttransporter!$B$9:'Uttransporter'!B877,B378)&gt;0),TRUE,FALSE)</f>
        <v>0</v>
      </c>
      <c r="AE378" s="21" t="str">
        <f t="shared" si="173"/>
        <v/>
      </c>
      <c r="AF378" s="21" t="b">
        <f>IF(LEN(B378)&gt;Admin!$D$17,TRUE,FALSE)</f>
        <v>0</v>
      </c>
      <c r="AG378" s="21" t="str">
        <f t="shared" si="174"/>
        <v/>
      </c>
      <c r="AH378" s="21" t="str">
        <f t="shared" si="175"/>
        <v/>
      </c>
      <c r="AI378" s="21" t="b">
        <f t="shared" si="176"/>
        <v>0</v>
      </c>
      <c r="AJ378" s="21" t="str">
        <f t="shared" si="177"/>
        <v/>
      </c>
      <c r="AK378" s="21" t="b">
        <f>IF(AND(COUNTA(B378:I378)&gt;0,'Börja här'!KOMMUN="",NOT(L378),NOT(N378),NOT(P378),NOT(R378),NOT(T378),NOT(V378),NOT(X378),NOT(Z378),NOT(AB378),NOT(AD378),NOT(AF378)),TRUE,FALSE)</f>
        <v>0</v>
      </c>
      <c r="AL378" s="21" t="str">
        <f t="shared" si="178"/>
        <v/>
      </c>
      <c r="AM378" s="97">
        <f t="shared" si="182"/>
        <v>0</v>
      </c>
      <c r="AN378" s="97" t="str">
        <f t="shared" si="179"/>
        <v>Nej</v>
      </c>
      <c r="AO378" s="21" t="b">
        <f t="shared" si="153"/>
        <v>0</v>
      </c>
      <c r="AP378" s="21" t="str">
        <f t="shared" si="180"/>
        <v/>
      </c>
      <c r="AQ378" s="97" t="str">
        <f t="shared" si="181"/>
        <v>Nej</v>
      </c>
    </row>
    <row r="379" spans="1:43" s="13" customFormat="1" x14ac:dyDescent="0.35">
      <c r="A379" s="53">
        <v>371</v>
      </c>
      <c r="B379" s="10"/>
      <c r="C379" s="23"/>
      <c r="D379" s="41"/>
      <c r="E379" s="74"/>
      <c r="F379" s="82"/>
      <c r="G379" s="74"/>
      <c r="H379" s="75"/>
      <c r="I379" s="23"/>
      <c r="J379" s="50" t="str">
        <f t="shared" si="154"/>
        <v/>
      </c>
      <c r="K379" s="56" t="str">
        <f t="shared" si="155"/>
        <v/>
      </c>
      <c r="L379" s="6" t="b">
        <f t="shared" si="156"/>
        <v>0</v>
      </c>
      <c r="M379" s="21" t="str">
        <f t="shared" si="157"/>
        <v/>
      </c>
      <c r="N379" s="21" t="b">
        <f t="shared" si="158"/>
        <v>0</v>
      </c>
      <c r="O379" s="21" t="str">
        <f t="shared" si="159"/>
        <v/>
      </c>
      <c r="P379" s="21" t="b">
        <f t="shared" si="160"/>
        <v>0</v>
      </c>
      <c r="Q379" s="21" t="str">
        <f t="shared" si="161"/>
        <v/>
      </c>
      <c r="R379" s="21" t="b">
        <f t="shared" si="162"/>
        <v>0</v>
      </c>
      <c r="S379" s="21" t="str">
        <f t="shared" si="163"/>
        <v/>
      </c>
      <c r="T379" s="21" t="b">
        <f t="shared" si="164"/>
        <v>0</v>
      </c>
      <c r="U379" s="21" t="str">
        <f t="shared" si="165"/>
        <v/>
      </c>
      <c r="V379" s="6" t="b">
        <f t="shared" si="166"/>
        <v>0</v>
      </c>
      <c r="W379" s="21" t="str">
        <f t="shared" si="167"/>
        <v/>
      </c>
      <c r="X379" s="21" t="b">
        <f t="shared" si="168"/>
        <v>0</v>
      </c>
      <c r="Y379" s="21" t="str">
        <f t="shared" si="169"/>
        <v/>
      </c>
      <c r="Z379" s="21" t="b">
        <f t="shared" si="170"/>
        <v>0</v>
      </c>
      <c r="AA379" s="21" t="str">
        <f t="shared" si="171"/>
        <v/>
      </c>
      <c r="AB379" s="21" t="b">
        <f>IF(AND(LEN(B379)&gt;0,NOT(AF379),COUNTIF($AH$9:AH878,AH379)&gt;1),TRUE,FALSE)</f>
        <v>0</v>
      </c>
      <c r="AC379" s="21" t="str">
        <f t="shared" si="172"/>
        <v/>
      </c>
      <c r="AD379" s="21" t="b">
        <f>IF(AND(LEN(B379)&gt;0,NOT(AF379),NOT(AB379),COUNTIF(Uttransporter!$B$9:'Uttransporter'!B878,B379)&gt;0),TRUE,FALSE)</f>
        <v>0</v>
      </c>
      <c r="AE379" s="21" t="str">
        <f t="shared" si="173"/>
        <v/>
      </c>
      <c r="AF379" s="21" t="b">
        <f>IF(LEN(B379)&gt;Admin!$D$17,TRUE,FALSE)</f>
        <v>0</v>
      </c>
      <c r="AG379" s="21" t="str">
        <f t="shared" si="174"/>
        <v/>
      </c>
      <c r="AH379" s="21" t="str">
        <f t="shared" si="175"/>
        <v/>
      </c>
      <c r="AI379" s="21" t="b">
        <f t="shared" si="176"/>
        <v>0</v>
      </c>
      <c r="AJ379" s="21" t="str">
        <f t="shared" si="177"/>
        <v/>
      </c>
      <c r="AK379" s="21" t="b">
        <f>IF(AND(COUNTA(B379:I379)&gt;0,'Börja här'!KOMMUN="",NOT(L379),NOT(N379),NOT(P379),NOT(R379),NOT(T379),NOT(V379),NOT(X379),NOT(Z379),NOT(AB379),NOT(AD379),NOT(AF379)),TRUE,FALSE)</f>
        <v>0</v>
      </c>
      <c r="AL379" s="21" t="str">
        <f t="shared" si="178"/>
        <v/>
      </c>
      <c r="AM379" s="97">
        <f t="shared" si="182"/>
        <v>0</v>
      </c>
      <c r="AN379" s="97" t="str">
        <f t="shared" si="179"/>
        <v>Nej</v>
      </c>
      <c r="AO379" s="21" t="b">
        <f t="shared" si="153"/>
        <v>0</v>
      </c>
      <c r="AP379" s="21" t="str">
        <f t="shared" si="180"/>
        <v/>
      </c>
      <c r="AQ379" s="97" t="str">
        <f t="shared" si="181"/>
        <v>Nej</v>
      </c>
    </row>
    <row r="380" spans="1:43" s="13" customFormat="1" x14ac:dyDescent="0.35">
      <c r="A380" s="53">
        <v>372</v>
      </c>
      <c r="B380" s="10"/>
      <c r="C380" s="23"/>
      <c r="D380" s="41"/>
      <c r="E380" s="74"/>
      <c r="F380" s="82"/>
      <c r="G380" s="74"/>
      <c r="H380" s="75"/>
      <c r="I380" s="23"/>
      <c r="J380" s="50" t="str">
        <f t="shared" si="154"/>
        <v/>
      </c>
      <c r="K380" s="56" t="str">
        <f t="shared" si="155"/>
        <v/>
      </c>
      <c r="L380" s="6" t="b">
        <f t="shared" si="156"/>
        <v>0</v>
      </c>
      <c r="M380" s="21" t="str">
        <f t="shared" si="157"/>
        <v/>
      </c>
      <c r="N380" s="21" t="b">
        <f t="shared" si="158"/>
        <v>0</v>
      </c>
      <c r="O380" s="21" t="str">
        <f t="shared" si="159"/>
        <v/>
      </c>
      <c r="P380" s="21" t="b">
        <f t="shared" si="160"/>
        <v>0</v>
      </c>
      <c r="Q380" s="21" t="str">
        <f t="shared" si="161"/>
        <v/>
      </c>
      <c r="R380" s="21" t="b">
        <f t="shared" si="162"/>
        <v>0</v>
      </c>
      <c r="S380" s="21" t="str">
        <f t="shared" si="163"/>
        <v/>
      </c>
      <c r="T380" s="21" t="b">
        <f t="shared" si="164"/>
        <v>0</v>
      </c>
      <c r="U380" s="21" t="str">
        <f t="shared" si="165"/>
        <v/>
      </c>
      <c r="V380" s="6" t="b">
        <f t="shared" si="166"/>
        <v>0</v>
      </c>
      <c r="W380" s="21" t="str">
        <f t="shared" si="167"/>
        <v/>
      </c>
      <c r="X380" s="21" t="b">
        <f t="shared" si="168"/>
        <v>0</v>
      </c>
      <c r="Y380" s="21" t="str">
        <f t="shared" si="169"/>
        <v/>
      </c>
      <c r="Z380" s="21" t="b">
        <f t="shared" si="170"/>
        <v>0</v>
      </c>
      <c r="AA380" s="21" t="str">
        <f t="shared" si="171"/>
        <v/>
      </c>
      <c r="AB380" s="21" t="b">
        <f>IF(AND(LEN(B380)&gt;0,NOT(AF380),COUNTIF($AH$9:AH879,AH380)&gt;1),TRUE,FALSE)</f>
        <v>0</v>
      </c>
      <c r="AC380" s="21" t="str">
        <f t="shared" si="172"/>
        <v/>
      </c>
      <c r="AD380" s="21" t="b">
        <f>IF(AND(LEN(B380)&gt;0,NOT(AF380),NOT(AB380),COUNTIF(Uttransporter!$B$9:'Uttransporter'!B879,B380)&gt;0),TRUE,FALSE)</f>
        <v>0</v>
      </c>
      <c r="AE380" s="21" t="str">
        <f t="shared" si="173"/>
        <v/>
      </c>
      <c r="AF380" s="21" t="b">
        <f>IF(LEN(B380)&gt;Admin!$D$17,TRUE,FALSE)</f>
        <v>0</v>
      </c>
      <c r="AG380" s="21" t="str">
        <f t="shared" si="174"/>
        <v/>
      </c>
      <c r="AH380" s="21" t="str">
        <f t="shared" si="175"/>
        <v/>
      </c>
      <c r="AI380" s="21" t="b">
        <f t="shared" si="176"/>
        <v>0</v>
      </c>
      <c r="AJ380" s="21" t="str">
        <f t="shared" si="177"/>
        <v/>
      </c>
      <c r="AK380" s="21" t="b">
        <f>IF(AND(COUNTA(B380:I380)&gt;0,'Börja här'!KOMMUN="",NOT(L380),NOT(N380),NOT(P380),NOT(R380),NOT(T380),NOT(V380),NOT(X380),NOT(Z380),NOT(AB380),NOT(AD380),NOT(AF380)),TRUE,FALSE)</f>
        <v>0</v>
      </c>
      <c r="AL380" s="21" t="str">
        <f t="shared" si="178"/>
        <v/>
      </c>
      <c r="AM380" s="97">
        <f t="shared" si="182"/>
        <v>0</v>
      </c>
      <c r="AN380" s="97" t="str">
        <f t="shared" si="179"/>
        <v>Nej</v>
      </c>
      <c r="AO380" s="21" t="b">
        <f t="shared" si="153"/>
        <v>0</v>
      </c>
      <c r="AP380" s="21" t="str">
        <f t="shared" si="180"/>
        <v/>
      </c>
      <c r="AQ380" s="97" t="str">
        <f t="shared" si="181"/>
        <v>Nej</v>
      </c>
    </row>
    <row r="381" spans="1:43" s="13" customFormat="1" x14ac:dyDescent="0.35">
      <c r="A381" s="53">
        <v>373</v>
      </c>
      <c r="B381" s="10"/>
      <c r="C381" s="23"/>
      <c r="D381" s="41"/>
      <c r="E381" s="74"/>
      <c r="F381" s="82"/>
      <c r="G381" s="74"/>
      <c r="H381" s="75"/>
      <c r="I381" s="23"/>
      <c r="J381" s="50" t="str">
        <f t="shared" si="154"/>
        <v/>
      </c>
      <c r="K381" s="56" t="str">
        <f t="shared" si="155"/>
        <v/>
      </c>
      <c r="L381" s="6" t="b">
        <f t="shared" si="156"/>
        <v>0</v>
      </c>
      <c r="M381" s="21" t="str">
        <f t="shared" si="157"/>
        <v/>
      </c>
      <c r="N381" s="21" t="b">
        <f t="shared" si="158"/>
        <v>0</v>
      </c>
      <c r="O381" s="21" t="str">
        <f t="shared" si="159"/>
        <v/>
      </c>
      <c r="P381" s="21" t="b">
        <f t="shared" si="160"/>
        <v>0</v>
      </c>
      <c r="Q381" s="21" t="str">
        <f t="shared" si="161"/>
        <v/>
      </c>
      <c r="R381" s="21" t="b">
        <f t="shared" si="162"/>
        <v>0</v>
      </c>
      <c r="S381" s="21" t="str">
        <f t="shared" si="163"/>
        <v/>
      </c>
      <c r="T381" s="21" t="b">
        <f t="shared" si="164"/>
        <v>0</v>
      </c>
      <c r="U381" s="21" t="str">
        <f t="shared" si="165"/>
        <v/>
      </c>
      <c r="V381" s="6" t="b">
        <f t="shared" si="166"/>
        <v>0</v>
      </c>
      <c r="W381" s="21" t="str">
        <f t="shared" si="167"/>
        <v/>
      </c>
      <c r="X381" s="21" t="b">
        <f t="shared" si="168"/>
        <v>0</v>
      </c>
      <c r="Y381" s="21" t="str">
        <f t="shared" si="169"/>
        <v/>
      </c>
      <c r="Z381" s="21" t="b">
        <f t="shared" si="170"/>
        <v>0</v>
      </c>
      <c r="AA381" s="21" t="str">
        <f t="shared" si="171"/>
        <v/>
      </c>
      <c r="AB381" s="21" t="b">
        <f>IF(AND(LEN(B381)&gt;0,NOT(AF381),COUNTIF($AH$9:AH880,AH381)&gt;1),TRUE,FALSE)</f>
        <v>0</v>
      </c>
      <c r="AC381" s="21" t="str">
        <f t="shared" si="172"/>
        <v/>
      </c>
      <c r="AD381" s="21" t="b">
        <f>IF(AND(LEN(B381)&gt;0,NOT(AF381),NOT(AB381),COUNTIF(Uttransporter!$B$9:'Uttransporter'!B880,B381)&gt;0),TRUE,FALSE)</f>
        <v>0</v>
      </c>
      <c r="AE381" s="21" t="str">
        <f t="shared" si="173"/>
        <v/>
      </c>
      <c r="AF381" s="21" t="b">
        <f>IF(LEN(B381)&gt;Admin!$D$17,TRUE,FALSE)</f>
        <v>0</v>
      </c>
      <c r="AG381" s="21" t="str">
        <f t="shared" si="174"/>
        <v/>
      </c>
      <c r="AH381" s="21" t="str">
        <f t="shared" si="175"/>
        <v/>
      </c>
      <c r="AI381" s="21" t="b">
        <f t="shared" si="176"/>
        <v>0</v>
      </c>
      <c r="AJ381" s="21" t="str">
        <f t="shared" si="177"/>
        <v/>
      </c>
      <c r="AK381" s="21" t="b">
        <f>IF(AND(COUNTA(B381:I381)&gt;0,'Börja här'!KOMMUN="",NOT(L381),NOT(N381),NOT(P381),NOT(R381),NOT(T381),NOT(V381),NOT(X381),NOT(Z381),NOT(AB381),NOT(AD381),NOT(AF381)),TRUE,FALSE)</f>
        <v>0</v>
      </c>
      <c r="AL381" s="21" t="str">
        <f t="shared" si="178"/>
        <v/>
      </c>
      <c r="AM381" s="97">
        <f t="shared" si="182"/>
        <v>0</v>
      </c>
      <c r="AN381" s="97" t="str">
        <f t="shared" si="179"/>
        <v>Nej</v>
      </c>
      <c r="AO381" s="21" t="b">
        <f t="shared" si="153"/>
        <v>0</v>
      </c>
      <c r="AP381" s="21" t="str">
        <f t="shared" si="180"/>
        <v/>
      </c>
      <c r="AQ381" s="97" t="str">
        <f t="shared" si="181"/>
        <v>Nej</v>
      </c>
    </row>
    <row r="382" spans="1:43" s="13" customFormat="1" x14ac:dyDescent="0.35">
      <c r="A382" s="53">
        <v>374</v>
      </c>
      <c r="B382" s="10"/>
      <c r="C382" s="23"/>
      <c r="D382" s="41"/>
      <c r="E382" s="74"/>
      <c r="F382" s="82"/>
      <c r="G382" s="74"/>
      <c r="H382" s="75"/>
      <c r="I382" s="23"/>
      <c r="J382" s="50" t="str">
        <f t="shared" si="154"/>
        <v/>
      </c>
      <c r="K382" s="56" t="str">
        <f t="shared" si="155"/>
        <v/>
      </c>
      <c r="L382" s="6" t="b">
        <f t="shared" si="156"/>
        <v>0</v>
      </c>
      <c r="M382" s="21" t="str">
        <f t="shared" si="157"/>
        <v/>
      </c>
      <c r="N382" s="21" t="b">
        <f t="shared" si="158"/>
        <v>0</v>
      </c>
      <c r="O382" s="21" t="str">
        <f t="shared" si="159"/>
        <v/>
      </c>
      <c r="P382" s="21" t="b">
        <f t="shared" si="160"/>
        <v>0</v>
      </c>
      <c r="Q382" s="21" t="str">
        <f t="shared" si="161"/>
        <v/>
      </c>
      <c r="R382" s="21" t="b">
        <f t="shared" si="162"/>
        <v>0</v>
      </c>
      <c r="S382" s="21" t="str">
        <f t="shared" si="163"/>
        <v/>
      </c>
      <c r="T382" s="21" t="b">
        <f t="shared" si="164"/>
        <v>0</v>
      </c>
      <c r="U382" s="21" t="str">
        <f t="shared" si="165"/>
        <v/>
      </c>
      <c r="V382" s="6" t="b">
        <f t="shared" si="166"/>
        <v>0</v>
      </c>
      <c r="W382" s="21" t="str">
        <f t="shared" si="167"/>
        <v/>
      </c>
      <c r="X382" s="21" t="b">
        <f t="shared" si="168"/>
        <v>0</v>
      </c>
      <c r="Y382" s="21" t="str">
        <f t="shared" si="169"/>
        <v/>
      </c>
      <c r="Z382" s="21" t="b">
        <f t="shared" si="170"/>
        <v>0</v>
      </c>
      <c r="AA382" s="21" t="str">
        <f t="shared" si="171"/>
        <v/>
      </c>
      <c r="AB382" s="21" t="b">
        <f>IF(AND(LEN(B382)&gt;0,NOT(AF382),COUNTIF($AH$9:AH881,AH382)&gt;1),TRUE,FALSE)</f>
        <v>0</v>
      </c>
      <c r="AC382" s="21" t="str">
        <f t="shared" si="172"/>
        <v/>
      </c>
      <c r="AD382" s="21" t="b">
        <f>IF(AND(LEN(B382)&gt;0,NOT(AF382),NOT(AB382),COUNTIF(Uttransporter!$B$9:'Uttransporter'!B881,B382)&gt;0),TRUE,FALSE)</f>
        <v>0</v>
      </c>
      <c r="AE382" s="21" t="str">
        <f t="shared" si="173"/>
        <v/>
      </c>
      <c r="AF382" s="21" t="b">
        <f>IF(LEN(B382)&gt;Admin!$D$17,TRUE,FALSE)</f>
        <v>0</v>
      </c>
      <c r="AG382" s="21" t="str">
        <f t="shared" si="174"/>
        <v/>
      </c>
      <c r="AH382" s="21" t="str">
        <f t="shared" si="175"/>
        <v/>
      </c>
      <c r="AI382" s="21" t="b">
        <f t="shared" si="176"/>
        <v>0</v>
      </c>
      <c r="AJ382" s="21" t="str">
        <f t="shared" si="177"/>
        <v/>
      </c>
      <c r="AK382" s="21" t="b">
        <f>IF(AND(COUNTA(B382:I382)&gt;0,'Börja här'!KOMMUN="",NOT(L382),NOT(N382),NOT(P382),NOT(R382),NOT(T382),NOT(V382),NOT(X382),NOT(Z382),NOT(AB382),NOT(AD382),NOT(AF382)),TRUE,FALSE)</f>
        <v>0</v>
      </c>
      <c r="AL382" s="21" t="str">
        <f t="shared" si="178"/>
        <v/>
      </c>
      <c r="AM382" s="97">
        <f t="shared" si="182"/>
        <v>0</v>
      </c>
      <c r="AN382" s="97" t="str">
        <f t="shared" si="179"/>
        <v>Nej</v>
      </c>
      <c r="AO382" s="21" t="b">
        <f t="shared" si="153"/>
        <v>0</v>
      </c>
      <c r="AP382" s="21" t="str">
        <f t="shared" si="180"/>
        <v/>
      </c>
      <c r="AQ382" s="97" t="str">
        <f t="shared" si="181"/>
        <v>Nej</v>
      </c>
    </row>
    <row r="383" spans="1:43" s="13" customFormat="1" x14ac:dyDescent="0.35">
      <c r="A383" s="53">
        <v>375</v>
      </c>
      <c r="B383" s="10"/>
      <c r="C383" s="23"/>
      <c r="D383" s="41"/>
      <c r="E383" s="74"/>
      <c r="F383" s="82"/>
      <c r="G383" s="74"/>
      <c r="H383" s="75"/>
      <c r="I383" s="23"/>
      <c r="J383" s="50" t="str">
        <f t="shared" si="154"/>
        <v/>
      </c>
      <c r="K383" s="56" t="str">
        <f t="shared" si="155"/>
        <v/>
      </c>
      <c r="L383" s="6" t="b">
        <f t="shared" si="156"/>
        <v>0</v>
      </c>
      <c r="M383" s="21" t="str">
        <f t="shared" si="157"/>
        <v/>
      </c>
      <c r="N383" s="21" t="b">
        <f t="shared" si="158"/>
        <v>0</v>
      </c>
      <c r="O383" s="21" t="str">
        <f t="shared" si="159"/>
        <v/>
      </c>
      <c r="P383" s="21" t="b">
        <f t="shared" si="160"/>
        <v>0</v>
      </c>
      <c r="Q383" s="21" t="str">
        <f t="shared" si="161"/>
        <v/>
      </c>
      <c r="R383" s="21" t="b">
        <f t="shared" si="162"/>
        <v>0</v>
      </c>
      <c r="S383" s="21" t="str">
        <f t="shared" si="163"/>
        <v/>
      </c>
      <c r="T383" s="21" t="b">
        <f t="shared" si="164"/>
        <v>0</v>
      </c>
      <c r="U383" s="21" t="str">
        <f t="shared" si="165"/>
        <v/>
      </c>
      <c r="V383" s="6" t="b">
        <f t="shared" si="166"/>
        <v>0</v>
      </c>
      <c r="W383" s="21" t="str">
        <f t="shared" si="167"/>
        <v/>
      </c>
      <c r="X383" s="21" t="b">
        <f t="shared" si="168"/>
        <v>0</v>
      </c>
      <c r="Y383" s="21" t="str">
        <f t="shared" si="169"/>
        <v/>
      </c>
      <c r="Z383" s="21" t="b">
        <f t="shared" si="170"/>
        <v>0</v>
      </c>
      <c r="AA383" s="21" t="str">
        <f t="shared" si="171"/>
        <v/>
      </c>
      <c r="AB383" s="21" t="b">
        <f>IF(AND(LEN(B383)&gt;0,NOT(AF383),COUNTIF($AH$9:AH882,AH383)&gt;1),TRUE,FALSE)</f>
        <v>0</v>
      </c>
      <c r="AC383" s="21" t="str">
        <f t="shared" si="172"/>
        <v/>
      </c>
      <c r="AD383" s="21" t="b">
        <f>IF(AND(LEN(B383)&gt;0,NOT(AF383),NOT(AB383),COUNTIF(Uttransporter!$B$9:'Uttransporter'!B882,B383)&gt;0),TRUE,FALSE)</f>
        <v>0</v>
      </c>
      <c r="AE383" s="21" t="str">
        <f t="shared" si="173"/>
        <v/>
      </c>
      <c r="AF383" s="21" t="b">
        <f>IF(LEN(B383)&gt;Admin!$D$17,TRUE,FALSE)</f>
        <v>0</v>
      </c>
      <c r="AG383" s="21" t="str">
        <f t="shared" si="174"/>
        <v/>
      </c>
      <c r="AH383" s="21" t="str">
        <f t="shared" si="175"/>
        <v/>
      </c>
      <c r="AI383" s="21" t="b">
        <f t="shared" si="176"/>
        <v>0</v>
      </c>
      <c r="AJ383" s="21" t="str">
        <f t="shared" si="177"/>
        <v/>
      </c>
      <c r="AK383" s="21" t="b">
        <f>IF(AND(COUNTA(B383:I383)&gt;0,'Börja här'!KOMMUN="",NOT(L383),NOT(N383),NOT(P383),NOT(R383),NOT(T383),NOT(V383),NOT(X383),NOT(Z383),NOT(AB383),NOT(AD383),NOT(AF383)),TRUE,FALSE)</f>
        <v>0</v>
      </c>
      <c r="AL383" s="21" t="str">
        <f t="shared" si="178"/>
        <v/>
      </c>
      <c r="AM383" s="97">
        <f t="shared" si="182"/>
        <v>0</v>
      </c>
      <c r="AN383" s="97" t="str">
        <f t="shared" si="179"/>
        <v>Nej</v>
      </c>
      <c r="AO383" s="21" t="b">
        <f t="shared" si="153"/>
        <v>0</v>
      </c>
      <c r="AP383" s="21" t="str">
        <f t="shared" si="180"/>
        <v/>
      </c>
      <c r="AQ383" s="97" t="str">
        <f t="shared" si="181"/>
        <v>Nej</v>
      </c>
    </row>
    <row r="384" spans="1:43" s="13" customFormat="1" x14ac:dyDescent="0.35">
      <c r="A384" s="53">
        <v>376</v>
      </c>
      <c r="B384" s="10"/>
      <c r="C384" s="23"/>
      <c r="D384" s="41"/>
      <c r="E384" s="74"/>
      <c r="F384" s="82"/>
      <c r="G384" s="74"/>
      <c r="H384" s="75"/>
      <c r="I384" s="23"/>
      <c r="J384" s="50" t="str">
        <f t="shared" si="154"/>
        <v/>
      </c>
      <c r="K384" s="56" t="str">
        <f t="shared" si="155"/>
        <v/>
      </c>
      <c r="L384" s="6" t="b">
        <f t="shared" si="156"/>
        <v>0</v>
      </c>
      <c r="M384" s="21" t="str">
        <f t="shared" si="157"/>
        <v/>
      </c>
      <c r="N384" s="21" t="b">
        <f t="shared" si="158"/>
        <v>0</v>
      </c>
      <c r="O384" s="21" t="str">
        <f t="shared" si="159"/>
        <v/>
      </c>
      <c r="P384" s="21" t="b">
        <f t="shared" si="160"/>
        <v>0</v>
      </c>
      <c r="Q384" s="21" t="str">
        <f t="shared" si="161"/>
        <v/>
      </c>
      <c r="R384" s="21" t="b">
        <f t="shared" si="162"/>
        <v>0</v>
      </c>
      <c r="S384" s="21" t="str">
        <f t="shared" si="163"/>
        <v/>
      </c>
      <c r="T384" s="21" t="b">
        <f t="shared" si="164"/>
        <v>0</v>
      </c>
      <c r="U384" s="21" t="str">
        <f t="shared" si="165"/>
        <v/>
      </c>
      <c r="V384" s="6" t="b">
        <f t="shared" si="166"/>
        <v>0</v>
      </c>
      <c r="W384" s="21" t="str">
        <f t="shared" si="167"/>
        <v/>
      </c>
      <c r="X384" s="21" t="b">
        <f t="shared" si="168"/>
        <v>0</v>
      </c>
      <c r="Y384" s="21" t="str">
        <f t="shared" si="169"/>
        <v/>
      </c>
      <c r="Z384" s="21" t="b">
        <f t="shared" si="170"/>
        <v>0</v>
      </c>
      <c r="AA384" s="21" t="str">
        <f t="shared" si="171"/>
        <v/>
      </c>
      <c r="AB384" s="21" t="b">
        <f>IF(AND(LEN(B384)&gt;0,NOT(AF384),COUNTIF($AH$9:AH883,AH384)&gt;1),TRUE,FALSE)</f>
        <v>0</v>
      </c>
      <c r="AC384" s="21" t="str">
        <f t="shared" si="172"/>
        <v/>
      </c>
      <c r="AD384" s="21" t="b">
        <f>IF(AND(LEN(B384)&gt;0,NOT(AF384),NOT(AB384),COUNTIF(Uttransporter!$B$9:'Uttransporter'!B883,B384)&gt;0),TRUE,FALSE)</f>
        <v>0</v>
      </c>
      <c r="AE384" s="21" t="str">
        <f t="shared" si="173"/>
        <v/>
      </c>
      <c r="AF384" s="21" t="b">
        <f>IF(LEN(B384)&gt;Admin!$D$17,TRUE,FALSE)</f>
        <v>0</v>
      </c>
      <c r="AG384" s="21" t="str">
        <f t="shared" si="174"/>
        <v/>
      </c>
      <c r="AH384" s="21" t="str">
        <f t="shared" si="175"/>
        <v/>
      </c>
      <c r="AI384" s="21" t="b">
        <f t="shared" si="176"/>
        <v>0</v>
      </c>
      <c r="AJ384" s="21" t="str">
        <f t="shared" si="177"/>
        <v/>
      </c>
      <c r="AK384" s="21" t="b">
        <f>IF(AND(COUNTA(B384:I384)&gt;0,'Börja här'!KOMMUN="",NOT(L384),NOT(N384),NOT(P384),NOT(R384),NOT(T384),NOT(V384),NOT(X384),NOT(Z384),NOT(AB384),NOT(AD384),NOT(AF384)),TRUE,FALSE)</f>
        <v>0</v>
      </c>
      <c r="AL384" s="21" t="str">
        <f t="shared" si="178"/>
        <v/>
      </c>
      <c r="AM384" s="97">
        <f t="shared" si="182"/>
        <v>0</v>
      </c>
      <c r="AN384" s="97" t="str">
        <f t="shared" si="179"/>
        <v>Nej</v>
      </c>
      <c r="AO384" s="21" t="b">
        <f t="shared" si="153"/>
        <v>0</v>
      </c>
      <c r="AP384" s="21" t="str">
        <f t="shared" si="180"/>
        <v/>
      </c>
      <c r="AQ384" s="97" t="str">
        <f t="shared" si="181"/>
        <v>Nej</v>
      </c>
    </row>
    <row r="385" spans="1:43" s="13" customFormat="1" x14ac:dyDescent="0.35">
      <c r="A385" s="53">
        <v>377</v>
      </c>
      <c r="B385" s="10"/>
      <c r="C385" s="23"/>
      <c r="D385" s="41"/>
      <c r="E385" s="74"/>
      <c r="F385" s="82"/>
      <c r="G385" s="74"/>
      <c r="H385" s="75"/>
      <c r="I385" s="23"/>
      <c r="J385" s="50" t="str">
        <f t="shared" si="154"/>
        <v/>
      </c>
      <c r="K385" s="56" t="str">
        <f t="shared" si="155"/>
        <v/>
      </c>
      <c r="L385" s="6" t="b">
        <f t="shared" si="156"/>
        <v>0</v>
      </c>
      <c r="M385" s="21" t="str">
        <f t="shared" si="157"/>
        <v/>
      </c>
      <c r="N385" s="21" t="b">
        <f t="shared" si="158"/>
        <v>0</v>
      </c>
      <c r="O385" s="21" t="str">
        <f t="shared" si="159"/>
        <v/>
      </c>
      <c r="P385" s="21" t="b">
        <f t="shared" si="160"/>
        <v>0</v>
      </c>
      <c r="Q385" s="21" t="str">
        <f t="shared" si="161"/>
        <v/>
      </c>
      <c r="R385" s="21" t="b">
        <f t="shared" si="162"/>
        <v>0</v>
      </c>
      <c r="S385" s="21" t="str">
        <f t="shared" si="163"/>
        <v/>
      </c>
      <c r="T385" s="21" t="b">
        <f t="shared" si="164"/>
        <v>0</v>
      </c>
      <c r="U385" s="21" t="str">
        <f t="shared" si="165"/>
        <v/>
      </c>
      <c r="V385" s="6" t="b">
        <f t="shared" si="166"/>
        <v>0</v>
      </c>
      <c r="W385" s="21" t="str">
        <f t="shared" si="167"/>
        <v/>
      </c>
      <c r="X385" s="21" t="b">
        <f t="shared" si="168"/>
        <v>0</v>
      </c>
      <c r="Y385" s="21" t="str">
        <f t="shared" si="169"/>
        <v/>
      </c>
      <c r="Z385" s="21" t="b">
        <f t="shared" si="170"/>
        <v>0</v>
      </c>
      <c r="AA385" s="21" t="str">
        <f t="shared" si="171"/>
        <v/>
      </c>
      <c r="AB385" s="21" t="b">
        <f>IF(AND(LEN(B385)&gt;0,NOT(AF385),COUNTIF($AH$9:AH884,AH385)&gt;1),TRUE,FALSE)</f>
        <v>0</v>
      </c>
      <c r="AC385" s="21" t="str">
        <f t="shared" si="172"/>
        <v/>
      </c>
      <c r="AD385" s="21" t="b">
        <f>IF(AND(LEN(B385)&gt;0,NOT(AF385),NOT(AB385),COUNTIF(Uttransporter!$B$9:'Uttransporter'!B884,B385)&gt;0),TRUE,FALSE)</f>
        <v>0</v>
      </c>
      <c r="AE385" s="21" t="str">
        <f t="shared" si="173"/>
        <v/>
      </c>
      <c r="AF385" s="21" t="b">
        <f>IF(LEN(B385)&gt;Admin!$D$17,TRUE,FALSE)</f>
        <v>0</v>
      </c>
      <c r="AG385" s="21" t="str">
        <f t="shared" si="174"/>
        <v/>
      </c>
      <c r="AH385" s="21" t="str">
        <f t="shared" si="175"/>
        <v/>
      </c>
      <c r="AI385" s="21" t="b">
        <f t="shared" si="176"/>
        <v>0</v>
      </c>
      <c r="AJ385" s="21" t="str">
        <f t="shared" si="177"/>
        <v/>
      </c>
      <c r="AK385" s="21" t="b">
        <f>IF(AND(COUNTA(B385:I385)&gt;0,'Börja här'!KOMMUN="",NOT(L385),NOT(N385),NOT(P385),NOT(R385),NOT(T385),NOT(V385),NOT(X385),NOT(Z385),NOT(AB385),NOT(AD385),NOT(AF385)),TRUE,FALSE)</f>
        <v>0</v>
      </c>
      <c r="AL385" s="21" t="str">
        <f t="shared" si="178"/>
        <v/>
      </c>
      <c r="AM385" s="97">
        <f t="shared" si="182"/>
        <v>0</v>
      </c>
      <c r="AN385" s="97" t="str">
        <f t="shared" si="179"/>
        <v>Nej</v>
      </c>
      <c r="AO385" s="21" t="b">
        <f t="shared" si="153"/>
        <v>0</v>
      </c>
      <c r="AP385" s="21" t="str">
        <f t="shared" si="180"/>
        <v/>
      </c>
      <c r="AQ385" s="97" t="str">
        <f t="shared" si="181"/>
        <v>Nej</v>
      </c>
    </row>
    <row r="386" spans="1:43" s="13" customFormat="1" x14ac:dyDescent="0.35">
      <c r="A386" s="53">
        <v>378</v>
      </c>
      <c r="B386" s="10"/>
      <c r="C386" s="23"/>
      <c r="D386" s="41"/>
      <c r="E386" s="74"/>
      <c r="F386" s="82"/>
      <c r="G386" s="74"/>
      <c r="H386" s="75"/>
      <c r="I386" s="23"/>
      <c r="J386" s="50" t="str">
        <f t="shared" si="154"/>
        <v/>
      </c>
      <c r="K386" s="56" t="str">
        <f t="shared" si="155"/>
        <v/>
      </c>
      <c r="L386" s="6" t="b">
        <f t="shared" si="156"/>
        <v>0</v>
      </c>
      <c r="M386" s="21" t="str">
        <f t="shared" si="157"/>
        <v/>
      </c>
      <c r="N386" s="21" t="b">
        <f t="shared" si="158"/>
        <v>0</v>
      </c>
      <c r="O386" s="21" t="str">
        <f t="shared" si="159"/>
        <v/>
      </c>
      <c r="P386" s="21" t="b">
        <f t="shared" si="160"/>
        <v>0</v>
      </c>
      <c r="Q386" s="21" t="str">
        <f t="shared" si="161"/>
        <v/>
      </c>
      <c r="R386" s="21" t="b">
        <f t="shared" si="162"/>
        <v>0</v>
      </c>
      <c r="S386" s="21" t="str">
        <f t="shared" si="163"/>
        <v/>
      </c>
      <c r="T386" s="21" t="b">
        <f t="shared" si="164"/>
        <v>0</v>
      </c>
      <c r="U386" s="21" t="str">
        <f t="shared" si="165"/>
        <v/>
      </c>
      <c r="V386" s="6" t="b">
        <f t="shared" si="166"/>
        <v>0</v>
      </c>
      <c r="W386" s="21" t="str">
        <f t="shared" si="167"/>
        <v/>
      </c>
      <c r="X386" s="21" t="b">
        <f t="shared" si="168"/>
        <v>0</v>
      </c>
      <c r="Y386" s="21" t="str">
        <f t="shared" si="169"/>
        <v/>
      </c>
      <c r="Z386" s="21" t="b">
        <f t="shared" si="170"/>
        <v>0</v>
      </c>
      <c r="AA386" s="21" t="str">
        <f t="shared" si="171"/>
        <v/>
      </c>
      <c r="AB386" s="21" t="b">
        <f>IF(AND(LEN(B386)&gt;0,NOT(AF386),COUNTIF($AH$9:AH885,AH386)&gt;1),TRUE,FALSE)</f>
        <v>0</v>
      </c>
      <c r="AC386" s="21" t="str">
        <f t="shared" si="172"/>
        <v/>
      </c>
      <c r="AD386" s="21" t="b">
        <f>IF(AND(LEN(B386)&gt;0,NOT(AF386),NOT(AB386),COUNTIF(Uttransporter!$B$9:'Uttransporter'!B885,B386)&gt;0),TRUE,FALSE)</f>
        <v>0</v>
      </c>
      <c r="AE386" s="21" t="str">
        <f t="shared" si="173"/>
        <v/>
      </c>
      <c r="AF386" s="21" t="b">
        <f>IF(LEN(B386)&gt;Admin!$D$17,TRUE,FALSE)</f>
        <v>0</v>
      </c>
      <c r="AG386" s="21" t="str">
        <f t="shared" si="174"/>
        <v/>
      </c>
      <c r="AH386" s="21" t="str">
        <f t="shared" si="175"/>
        <v/>
      </c>
      <c r="AI386" s="21" t="b">
        <f t="shared" si="176"/>
        <v>0</v>
      </c>
      <c r="AJ386" s="21" t="str">
        <f t="shared" si="177"/>
        <v/>
      </c>
      <c r="AK386" s="21" t="b">
        <f>IF(AND(COUNTA(B386:I386)&gt;0,'Börja här'!KOMMUN="",NOT(L386),NOT(N386),NOT(P386),NOT(R386),NOT(T386),NOT(V386),NOT(X386),NOT(Z386),NOT(AB386),NOT(AD386),NOT(AF386)),TRUE,FALSE)</f>
        <v>0</v>
      </c>
      <c r="AL386" s="21" t="str">
        <f t="shared" si="178"/>
        <v/>
      </c>
      <c r="AM386" s="97">
        <f t="shared" si="182"/>
        <v>0</v>
      </c>
      <c r="AN386" s="97" t="str">
        <f t="shared" si="179"/>
        <v>Nej</v>
      </c>
      <c r="AO386" s="21" t="b">
        <f t="shared" si="153"/>
        <v>0</v>
      </c>
      <c r="AP386" s="21" t="str">
        <f t="shared" si="180"/>
        <v/>
      </c>
      <c r="AQ386" s="97" t="str">
        <f t="shared" si="181"/>
        <v>Nej</v>
      </c>
    </row>
    <row r="387" spans="1:43" s="13" customFormat="1" x14ac:dyDescent="0.35">
      <c r="A387" s="53">
        <v>379</v>
      </c>
      <c r="B387" s="10"/>
      <c r="C387" s="23"/>
      <c r="D387" s="41"/>
      <c r="E387" s="74"/>
      <c r="F387" s="82"/>
      <c r="G387" s="74"/>
      <c r="H387" s="75"/>
      <c r="I387" s="23"/>
      <c r="J387" s="50" t="str">
        <f t="shared" si="154"/>
        <v/>
      </c>
      <c r="K387" s="56" t="str">
        <f t="shared" si="155"/>
        <v/>
      </c>
      <c r="L387" s="6" t="b">
        <f t="shared" si="156"/>
        <v>0</v>
      </c>
      <c r="M387" s="21" t="str">
        <f t="shared" si="157"/>
        <v/>
      </c>
      <c r="N387" s="21" t="b">
        <f t="shared" si="158"/>
        <v>0</v>
      </c>
      <c r="O387" s="21" t="str">
        <f t="shared" si="159"/>
        <v/>
      </c>
      <c r="P387" s="21" t="b">
        <f t="shared" si="160"/>
        <v>0</v>
      </c>
      <c r="Q387" s="21" t="str">
        <f t="shared" si="161"/>
        <v/>
      </c>
      <c r="R387" s="21" t="b">
        <f t="shared" si="162"/>
        <v>0</v>
      </c>
      <c r="S387" s="21" t="str">
        <f t="shared" si="163"/>
        <v/>
      </c>
      <c r="T387" s="21" t="b">
        <f t="shared" si="164"/>
        <v>0</v>
      </c>
      <c r="U387" s="21" t="str">
        <f t="shared" si="165"/>
        <v/>
      </c>
      <c r="V387" s="6" t="b">
        <f t="shared" si="166"/>
        <v>0</v>
      </c>
      <c r="W387" s="21" t="str">
        <f t="shared" si="167"/>
        <v/>
      </c>
      <c r="X387" s="21" t="b">
        <f t="shared" si="168"/>
        <v>0</v>
      </c>
      <c r="Y387" s="21" t="str">
        <f t="shared" si="169"/>
        <v/>
      </c>
      <c r="Z387" s="21" t="b">
        <f t="shared" si="170"/>
        <v>0</v>
      </c>
      <c r="AA387" s="21" t="str">
        <f t="shared" si="171"/>
        <v/>
      </c>
      <c r="AB387" s="21" t="b">
        <f>IF(AND(LEN(B387)&gt;0,NOT(AF387),COUNTIF($AH$9:AH886,AH387)&gt;1),TRUE,FALSE)</f>
        <v>0</v>
      </c>
      <c r="AC387" s="21" t="str">
        <f t="shared" si="172"/>
        <v/>
      </c>
      <c r="AD387" s="21" t="b">
        <f>IF(AND(LEN(B387)&gt;0,NOT(AF387),NOT(AB387),COUNTIF(Uttransporter!$B$9:'Uttransporter'!B886,B387)&gt;0),TRUE,FALSE)</f>
        <v>0</v>
      </c>
      <c r="AE387" s="21" t="str">
        <f t="shared" si="173"/>
        <v/>
      </c>
      <c r="AF387" s="21" t="b">
        <f>IF(LEN(B387)&gt;Admin!$D$17,TRUE,FALSE)</f>
        <v>0</v>
      </c>
      <c r="AG387" s="21" t="str">
        <f t="shared" si="174"/>
        <v/>
      </c>
      <c r="AH387" s="21" t="str">
        <f t="shared" si="175"/>
        <v/>
      </c>
      <c r="AI387" s="21" t="b">
        <f t="shared" si="176"/>
        <v>0</v>
      </c>
      <c r="AJ387" s="21" t="str">
        <f t="shared" si="177"/>
        <v/>
      </c>
      <c r="AK387" s="21" t="b">
        <f>IF(AND(COUNTA(B387:I387)&gt;0,'Börja här'!KOMMUN="",NOT(L387),NOT(N387),NOT(P387),NOT(R387),NOT(T387),NOT(V387),NOT(X387),NOT(Z387),NOT(AB387),NOT(AD387),NOT(AF387)),TRUE,FALSE)</f>
        <v>0</v>
      </c>
      <c r="AL387" s="21" t="str">
        <f t="shared" si="178"/>
        <v/>
      </c>
      <c r="AM387" s="97">
        <f t="shared" si="182"/>
        <v>0</v>
      </c>
      <c r="AN387" s="97" t="str">
        <f t="shared" si="179"/>
        <v>Nej</v>
      </c>
      <c r="AO387" s="21" t="b">
        <f t="shared" si="153"/>
        <v>0</v>
      </c>
      <c r="AP387" s="21" t="str">
        <f t="shared" si="180"/>
        <v/>
      </c>
      <c r="AQ387" s="97" t="str">
        <f t="shared" si="181"/>
        <v>Nej</v>
      </c>
    </row>
    <row r="388" spans="1:43" s="13" customFormat="1" x14ac:dyDescent="0.35">
      <c r="A388" s="53">
        <v>380</v>
      </c>
      <c r="B388" s="10"/>
      <c r="C388" s="23"/>
      <c r="D388" s="41"/>
      <c r="E388" s="74"/>
      <c r="F388" s="82"/>
      <c r="G388" s="74"/>
      <c r="H388" s="75"/>
      <c r="I388" s="23"/>
      <c r="J388" s="50" t="str">
        <f t="shared" si="154"/>
        <v/>
      </c>
      <c r="K388" s="56" t="str">
        <f t="shared" si="155"/>
        <v/>
      </c>
      <c r="L388" s="6" t="b">
        <f t="shared" si="156"/>
        <v>0</v>
      </c>
      <c r="M388" s="21" t="str">
        <f t="shared" si="157"/>
        <v/>
      </c>
      <c r="N388" s="21" t="b">
        <f t="shared" si="158"/>
        <v>0</v>
      </c>
      <c r="O388" s="21" t="str">
        <f t="shared" si="159"/>
        <v/>
      </c>
      <c r="P388" s="21" t="b">
        <f t="shared" si="160"/>
        <v>0</v>
      </c>
      <c r="Q388" s="21" t="str">
        <f t="shared" si="161"/>
        <v/>
      </c>
      <c r="R388" s="21" t="b">
        <f t="shared" si="162"/>
        <v>0</v>
      </c>
      <c r="S388" s="21" t="str">
        <f t="shared" si="163"/>
        <v/>
      </c>
      <c r="T388" s="21" t="b">
        <f t="shared" si="164"/>
        <v>0</v>
      </c>
      <c r="U388" s="21" t="str">
        <f t="shared" si="165"/>
        <v/>
      </c>
      <c r="V388" s="6" t="b">
        <f t="shared" si="166"/>
        <v>0</v>
      </c>
      <c r="W388" s="21" t="str">
        <f t="shared" si="167"/>
        <v/>
      </c>
      <c r="X388" s="21" t="b">
        <f t="shared" si="168"/>
        <v>0</v>
      </c>
      <c r="Y388" s="21" t="str">
        <f t="shared" si="169"/>
        <v/>
      </c>
      <c r="Z388" s="21" t="b">
        <f t="shared" si="170"/>
        <v>0</v>
      </c>
      <c r="AA388" s="21" t="str">
        <f t="shared" si="171"/>
        <v/>
      </c>
      <c r="AB388" s="21" t="b">
        <f>IF(AND(LEN(B388)&gt;0,NOT(AF388),COUNTIF($AH$9:AH887,AH388)&gt;1),TRUE,FALSE)</f>
        <v>0</v>
      </c>
      <c r="AC388" s="21" t="str">
        <f t="shared" si="172"/>
        <v/>
      </c>
      <c r="AD388" s="21" t="b">
        <f>IF(AND(LEN(B388)&gt;0,NOT(AF388),NOT(AB388),COUNTIF(Uttransporter!$B$9:'Uttransporter'!B887,B388)&gt;0),TRUE,FALSE)</f>
        <v>0</v>
      </c>
      <c r="AE388" s="21" t="str">
        <f t="shared" si="173"/>
        <v/>
      </c>
      <c r="AF388" s="21" t="b">
        <f>IF(LEN(B388)&gt;Admin!$D$17,TRUE,FALSE)</f>
        <v>0</v>
      </c>
      <c r="AG388" s="21" t="str">
        <f t="shared" si="174"/>
        <v/>
      </c>
      <c r="AH388" s="21" t="str">
        <f t="shared" si="175"/>
        <v/>
      </c>
      <c r="AI388" s="21" t="b">
        <f t="shared" si="176"/>
        <v>0</v>
      </c>
      <c r="AJ388" s="21" t="str">
        <f t="shared" si="177"/>
        <v/>
      </c>
      <c r="AK388" s="21" t="b">
        <f>IF(AND(COUNTA(B388:I388)&gt;0,'Börja här'!KOMMUN="",NOT(L388),NOT(N388),NOT(P388),NOT(R388),NOT(T388),NOT(V388),NOT(X388),NOT(Z388),NOT(AB388),NOT(AD388),NOT(AF388)),TRUE,FALSE)</f>
        <v>0</v>
      </c>
      <c r="AL388" s="21" t="str">
        <f t="shared" si="178"/>
        <v/>
      </c>
      <c r="AM388" s="97">
        <f t="shared" si="182"/>
        <v>0</v>
      </c>
      <c r="AN388" s="97" t="str">
        <f t="shared" si="179"/>
        <v>Nej</v>
      </c>
      <c r="AO388" s="21" t="b">
        <f t="shared" si="153"/>
        <v>0</v>
      </c>
      <c r="AP388" s="21" t="str">
        <f t="shared" si="180"/>
        <v/>
      </c>
      <c r="AQ388" s="97" t="str">
        <f t="shared" si="181"/>
        <v>Nej</v>
      </c>
    </row>
    <row r="389" spans="1:43" s="13" customFormat="1" x14ac:dyDescent="0.35">
      <c r="A389" s="53">
        <v>381</v>
      </c>
      <c r="B389" s="10"/>
      <c r="C389" s="23"/>
      <c r="D389" s="41"/>
      <c r="E389" s="74"/>
      <c r="F389" s="82"/>
      <c r="G389" s="74"/>
      <c r="H389" s="75"/>
      <c r="I389" s="23"/>
      <c r="J389" s="50" t="str">
        <f t="shared" si="154"/>
        <v/>
      </c>
      <c r="K389" s="56" t="str">
        <f t="shared" si="155"/>
        <v/>
      </c>
      <c r="L389" s="6" t="b">
        <f t="shared" si="156"/>
        <v>0</v>
      </c>
      <c r="M389" s="21" t="str">
        <f t="shared" si="157"/>
        <v/>
      </c>
      <c r="N389" s="21" t="b">
        <f t="shared" si="158"/>
        <v>0</v>
      </c>
      <c r="O389" s="21" t="str">
        <f t="shared" si="159"/>
        <v/>
      </c>
      <c r="P389" s="21" t="b">
        <f t="shared" si="160"/>
        <v>0</v>
      </c>
      <c r="Q389" s="21" t="str">
        <f t="shared" si="161"/>
        <v/>
      </c>
      <c r="R389" s="21" t="b">
        <f t="shared" si="162"/>
        <v>0</v>
      </c>
      <c r="S389" s="21" t="str">
        <f t="shared" si="163"/>
        <v/>
      </c>
      <c r="T389" s="21" t="b">
        <f t="shared" si="164"/>
        <v>0</v>
      </c>
      <c r="U389" s="21" t="str">
        <f t="shared" si="165"/>
        <v/>
      </c>
      <c r="V389" s="6" t="b">
        <f t="shared" si="166"/>
        <v>0</v>
      </c>
      <c r="W389" s="21" t="str">
        <f t="shared" si="167"/>
        <v/>
      </c>
      <c r="X389" s="21" t="b">
        <f t="shared" si="168"/>
        <v>0</v>
      </c>
      <c r="Y389" s="21" t="str">
        <f t="shared" si="169"/>
        <v/>
      </c>
      <c r="Z389" s="21" t="b">
        <f t="shared" si="170"/>
        <v>0</v>
      </c>
      <c r="AA389" s="21" t="str">
        <f t="shared" si="171"/>
        <v/>
      </c>
      <c r="AB389" s="21" t="b">
        <f>IF(AND(LEN(B389)&gt;0,NOT(AF389),COUNTIF($AH$9:AH888,AH389)&gt;1),TRUE,FALSE)</f>
        <v>0</v>
      </c>
      <c r="AC389" s="21" t="str">
        <f t="shared" si="172"/>
        <v/>
      </c>
      <c r="AD389" s="21" t="b">
        <f>IF(AND(LEN(B389)&gt;0,NOT(AF389),NOT(AB389),COUNTIF(Uttransporter!$B$9:'Uttransporter'!B888,B389)&gt;0),TRUE,FALSE)</f>
        <v>0</v>
      </c>
      <c r="AE389" s="21" t="str">
        <f t="shared" si="173"/>
        <v/>
      </c>
      <c r="AF389" s="21" t="b">
        <f>IF(LEN(B389)&gt;Admin!$D$17,TRUE,FALSE)</f>
        <v>0</v>
      </c>
      <c r="AG389" s="21" t="str">
        <f t="shared" si="174"/>
        <v/>
      </c>
      <c r="AH389" s="21" t="str">
        <f t="shared" si="175"/>
        <v/>
      </c>
      <c r="AI389" s="21" t="b">
        <f t="shared" si="176"/>
        <v>0</v>
      </c>
      <c r="AJ389" s="21" t="str">
        <f t="shared" si="177"/>
        <v/>
      </c>
      <c r="AK389" s="21" t="b">
        <f>IF(AND(COUNTA(B389:I389)&gt;0,'Börja här'!KOMMUN="",NOT(L389),NOT(N389),NOT(P389),NOT(R389),NOT(T389),NOT(V389),NOT(X389),NOT(Z389),NOT(AB389),NOT(AD389),NOT(AF389)),TRUE,FALSE)</f>
        <v>0</v>
      </c>
      <c r="AL389" s="21" t="str">
        <f t="shared" si="178"/>
        <v/>
      </c>
      <c r="AM389" s="97">
        <f t="shared" si="182"/>
        <v>0</v>
      </c>
      <c r="AN389" s="97" t="str">
        <f t="shared" si="179"/>
        <v>Nej</v>
      </c>
      <c r="AO389" s="21" t="b">
        <f t="shared" si="153"/>
        <v>0</v>
      </c>
      <c r="AP389" s="21" t="str">
        <f t="shared" si="180"/>
        <v/>
      </c>
      <c r="AQ389" s="97" t="str">
        <f t="shared" si="181"/>
        <v>Nej</v>
      </c>
    </row>
    <row r="390" spans="1:43" s="13" customFormat="1" x14ac:dyDescent="0.35">
      <c r="A390" s="53">
        <v>382</v>
      </c>
      <c r="B390" s="10"/>
      <c r="C390" s="23"/>
      <c r="D390" s="41"/>
      <c r="E390" s="74"/>
      <c r="F390" s="82"/>
      <c r="G390" s="74"/>
      <c r="H390" s="75"/>
      <c r="I390" s="23"/>
      <c r="J390" s="50" t="str">
        <f t="shared" si="154"/>
        <v/>
      </c>
      <c r="K390" s="56" t="str">
        <f t="shared" si="155"/>
        <v/>
      </c>
      <c r="L390" s="6" t="b">
        <f t="shared" si="156"/>
        <v>0</v>
      </c>
      <c r="M390" s="21" t="str">
        <f t="shared" si="157"/>
        <v/>
      </c>
      <c r="N390" s="21" t="b">
        <f t="shared" si="158"/>
        <v>0</v>
      </c>
      <c r="O390" s="21" t="str">
        <f t="shared" si="159"/>
        <v/>
      </c>
      <c r="P390" s="21" t="b">
        <f t="shared" si="160"/>
        <v>0</v>
      </c>
      <c r="Q390" s="21" t="str">
        <f t="shared" si="161"/>
        <v/>
      </c>
      <c r="R390" s="21" t="b">
        <f t="shared" si="162"/>
        <v>0</v>
      </c>
      <c r="S390" s="21" t="str">
        <f t="shared" si="163"/>
        <v/>
      </c>
      <c r="T390" s="21" t="b">
        <f t="shared" si="164"/>
        <v>0</v>
      </c>
      <c r="U390" s="21" t="str">
        <f t="shared" si="165"/>
        <v/>
      </c>
      <c r="V390" s="6" t="b">
        <f t="shared" si="166"/>
        <v>0</v>
      </c>
      <c r="W390" s="21" t="str">
        <f t="shared" si="167"/>
        <v/>
      </c>
      <c r="X390" s="21" t="b">
        <f t="shared" si="168"/>
        <v>0</v>
      </c>
      <c r="Y390" s="21" t="str">
        <f t="shared" si="169"/>
        <v/>
      </c>
      <c r="Z390" s="21" t="b">
        <f t="shared" si="170"/>
        <v>0</v>
      </c>
      <c r="AA390" s="21" t="str">
        <f t="shared" si="171"/>
        <v/>
      </c>
      <c r="AB390" s="21" t="b">
        <f>IF(AND(LEN(B390)&gt;0,NOT(AF390),COUNTIF($AH$9:AH889,AH390)&gt;1),TRUE,FALSE)</f>
        <v>0</v>
      </c>
      <c r="AC390" s="21" t="str">
        <f t="shared" si="172"/>
        <v/>
      </c>
      <c r="AD390" s="21" t="b">
        <f>IF(AND(LEN(B390)&gt;0,NOT(AF390),NOT(AB390),COUNTIF(Uttransporter!$B$9:'Uttransporter'!B889,B390)&gt;0),TRUE,FALSE)</f>
        <v>0</v>
      </c>
      <c r="AE390" s="21" t="str">
        <f t="shared" si="173"/>
        <v/>
      </c>
      <c r="AF390" s="21" t="b">
        <f>IF(LEN(B390)&gt;Admin!$D$17,TRUE,FALSE)</f>
        <v>0</v>
      </c>
      <c r="AG390" s="21" t="str">
        <f t="shared" si="174"/>
        <v/>
      </c>
      <c r="AH390" s="21" t="str">
        <f t="shared" si="175"/>
        <v/>
      </c>
      <c r="AI390" s="21" t="b">
        <f t="shared" si="176"/>
        <v>0</v>
      </c>
      <c r="AJ390" s="21" t="str">
        <f t="shared" si="177"/>
        <v/>
      </c>
      <c r="AK390" s="21" t="b">
        <f>IF(AND(COUNTA(B390:I390)&gt;0,'Börja här'!KOMMUN="",NOT(L390),NOT(N390),NOT(P390),NOT(R390),NOT(T390),NOT(V390),NOT(X390),NOT(Z390),NOT(AB390),NOT(AD390),NOT(AF390)),TRUE,FALSE)</f>
        <v>0</v>
      </c>
      <c r="AL390" s="21" t="str">
        <f t="shared" si="178"/>
        <v/>
      </c>
      <c r="AM390" s="97">
        <f t="shared" si="182"/>
        <v>0</v>
      </c>
      <c r="AN390" s="97" t="str">
        <f t="shared" si="179"/>
        <v>Nej</v>
      </c>
      <c r="AO390" s="21" t="b">
        <f t="shared" si="153"/>
        <v>0</v>
      </c>
      <c r="AP390" s="21" t="str">
        <f t="shared" si="180"/>
        <v/>
      </c>
      <c r="AQ390" s="97" t="str">
        <f t="shared" si="181"/>
        <v>Nej</v>
      </c>
    </row>
    <row r="391" spans="1:43" s="13" customFormat="1" x14ac:dyDescent="0.35">
      <c r="A391" s="53">
        <v>383</v>
      </c>
      <c r="B391" s="10"/>
      <c r="C391" s="23"/>
      <c r="D391" s="41"/>
      <c r="E391" s="74"/>
      <c r="F391" s="82"/>
      <c r="G391" s="74"/>
      <c r="H391" s="75"/>
      <c r="I391" s="23"/>
      <c r="J391" s="50" t="str">
        <f t="shared" si="154"/>
        <v/>
      </c>
      <c r="K391" s="56" t="str">
        <f t="shared" si="155"/>
        <v/>
      </c>
      <c r="L391" s="6" t="b">
        <f t="shared" si="156"/>
        <v>0</v>
      </c>
      <c r="M391" s="21" t="str">
        <f t="shared" si="157"/>
        <v/>
      </c>
      <c r="N391" s="21" t="b">
        <f t="shared" si="158"/>
        <v>0</v>
      </c>
      <c r="O391" s="21" t="str">
        <f t="shared" si="159"/>
        <v/>
      </c>
      <c r="P391" s="21" t="b">
        <f t="shared" si="160"/>
        <v>0</v>
      </c>
      <c r="Q391" s="21" t="str">
        <f t="shared" si="161"/>
        <v/>
      </c>
      <c r="R391" s="21" t="b">
        <f t="shared" si="162"/>
        <v>0</v>
      </c>
      <c r="S391" s="21" t="str">
        <f t="shared" si="163"/>
        <v/>
      </c>
      <c r="T391" s="21" t="b">
        <f t="shared" si="164"/>
        <v>0</v>
      </c>
      <c r="U391" s="21" t="str">
        <f t="shared" si="165"/>
        <v/>
      </c>
      <c r="V391" s="6" t="b">
        <f t="shared" si="166"/>
        <v>0</v>
      </c>
      <c r="W391" s="21" t="str">
        <f t="shared" si="167"/>
        <v/>
      </c>
      <c r="X391" s="21" t="b">
        <f t="shared" si="168"/>
        <v>0</v>
      </c>
      <c r="Y391" s="21" t="str">
        <f t="shared" si="169"/>
        <v/>
      </c>
      <c r="Z391" s="21" t="b">
        <f t="shared" si="170"/>
        <v>0</v>
      </c>
      <c r="AA391" s="21" t="str">
        <f t="shared" si="171"/>
        <v/>
      </c>
      <c r="AB391" s="21" t="b">
        <f>IF(AND(LEN(B391)&gt;0,NOT(AF391),COUNTIF($AH$9:AH890,AH391)&gt;1),TRUE,FALSE)</f>
        <v>0</v>
      </c>
      <c r="AC391" s="21" t="str">
        <f t="shared" si="172"/>
        <v/>
      </c>
      <c r="AD391" s="21" t="b">
        <f>IF(AND(LEN(B391)&gt;0,NOT(AF391),NOT(AB391),COUNTIF(Uttransporter!$B$9:'Uttransporter'!B890,B391)&gt;0),TRUE,FALSE)</f>
        <v>0</v>
      </c>
      <c r="AE391" s="21" t="str">
        <f t="shared" si="173"/>
        <v/>
      </c>
      <c r="AF391" s="21" t="b">
        <f>IF(LEN(B391)&gt;Admin!$D$17,TRUE,FALSE)</f>
        <v>0</v>
      </c>
      <c r="AG391" s="21" t="str">
        <f t="shared" si="174"/>
        <v/>
      </c>
      <c r="AH391" s="21" t="str">
        <f t="shared" si="175"/>
        <v/>
      </c>
      <c r="AI391" s="21" t="b">
        <f t="shared" si="176"/>
        <v>0</v>
      </c>
      <c r="AJ391" s="21" t="str">
        <f t="shared" si="177"/>
        <v/>
      </c>
      <c r="AK391" s="21" t="b">
        <f>IF(AND(COUNTA(B391:I391)&gt;0,'Börja här'!KOMMUN="",NOT(L391),NOT(N391),NOT(P391),NOT(R391),NOT(T391),NOT(V391),NOT(X391),NOT(Z391),NOT(AB391),NOT(AD391),NOT(AF391)),TRUE,FALSE)</f>
        <v>0</v>
      </c>
      <c r="AL391" s="21" t="str">
        <f t="shared" si="178"/>
        <v/>
      </c>
      <c r="AM391" s="97">
        <f t="shared" si="182"/>
        <v>0</v>
      </c>
      <c r="AN391" s="97" t="str">
        <f t="shared" si="179"/>
        <v>Nej</v>
      </c>
      <c r="AO391" s="21" t="b">
        <f t="shared" si="153"/>
        <v>0</v>
      </c>
      <c r="AP391" s="21" t="str">
        <f t="shared" si="180"/>
        <v/>
      </c>
      <c r="AQ391" s="97" t="str">
        <f t="shared" si="181"/>
        <v>Nej</v>
      </c>
    </row>
    <row r="392" spans="1:43" s="13" customFormat="1" x14ac:dyDescent="0.35">
      <c r="A392" s="53">
        <v>384</v>
      </c>
      <c r="B392" s="10"/>
      <c r="C392" s="23"/>
      <c r="D392" s="41"/>
      <c r="E392" s="74"/>
      <c r="F392" s="82"/>
      <c r="G392" s="74"/>
      <c r="H392" s="75"/>
      <c r="I392" s="23"/>
      <c r="J392" s="50" t="str">
        <f t="shared" si="154"/>
        <v/>
      </c>
      <c r="K392" s="56" t="str">
        <f t="shared" si="155"/>
        <v/>
      </c>
      <c r="L392" s="6" t="b">
        <f t="shared" si="156"/>
        <v>0</v>
      </c>
      <c r="M392" s="21" t="str">
        <f t="shared" si="157"/>
        <v/>
      </c>
      <c r="N392" s="21" t="b">
        <f t="shared" si="158"/>
        <v>0</v>
      </c>
      <c r="O392" s="21" t="str">
        <f t="shared" si="159"/>
        <v/>
      </c>
      <c r="P392" s="21" t="b">
        <f t="shared" si="160"/>
        <v>0</v>
      </c>
      <c r="Q392" s="21" t="str">
        <f t="shared" si="161"/>
        <v/>
      </c>
      <c r="R392" s="21" t="b">
        <f t="shared" si="162"/>
        <v>0</v>
      </c>
      <c r="S392" s="21" t="str">
        <f t="shared" si="163"/>
        <v/>
      </c>
      <c r="T392" s="21" t="b">
        <f t="shared" si="164"/>
        <v>0</v>
      </c>
      <c r="U392" s="21" t="str">
        <f t="shared" si="165"/>
        <v/>
      </c>
      <c r="V392" s="6" t="b">
        <f t="shared" si="166"/>
        <v>0</v>
      </c>
      <c r="W392" s="21" t="str">
        <f t="shared" si="167"/>
        <v/>
      </c>
      <c r="X392" s="21" t="b">
        <f t="shared" si="168"/>
        <v>0</v>
      </c>
      <c r="Y392" s="21" t="str">
        <f t="shared" si="169"/>
        <v/>
      </c>
      <c r="Z392" s="21" t="b">
        <f t="shared" si="170"/>
        <v>0</v>
      </c>
      <c r="AA392" s="21" t="str">
        <f t="shared" si="171"/>
        <v/>
      </c>
      <c r="AB392" s="21" t="b">
        <f>IF(AND(LEN(B392)&gt;0,NOT(AF392),COUNTIF($AH$9:AH891,AH392)&gt;1),TRUE,FALSE)</f>
        <v>0</v>
      </c>
      <c r="AC392" s="21" t="str">
        <f t="shared" si="172"/>
        <v/>
      </c>
      <c r="AD392" s="21" t="b">
        <f>IF(AND(LEN(B392)&gt;0,NOT(AF392),NOT(AB392),COUNTIF(Uttransporter!$B$9:'Uttransporter'!B891,B392)&gt;0),TRUE,FALSE)</f>
        <v>0</v>
      </c>
      <c r="AE392" s="21" t="str">
        <f t="shared" si="173"/>
        <v/>
      </c>
      <c r="AF392" s="21" t="b">
        <f>IF(LEN(B392)&gt;Admin!$D$17,TRUE,FALSE)</f>
        <v>0</v>
      </c>
      <c r="AG392" s="21" t="str">
        <f t="shared" si="174"/>
        <v/>
      </c>
      <c r="AH392" s="21" t="str">
        <f t="shared" si="175"/>
        <v/>
      </c>
      <c r="AI392" s="21" t="b">
        <f t="shared" si="176"/>
        <v>0</v>
      </c>
      <c r="AJ392" s="21" t="str">
        <f t="shared" si="177"/>
        <v/>
      </c>
      <c r="AK392" s="21" t="b">
        <f>IF(AND(COUNTA(B392:I392)&gt;0,'Börja här'!KOMMUN="",NOT(L392),NOT(N392),NOT(P392),NOT(R392),NOT(T392),NOT(V392),NOT(X392),NOT(Z392),NOT(AB392),NOT(AD392),NOT(AF392)),TRUE,FALSE)</f>
        <v>0</v>
      </c>
      <c r="AL392" s="21" t="str">
        <f t="shared" si="178"/>
        <v/>
      </c>
      <c r="AM392" s="97">
        <f t="shared" si="182"/>
        <v>0</v>
      </c>
      <c r="AN392" s="97" t="str">
        <f t="shared" si="179"/>
        <v>Nej</v>
      </c>
      <c r="AO392" s="21" t="b">
        <f t="shared" si="153"/>
        <v>0</v>
      </c>
      <c r="AP392" s="21" t="str">
        <f t="shared" si="180"/>
        <v/>
      </c>
      <c r="AQ392" s="97" t="str">
        <f t="shared" si="181"/>
        <v>Nej</v>
      </c>
    </row>
    <row r="393" spans="1:43" s="13" customFormat="1" x14ac:dyDescent="0.35">
      <c r="A393" s="53">
        <v>385</v>
      </c>
      <c r="B393" s="10"/>
      <c r="C393" s="23"/>
      <c r="D393" s="41"/>
      <c r="E393" s="74"/>
      <c r="F393" s="82"/>
      <c r="G393" s="74"/>
      <c r="H393" s="75"/>
      <c r="I393" s="23"/>
      <c r="J393" s="50" t="str">
        <f t="shared" si="154"/>
        <v/>
      </c>
      <c r="K393" s="56" t="str">
        <f t="shared" si="155"/>
        <v/>
      </c>
      <c r="L393" s="6" t="b">
        <f t="shared" si="156"/>
        <v>0</v>
      </c>
      <c r="M393" s="21" t="str">
        <f t="shared" si="157"/>
        <v/>
      </c>
      <c r="N393" s="21" t="b">
        <f t="shared" si="158"/>
        <v>0</v>
      </c>
      <c r="O393" s="21" t="str">
        <f t="shared" si="159"/>
        <v/>
      </c>
      <c r="P393" s="21" t="b">
        <f t="shared" si="160"/>
        <v>0</v>
      </c>
      <c r="Q393" s="21" t="str">
        <f t="shared" si="161"/>
        <v/>
      </c>
      <c r="R393" s="21" t="b">
        <f t="shared" si="162"/>
        <v>0</v>
      </c>
      <c r="S393" s="21" t="str">
        <f t="shared" si="163"/>
        <v/>
      </c>
      <c r="T393" s="21" t="b">
        <f t="shared" si="164"/>
        <v>0</v>
      </c>
      <c r="U393" s="21" t="str">
        <f t="shared" si="165"/>
        <v/>
      </c>
      <c r="V393" s="6" t="b">
        <f t="shared" si="166"/>
        <v>0</v>
      </c>
      <c r="W393" s="21" t="str">
        <f t="shared" si="167"/>
        <v/>
      </c>
      <c r="X393" s="21" t="b">
        <f t="shared" si="168"/>
        <v>0</v>
      </c>
      <c r="Y393" s="21" t="str">
        <f t="shared" si="169"/>
        <v/>
      </c>
      <c r="Z393" s="21" t="b">
        <f t="shared" si="170"/>
        <v>0</v>
      </c>
      <c r="AA393" s="21" t="str">
        <f t="shared" si="171"/>
        <v/>
      </c>
      <c r="AB393" s="21" t="b">
        <f>IF(AND(LEN(B393)&gt;0,NOT(AF393),COUNTIF($AH$9:AH892,AH393)&gt;1),TRUE,FALSE)</f>
        <v>0</v>
      </c>
      <c r="AC393" s="21" t="str">
        <f t="shared" si="172"/>
        <v/>
      </c>
      <c r="AD393" s="21" t="b">
        <f>IF(AND(LEN(B393)&gt;0,NOT(AF393),NOT(AB393),COUNTIF(Uttransporter!$B$9:'Uttransporter'!B892,B393)&gt;0),TRUE,FALSE)</f>
        <v>0</v>
      </c>
      <c r="AE393" s="21" t="str">
        <f t="shared" si="173"/>
        <v/>
      </c>
      <c r="AF393" s="21" t="b">
        <f>IF(LEN(B393)&gt;Admin!$D$17,TRUE,FALSE)</f>
        <v>0</v>
      </c>
      <c r="AG393" s="21" t="str">
        <f t="shared" si="174"/>
        <v/>
      </c>
      <c r="AH393" s="21" t="str">
        <f t="shared" si="175"/>
        <v/>
      </c>
      <c r="AI393" s="21" t="b">
        <f t="shared" si="176"/>
        <v>0</v>
      </c>
      <c r="AJ393" s="21" t="str">
        <f t="shared" si="177"/>
        <v/>
      </c>
      <c r="AK393" s="21" t="b">
        <f>IF(AND(COUNTA(B393:I393)&gt;0,'Börja här'!KOMMUN="",NOT(L393),NOT(N393),NOT(P393),NOT(R393),NOT(T393),NOT(V393),NOT(X393),NOT(Z393),NOT(AB393),NOT(AD393),NOT(AF393)),TRUE,FALSE)</f>
        <v>0</v>
      </c>
      <c r="AL393" s="21" t="str">
        <f t="shared" si="178"/>
        <v/>
      </c>
      <c r="AM393" s="97">
        <f t="shared" si="182"/>
        <v>0</v>
      </c>
      <c r="AN393" s="97" t="str">
        <f t="shared" si="179"/>
        <v>Nej</v>
      </c>
      <c r="AO393" s="21" t="b">
        <f t="shared" ref="AO393:AO456" si="183">IF(I393&lt;&gt;"",IF(COUNTIF(TblHamnkoder,I393),FALSE,TRUE),FALSE)</f>
        <v>0</v>
      </c>
      <c r="AP393" s="21" t="str">
        <f t="shared" si="180"/>
        <v/>
      </c>
      <c r="AQ393" s="97" t="str">
        <f t="shared" si="181"/>
        <v>Nej</v>
      </c>
    </row>
    <row r="394" spans="1:43" s="13" customFormat="1" x14ac:dyDescent="0.35">
      <c r="A394" s="53">
        <v>386</v>
      </c>
      <c r="B394" s="10"/>
      <c r="C394" s="23"/>
      <c r="D394" s="41"/>
      <c r="E394" s="74"/>
      <c r="F394" s="82"/>
      <c r="G394" s="74"/>
      <c r="H394" s="75"/>
      <c r="I394" s="23"/>
      <c r="J394" s="50" t="str">
        <f t="shared" ref="J394:J457" si="184">IF(OR(L394,N394,P394,R394,T394,V394,X394,Z394,AB394,AD394,AF394,AO394),"",IF(ISNUMBER($J$4),ROUNDUP($J$4*ROUNDUP(G394,0),0),""))</f>
        <v/>
      </c>
      <c r="K394" s="56" t="str">
        <f t="shared" ref="K394:K457" si="185">IF(O394="","",O394&amp;". ")&amp;IF(Q394="","",Q394&amp;". ")&amp;IF(S394="","",S394&amp;". ")&amp;IF(U394="","",U394&amp;". ")&amp;IF(Y394="","",Y394&amp;". ")&amp;IF(AA394="","",AA394&amp;". ")&amp;IF(M394="","",M394&amp;". ")&amp;IF(W394="","",W394&amp;". ")&amp;IF(AC394="","",AC394&amp;". ")&amp;IF(AE394="","",AE394&amp;". ")&amp;IF(AG394="","",AG394&amp;". ")&amp;IF(AL394="","",AL394&amp;". ")&amp;IF(AP394="","",AP394&amp;". ")</f>
        <v/>
      </c>
      <c r="L394" s="6" t="b">
        <f t="shared" ref="L394:L457" si="186">AND(COUNTA(B394:I394)&gt;0,AND(NOT(N394),NOT(X394)),OR(B394="",C394="",D394="",E394="",F394="",G394=""))</f>
        <v>0</v>
      </c>
      <c r="M394" s="21" t="str">
        <f t="shared" ref="M394:M457" si="187">IF(L394,M$7,"")</f>
        <v/>
      </c>
      <c r="N394" s="21" t="b">
        <f t="shared" ref="N394:N457" si="188">IF(C394&lt;&gt;"",IF(COUNTIF(TblVarukoderEXT,C394),FALSE,TRUE),FALSE)</f>
        <v>0</v>
      </c>
      <c r="O394" s="21" t="str">
        <f t="shared" ref="O394:O457" si="189">IF(N394,O$7,"")</f>
        <v/>
      </c>
      <c r="P394" s="21" t="b">
        <f t="shared" ref="P394:P457" si="190">IF(F394&lt;&gt;"",IF(AND(ISNUMBER(F394),F394&gt;0),FALSE,TRUE),FALSE)</f>
        <v>0</v>
      </c>
      <c r="Q394" s="21" t="str">
        <f t="shared" ref="Q394:Q457" si="191">IF(P394,Q$7,"")</f>
        <v/>
      </c>
      <c r="R394" s="21" t="b">
        <f t="shared" ref="R394:R457" si="192">IF(G394&lt;&gt;"",IF(ISNUMBER(G394),IF(G394&gt;=0.01,FALSE,TRUE),TRUE))</f>
        <v>0</v>
      </c>
      <c r="S394" s="21" t="str">
        <f t="shared" ref="S394:S457" si="193">IF(R394,S$7,"")</f>
        <v/>
      </c>
      <c r="T394" s="21" t="b">
        <f t="shared" ref="T394:T457" si="194">IF(H394&lt;&gt;"",IF(COUNTIF(TblUtomlandsEXT,H394),FALSE,TRUE),FALSE)</f>
        <v>0</v>
      </c>
      <c r="U394" s="21" t="str">
        <f t="shared" ref="U394:U457" si="195">IF(T394,U$7,"")</f>
        <v/>
      </c>
      <c r="V394" s="6" t="b">
        <f t="shared" ref="V394:V457" si="196">IF(AND($D394&lt;&gt;"",NOT(L394)),IF(AND(ISNUMBER(SEARCH("Sjö",$D394)),I394=""),TRUE,FALSE),FALSE)</f>
        <v>0</v>
      </c>
      <c r="W394" s="21" t="str">
        <f t="shared" ref="W394:W457" si="197">IF(V394,W$7,"")</f>
        <v/>
      </c>
      <c r="X394" s="21" t="b">
        <f t="shared" ref="X394:X457" si="198">IF(D394&lt;&gt;"",IF(COUNTIF(TblTransportsätt,D394),FALSE,TRUE),FALSE)</f>
        <v>0</v>
      </c>
      <c r="Y394" s="21" t="str">
        <f t="shared" ref="Y394:Y457" si="199">IF(X394,Y$7,"")</f>
        <v/>
      </c>
      <c r="Z394" s="21" t="b">
        <f t="shared" ref="Z394:Z457" si="200">IF(E394&lt;&gt;"",IF(ISNUMBER(E394),IF(AND(E394&gt;0,E394-INT(E394)=0),FALSE,TRUE),TRUE))</f>
        <v>0</v>
      </c>
      <c r="AA394" s="21" t="str">
        <f t="shared" ref="AA394:AA457" si="201">IF(Z394,AA$7,"")</f>
        <v/>
      </c>
      <c r="AB394" s="21" t="b">
        <f>IF(AND(LEN(B394)&gt;0,NOT(AF394),COUNTIF($AH$9:AH893,AH394)&gt;1),TRUE,FALSE)</f>
        <v>0</v>
      </c>
      <c r="AC394" s="21" t="str">
        <f t="shared" ref="AC394:AC457" si="202">IF(AB394,AC$7,"")</f>
        <v/>
      </c>
      <c r="AD394" s="21" t="b">
        <f>IF(AND(LEN(B394)&gt;0,NOT(AF394),NOT(AB394),COUNTIF(Uttransporter!$B$9:'Uttransporter'!B893,B394)&gt;0),TRUE,FALSE)</f>
        <v>0</v>
      </c>
      <c r="AE394" s="21" t="str">
        <f t="shared" ref="AE394:AE457" si="203">IF(AD394,AE$7,"")</f>
        <v/>
      </c>
      <c r="AF394" s="21" t="b">
        <f>IF(LEN(B394)&gt;Admin!$D$17,TRUE,FALSE)</f>
        <v>0</v>
      </c>
      <c r="AG394" s="21" t="str">
        <f t="shared" ref="AG394:AG457" si="204">IF(AF394,AG$7,"")</f>
        <v/>
      </c>
      <c r="AH394" s="21" t="str">
        <f t="shared" ref="AH394:AH457" si="205">TRIM(B394)</f>
        <v/>
      </c>
      <c r="AI394" s="21" t="b">
        <f t="shared" ref="AI394:AI457" si="206">IF(AND(COUNTA(C394:I394)&gt;0,B394=""),TRUE,FALSE)</f>
        <v>0</v>
      </c>
      <c r="AJ394" s="21" t="str">
        <f t="shared" ref="AJ394:AJ457" si="207">IF(AI394,AJ$7,"")</f>
        <v/>
      </c>
      <c r="AK394" s="21" t="b">
        <f>IF(AND(COUNTA(B394:I394)&gt;0,'Börja här'!KOMMUN="",NOT(L394),NOT(N394),NOT(P394),NOT(R394),NOT(T394),NOT(V394),NOT(X394),NOT(Z394),NOT(AB394),NOT(AD394),NOT(AF394)),TRUE,FALSE)</f>
        <v>0</v>
      </c>
      <c r="AL394" s="21" t="str">
        <f t="shared" ref="AL394:AL457" si="208">IF(AK394,AL$7,"")</f>
        <v/>
      </c>
      <c r="AM394" s="97">
        <f t="shared" si="182"/>
        <v>0</v>
      </c>
      <c r="AN394" s="97" t="str">
        <f t="shared" ref="AN394:AN457" si="209">IF(AND(J394&lt;&gt;"",J394&gt;0),"Ja","Nej")</f>
        <v>Nej</v>
      </c>
      <c r="AO394" s="21" t="b">
        <f t="shared" si="183"/>
        <v>0</v>
      </c>
      <c r="AP394" s="21" t="str">
        <f t="shared" ref="AP394:AP457" si="210">IF(AO394,AP$7,"")</f>
        <v/>
      </c>
      <c r="AQ394" s="97" t="str">
        <f t="shared" ref="AQ394:AQ457" si="211">IF(AND(K394&lt;&gt;"",K394&gt;0),"Ja","Nej")</f>
        <v>Nej</v>
      </c>
    </row>
    <row r="395" spans="1:43" s="13" customFormat="1" x14ac:dyDescent="0.35">
      <c r="A395" s="53">
        <v>387</v>
      </c>
      <c r="B395" s="10"/>
      <c r="C395" s="23"/>
      <c r="D395" s="41"/>
      <c r="E395" s="74"/>
      <c r="F395" s="82"/>
      <c r="G395" s="74"/>
      <c r="H395" s="75"/>
      <c r="I395" s="23"/>
      <c r="J395" s="50" t="str">
        <f t="shared" si="184"/>
        <v/>
      </c>
      <c r="K395" s="56" t="str">
        <f t="shared" si="185"/>
        <v/>
      </c>
      <c r="L395" s="6" t="b">
        <f t="shared" si="186"/>
        <v>0</v>
      </c>
      <c r="M395" s="21" t="str">
        <f t="shared" si="187"/>
        <v/>
      </c>
      <c r="N395" s="21" t="b">
        <f t="shared" si="188"/>
        <v>0</v>
      </c>
      <c r="O395" s="21" t="str">
        <f t="shared" si="189"/>
        <v/>
      </c>
      <c r="P395" s="21" t="b">
        <f t="shared" si="190"/>
        <v>0</v>
      </c>
      <c r="Q395" s="21" t="str">
        <f t="shared" si="191"/>
        <v/>
      </c>
      <c r="R395" s="21" t="b">
        <f t="shared" si="192"/>
        <v>0</v>
      </c>
      <c r="S395" s="21" t="str">
        <f t="shared" si="193"/>
        <v/>
      </c>
      <c r="T395" s="21" t="b">
        <f t="shared" si="194"/>
        <v>0</v>
      </c>
      <c r="U395" s="21" t="str">
        <f t="shared" si="195"/>
        <v/>
      </c>
      <c r="V395" s="6" t="b">
        <f t="shared" si="196"/>
        <v>0</v>
      </c>
      <c r="W395" s="21" t="str">
        <f t="shared" si="197"/>
        <v/>
      </c>
      <c r="X395" s="21" t="b">
        <f t="shared" si="198"/>
        <v>0</v>
      </c>
      <c r="Y395" s="21" t="str">
        <f t="shared" si="199"/>
        <v/>
      </c>
      <c r="Z395" s="21" t="b">
        <f t="shared" si="200"/>
        <v>0</v>
      </c>
      <c r="AA395" s="21" t="str">
        <f t="shared" si="201"/>
        <v/>
      </c>
      <c r="AB395" s="21" t="b">
        <f>IF(AND(LEN(B395)&gt;0,NOT(AF395),COUNTIF($AH$9:AH894,AH395)&gt;1),TRUE,FALSE)</f>
        <v>0</v>
      </c>
      <c r="AC395" s="21" t="str">
        <f t="shared" si="202"/>
        <v/>
      </c>
      <c r="AD395" s="21" t="b">
        <f>IF(AND(LEN(B395)&gt;0,NOT(AF395),NOT(AB395),COUNTIF(Uttransporter!$B$9:'Uttransporter'!B894,B395)&gt;0),TRUE,FALSE)</f>
        <v>0</v>
      </c>
      <c r="AE395" s="21" t="str">
        <f t="shared" si="203"/>
        <v/>
      </c>
      <c r="AF395" s="21" t="b">
        <f>IF(LEN(B395)&gt;Admin!$D$17,TRUE,FALSE)</f>
        <v>0</v>
      </c>
      <c r="AG395" s="21" t="str">
        <f t="shared" si="204"/>
        <v/>
      </c>
      <c r="AH395" s="21" t="str">
        <f t="shared" si="205"/>
        <v/>
      </c>
      <c r="AI395" s="21" t="b">
        <f t="shared" si="206"/>
        <v>0</v>
      </c>
      <c r="AJ395" s="21" t="str">
        <f t="shared" si="207"/>
        <v/>
      </c>
      <c r="AK395" s="21" t="b">
        <f>IF(AND(COUNTA(B395:I395)&gt;0,'Börja här'!KOMMUN="",NOT(L395),NOT(N395),NOT(P395),NOT(R395),NOT(T395),NOT(V395),NOT(X395),NOT(Z395),NOT(AB395),NOT(AD395),NOT(AF395)),TRUE,FALSE)</f>
        <v>0</v>
      </c>
      <c r="AL395" s="21" t="str">
        <f t="shared" si="208"/>
        <v/>
      </c>
      <c r="AM395" s="97">
        <f t="shared" ref="AM395:AM458" si="212">ROUNDUP(G395,0)</f>
        <v>0</v>
      </c>
      <c r="AN395" s="97" t="str">
        <f t="shared" si="209"/>
        <v>Nej</v>
      </c>
      <c r="AO395" s="21" t="b">
        <f t="shared" si="183"/>
        <v>0</v>
      </c>
      <c r="AP395" s="21" t="str">
        <f t="shared" si="210"/>
        <v/>
      </c>
      <c r="AQ395" s="97" t="str">
        <f t="shared" si="211"/>
        <v>Nej</v>
      </c>
    </row>
    <row r="396" spans="1:43" s="13" customFormat="1" x14ac:dyDescent="0.35">
      <c r="A396" s="53">
        <v>388</v>
      </c>
      <c r="B396" s="10"/>
      <c r="C396" s="23"/>
      <c r="D396" s="41"/>
      <c r="E396" s="74"/>
      <c r="F396" s="82"/>
      <c r="G396" s="74"/>
      <c r="H396" s="75"/>
      <c r="I396" s="23"/>
      <c r="J396" s="50" t="str">
        <f t="shared" si="184"/>
        <v/>
      </c>
      <c r="K396" s="56" t="str">
        <f t="shared" si="185"/>
        <v/>
      </c>
      <c r="L396" s="6" t="b">
        <f t="shared" si="186"/>
        <v>0</v>
      </c>
      <c r="M396" s="21" t="str">
        <f t="shared" si="187"/>
        <v/>
      </c>
      <c r="N396" s="21" t="b">
        <f t="shared" si="188"/>
        <v>0</v>
      </c>
      <c r="O396" s="21" t="str">
        <f t="shared" si="189"/>
        <v/>
      </c>
      <c r="P396" s="21" t="b">
        <f t="shared" si="190"/>
        <v>0</v>
      </c>
      <c r="Q396" s="21" t="str">
        <f t="shared" si="191"/>
        <v/>
      </c>
      <c r="R396" s="21" t="b">
        <f t="shared" si="192"/>
        <v>0</v>
      </c>
      <c r="S396" s="21" t="str">
        <f t="shared" si="193"/>
        <v/>
      </c>
      <c r="T396" s="21" t="b">
        <f t="shared" si="194"/>
        <v>0</v>
      </c>
      <c r="U396" s="21" t="str">
        <f t="shared" si="195"/>
        <v/>
      </c>
      <c r="V396" s="6" t="b">
        <f t="shared" si="196"/>
        <v>0</v>
      </c>
      <c r="W396" s="21" t="str">
        <f t="shared" si="197"/>
        <v/>
      </c>
      <c r="X396" s="21" t="b">
        <f t="shared" si="198"/>
        <v>0</v>
      </c>
      <c r="Y396" s="21" t="str">
        <f t="shared" si="199"/>
        <v/>
      </c>
      <c r="Z396" s="21" t="b">
        <f t="shared" si="200"/>
        <v>0</v>
      </c>
      <c r="AA396" s="21" t="str">
        <f t="shared" si="201"/>
        <v/>
      </c>
      <c r="AB396" s="21" t="b">
        <f>IF(AND(LEN(B396)&gt;0,NOT(AF396),COUNTIF($AH$9:AH895,AH396)&gt;1),TRUE,FALSE)</f>
        <v>0</v>
      </c>
      <c r="AC396" s="21" t="str">
        <f t="shared" si="202"/>
        <v/>
      </c>
      <c r="AD396" s="21" t="b">
        <f>IF(AND(LEN(B396)&gt;0,NOT(AF396),NOT(AB396),COUNTIF(Uttransporter!$B$9:'Uttransporter'!B895,B396)&gt;0),TRUE,FALSE)</f>
        <v>0</v>
      </c>
      <c r="AE396" s="21" t="str">
        <f t="shared" si="203"/>
        <v/>
      </c>
      <c r="AF396" s="21" t="b">
        <f>IF(LEN(B396)&gt;Admin!$D$17,TRUE,FALSE)</f>
        <v>0</v>
      </c>
      <c r="AG396" s="21" t="str">
        <f t="shared" si="204"/>
        <v/>
      </c>
      <c r="AH396" s="21" t="str">
        <f t="shared" si="205"/>
        <v/>
      </c>
      <c r="AI396" s="21" t="b">
        <f t="shared" si="206"/>
        <v>0</v>
      </c>
      <c r="AJ396" s="21" t="str">
        <f t="shared" si="207"/>
        <v/>
      </c>
      <c r="AK396" s="21" t="b">
        <f>IF(AND(COUNTA(B396:I396)&gt;0,'Börja här'!KOMMUN="",NOT(L396),NOT(N396),NOT(P396),NOT(R396),NOT(T396),NOT(V396),NOT(X396),NOT(Z396),NOT(AB396),NOT(AD396),NOT(AF396)),TRUE,FALSE)</f>
        <v>0</v>
      </c>
      <c r="AL396" s="21" t="str">
        <f t="shared" si="208"/>
        <v/>
      </c>
      <c r="AM396" s="97">
        <f t="shared" si="212"/>
        <v>0</v>
      </c>
      <c r="AN396" s="97" t="str">
        <f t="shared" si="209"/>
        <v>Nej</v>
      </c>
      <c r="AO396" s="21" t="b">
        <f t="shared" si="183"/>
        <v>0</v>
      </c>
      <c r="AP396" s="21" t="str">
        <f t="shared" si="210"/>
        <v/>
      </c>
      <c r="AQ396" s="97" t="str">
        <f t="shared" si="211"/>
        <v>Nej</v>
      </c>
    </row>
    <row r="397" spans="1:43" s="13" customFormat="1" x14ac:dyDescent="0.35">
      <c r="A397" s="53">
        <v>389</v>
      </c>
      <c r="B397" s="10"/>
      <c r="C397" s="23"/>
      <c r="D397" s="41"/>
      <c r="E397" s="74"/>
      <c r="F397" s="82"/>
      <c r="G397" s="74"/>
      <c r="H397" s="75"/>
      <c r="I397" s="23"/>
      <c r="J397" s="50" t="str">
        <f t="shared" si="184"/>
        <v/>
      </c>
      <c r="K397" s="56" t="str">
        <f t="shared" si="185"/>
        <v/>
      </c>
      <c r="L397" s="6" t="b">
        <f t="shared" si="186"/>
        <v>0</v>
      </c>
      <c r="M397" s="21" t="str">
        <f t="shared" si="187"/>
        <v/>
      </c>
      <c r="N397" s="21" t="b">
        <f t="shared" si="188"/>
        <v>0</v>
      </c>
      <c r="O397" s="21" t="str">
        <f t="shared" si="189"/>
        <v/>
      </c>
      <c r="P397" s="21" t="b">
        <f t="shared" si="190"/>
        <v>0</v>
      </c>
      <c r="Q397" s="21" t="str">
        <f t="shared" si="191"/>
        <v/>
      </c>
      <c r="R397" s="21" t="b">
        <f t="shared" si="192"/>
        <v>0</v>
      </c>
      <c r="S397" s="21" t="str">
        <f t="shared" si="193"/>
        <v/>
      </c>
      <c r="T397" s="21" t="b">
        <f t="shared" si="194"/>
        <v>0</v>
      </c>
      <c r="U397" s="21" t="str">
        <f t="shared" si="195"/>
        <v/>
      </c>
      <c r="V397" s="6" t="b">
        <f t="shared" si="196"/>
        <v>0</v>
      </c>
      <c r="W397" s="21" t="str">
        <f t="shared" si="197"/>
        <v/>
      </c>
      <c r="X397" s="21" t="b">
        <f t="shared" si="198"/>
        <v>0</v>
      </c>
      <c r="Y397" s="21" t="str">
        <f t="shared" si="199"/>
        <v/>
      </c>
      <c r="Z397" s="21" t="b">
        <f t="shared" si="200"/>
        <v>0</v>
      </c>
      <c r="AA397" s="21" t="str">
        <f t="shared" si="201"/>
        <v/>
      </c>
      <c r="AB397" s="21" t="b">
        <f>IF(AND(LEN(B397)&gt;0,NOT(AF397),COUNTIF($AH$9:AH896,AH397)&gt;1),TRUE,FALSE)</f>
        <v>0</v>
      </c>
      <c r="AC397" s="21" t="str">
        <f t="shared" si="202"/>
        <v/>
      </c>
      <c r="AD397" s="21" t="b">
        <f>IF(AND(LEN(B397)&gt;0,NOT(AF397),NOT(AB397),COUNTIF(Uttransporter!$B$9:'Uttransporter'!B896,B397)&gt;0),TRUE,FALSE)</f>
        <v>0</v>
      </c>
      <c r="AE397" s="21" t="str">
        <f t="shared" si="203"/>
        <v/>
      </c>
      <c r="AF397" s="21" t="b">
        <f>IF(LEN(B397)&gt;Admin!$D$17,TRUE,FALSE)</f>
        <v>0</v>
      </c>
      <c r="AG397" s="21" t="str">
        <f t="shared" si="204"/>
        <v/>
      </c>
      <c r="AH397" s="21" t="str">
        <f t="shared" si="205"/>
        <v/>
      </c>
      <c r="AI397" s="21" t="b">
        <f t="shared" si="206"/>
        <v>0</v>
      </c>
      <c r="AJ397" s="21" t="str">
        <f t="shared" si="207"/>
        <v/>
      </c>
      <c r="AK397" s="21" t="b">
        <f>IF(AND(COUNTA(B397:I397)&gt;0,'Börja här'!KOMMUN="",NOT(L397),NOT(N397),NOT(P397),NOT(R397),NOT(T397),NOT(V397),NOT(X397),NOT(Z397),NOT(AB397),NOT(AD397),NOT(AF397)),TRUE,FALSE)</f>
        <v>0</v>
      </c>
      <c r="AL397" s="21" t="str">
        <f t="shared" si="208"/>
        <v/>
      </c>
      <c r="AM397" s="97">
        <f t="shared" si="212"/>
        <v>0</v>
      </c>
      <c r="AN397" s="97" t="str">
        <f t="shared" si="209"/>
        <v>Nej</v>
      </c>
      <c r="AO397" s="21" t="b">
        <f t="shared" si="183"/>
        <v>0</v>
      </c>
      <c r="AP397" s="21" t="str">
        <f t="shared" si="210"/>
        <v/>
      </c>
      <c r="AQ397" s="97" t="str">
        <f t="shared" si="211"/>
        <v>Nej</v>
      </c>
    </row>
    <row r="398" spans="1:43" s="13" customFormat="1" x14ac:dyDescent="0.35">
      <c r="A398" s="53">
        <v>390</v>
      </c>
      <c r="B398" s="10"/>
      <c r="C398" s="23"/>
      <c r="D398" s="41"/>
      <c r="E398" s="74"/>
      <c r="F398" s="82"/>
      <c r="G398" s="74"/>
      <c r="H398" s="75"/>
      <c r="I398" s="23"/>
      <c r="J398" s="50" t="str">
        <f t="shared" si="184"/>
        <v/>
      </c>
      <c r="K398" s="56" t="str">
        <f t="shared" si="185"/>
        <v/>
      </c>
      <c r="L398" s="6" t="b">
        <f t="shared" si="186"/>
        <v>0</v>
      </c>
      <c r="M398" s="21" t="str">
        <f t="shared" si="187"/>
        <v/>
      </c>
      <c r="N398" s="21" t="b">
        <f t="shared" si="188"/>
        <v>0</v>
      </c>
      <c r="O398" s="21" t="str">
        <f t="shared" si="189"/>
        <v/>
      </c>
      <c r="P398" s="21" t="b">
        <f t="shared" si="190"/>
        <v>0</v>
      </c>
      <c r="Q398" s="21" t="str">
        <f t="shared" si="191"/>
        <v/>
      </c>
      <c r="R398" s="21" t="b">
        <f t="shared" si="192"/>
        <v>0</v>
      </c>
      <c r="S398" s="21" t="str">
        <f t="shared" si="193"/>
        <v/>
      </c>
      <c r="T398" s="21" t="b">
        <f t="shared" si="194"/>
        <v>0</v>
      </c>
      <c r="U398" s="21" t="str">
        <f t="shared" si="195"/>
        <v/>
      </c>
      <c r="V398" s="6" t="b">
        <f t="shared" si="196"/>
        <v>0</v>
      </c>
      <c r="W398" s="21" t="str">
        <f t="shared" si="197"/>
        <v/>
      </c>
      <c r="X398" s="21" t="b">
        <f t="shared" si="198"/>
        <v>0</v>
      </c>
      <c r="Y398" s="21" t="str">
        <f t="shared" si="199"/>
        <v/>
      </c>
      <c r="Z398" s="21" t="b">
        <f t="shared" si="200"/>
        <v>0</v>
      </c>
      <c r="AA398" s="21" t="str">
        <f t="shared" si="201"/>
        <v/>
      </c>
      <c r="AB398" s="21" t="b">
        <f>IF(AND(LEN(B398)&gt;0,NOT(AF398),COUNTIF($AH$9:AH897,AH398)&gt;1),TRUE,FALSE)</f>
        <v>0</v>
      </c>
      <c r="AC398" s="21" t="str">
        <f t="shared" si="202"/>
        <v/>
      </c>
      <c r="AD398" s="21" t="b">
        <f>IF(AND(LEN(B398)&gt;0,NOT(AF398),NOT(AB398),COUNTIF(Uttransporter!$B$9:'Uttransporter'!B897,B398)&gt;0),TRUE,FALSE)</f>
        <v>0</v>
      </c>
      <c r="AE398" s="21" t="str">
        <f t="shared" si="203"/>
        <v/>
      </c>
      <c r="AF398" s="21" t="b">
        <f>IF(LEN(B398)&gt;Admin!$D$17,TRUE,FALSE)</f>
        <v>0</v>
      </c>
      <c r="AG398" s="21" t="str">
        <f t="shared" si="204"/>
        <v/>
      </c>
      <c r="AH398" s="21" t="str">
        <f t="shared" si="205"/>
        <v/>
      </c>
      <c r="AI398" s="21" t="b">
        <f t="shared" si="206"/>
        <v>0</v>
      </c>
      <c r="AJ398" s="21" t="str">
        <f t="shared" si="207"/>
        <v/>
      </c>
      <c r="AK398" s="21" t="b">
        <f>IF(AND(COUNTA(B398:I398)&gt;0,'Börja här'!KOMMUN="",NOT(L398),NOT(N398),NOT(P398),NOT(R398),NOT(T398),NOT(V398),NOT(X398),NOT(Z398),NOT(AB398),NOT(AD398),NOT(AF398)),TRUE,FALSE)</f>
        <v>0</v>
      </c>
      <c r="AL398" s="21" t="str">
        <f t="shared" si="208"/>
        <v/>
      </c>
      <c r="AM398" s="97">
        <f t="shared" si="212"/>
        <v>0</v>
      </c>
      <c r="AN398" s="97" t="str">
        <f t="shared" si="209"/>
        <v>Nej</v>
      </c>
      <c r="AO398" s="21" t="b">
        <f t="shared" si="183"/>
        <v>0</v>
      </c>
      <c r="AP398" s="21" t="str">
        <f t="shared" si="210"/>
        <v/>
      </c>
      <c r="AQ398" s="97" t="str">
        <f t="shared" si="211"/>
        <v>Nej</v>
      </c>
    </row>
    <row r="399" spans="1:43" s="13" customFormat="1" x14ac:dyDescent="0.35">
      <c r="A399" s="53">
        <v>391</v>
      </c>
      <c r="B399" s="10"/>
      <c r="C399" s="23"/>
      <c r="D399" s="41"/>
      <c r="E399" s="74"/>
      <c r="F399" s="82"/>
      <c r="G399" s="74"/>
      <c r="H399" s="75"/>
      <c r="I399" s="23"/>
      <c r="J399" s="50" t="str">
        <f t="shared" si="184"/>
        <v/>
      </c>
      <c r="K399" s="56" t="str">
        <f t="shared" si="185"/>
        <v/>
      </c>
      <c r="L399" s="6" t="b">
        <f t="shared" si="186"/>
        <v>0</v>
      </c>
      <c r="M399" s="21" t="str">
        <f t="shared" si="187"/>
        <v/>
      </c>
      <c r="N399" s="21" t="b">
        <f t="shared" si="188"/>
        <v>0</v>
      </c>
      <c r="O399" s="21" t="str">
        <f t="shared" si="189"/>
        <v/>
      </c>
      <c r="P399" s="21" t="b">
        <f t="shared" si="190"/>
        <v>0</v>
      </c>
      <c r="Q399" s="21" t="str">
        <f t="shared" si="191"/>
        <v/>
      </c>
      <c r="R399" s="21" t="b">
        <f t="shared" si="192"/>
        <v>0</v>
      </c>
      <c r="S399" s="21" t="str">
        <f t="shared" si="193"/>
        <v/>
      </c>
      <c r="T399" s="21" t="b">
        <f t="shared" si="194"/>
        <v>0</v>
      </c>
      <c r="U399" s="21" t="str">
        <f t="shared" si="195"/>
        <v/>
      </c>
      <c r="V399" s="6" t="b">
        <f t="shared" si="196"/>
        <v>0</v>
      </c>
      <c r="W399" s="21" t="str">
        <f t="shared" si="197"/>
        <v/>
      </c>
      <c r="X399" s="21" t="b">
        <f t="shared" si="198"/>
        <v>0</v>
      </c>
      <c r="Y399" s="21" t="str">
        <f t="shared" si="199"/>
        <v/>
      </c>
      <c r="Z399" s="21" t="b">
        <f t="shared" si="200"/>
        <v>0</v>
      </c>
      <c r="AA399" s="21" t="str">
        <f t="shared" si="201"/>
        <v/>
      </c>
      <c r="AB399" s="21" t="b">
        <f>IF(AND(LEN(B399)&gt;0,NOT(AF399),COUNTIF($AH$9:AH898,AH399)&gt;1),TRUE,FALSE)</f>
        <v>0</v>
      </c>
      <c r="AC399" s="21" t="str">
        <f t="shared" si="202"/>
        <v/>
      </c>
      <c r="AD399" s="21" t="b">
        <f>IF(AND(LEN(B399)&gt;0,NOT(AF399),NOT(AB399),COUNTIF(Uttransporter!$B$9:'Uttransporter'!B898,B399)&gt;0),TRUE,FALSE)</f>
        <v>0</v>
      </c>
      <c r="AE399" s="21" t="str">
        <f t="shared" si="203"/>
        <v/>
      </c>
      <c r="AF399" s="21" t="b">
        <f>IF(LEN(B399)&gt;Admin!$D$17,TRUE,FALSE)</f>
        <v>0</v>
      </c>
      <c r="AG399" s="21" t="str">
        <f t="shared" si="204"/>
        <v/>
      </c>
      <c r="AH399" s="21" t="str">
        <f t="shared" si="205"/>
        <v/>
      </c>
      <c r="AI399" s="21" t="b">
        <f t="shared" si="206"/>
        <v>0</v>
      </c>
      <c r="AJ399" s="21" t="str">
        <f t="shared" si="207"/>
        <v/>
      </c>
      <c r="AK399" s="21" t="b">
        <f>IF(AND(COUNTA(B399:I399)&gt;0,'Börja här'!KOMMUN="",NOT(L399),NOT(N399),NOT(P399),NOT(R399),NOT(T399),NOT(V399),NOT(X399),NOT(Z399),NOT(AB399),NOT(AD399),NOT(AF399)),TRUE,FALSE)</f>
        <v>0</v>
      </c>
      <c r="AL399" s="21" t="str">
        <f t="shared" si="208"/>
        <v/>
      </c>
      <c r="AM399" s="97">
        <f t="shared" si="212"/>
        <v>0</v>
      </c>
      <c r="AN399" s="97" t="str">
        <f t="shared" si="209"/>
        <v>Nej</v>
      </c>
      <c r="AO399" s="21" t="b">
        <f t="shared" si="183"/>
        <v>0</v>
      </c>
      <c r="AP399" s="21" t="str">
        <f t="shared" si="210"/>
        <v/>
      </c>
      <c r="AQ399" s="97" t="str">
        <f t="shared" si="211"/>
        <v>Nej</v>
      </c>
    </row>
    <row r="400" spans="1:43" s="13" customFormat="1" x14ac:dyDescent="0.35">
      <c r="A400" s="53">
        <v>392</v>
      </c>
      <c r="B400" s="10"/>
      <c r="C400" s="23"/>
      <c r="D400" s="41"/>
      <c r="E400" s="74"/>
      <c r="F400" s="82"/>
      <c r="G400" s="74"/>
      <c r="H400" s="75"/>
      <c r="I400" s="23"/>
      <c r="J400" s="50" t="str">
        <f t="shared" si="184"/>
        <v/>
      </c>
      <c r="K400" s="56" t="str">
        <f t="shared" si="185"/>
        <v/>
      </c>
      <c r="L400" s="6" t="b">
        <f t="shared" si="186"/>
        <v>0</v>
      </c>
      <c r="M400" s="21" t="str">
        <f t="shared" si="187"/>
        <v/>
      </c>
      <c r="N400" s="21" t="b">
        <f t="shared" si="188"/>
        <v>0</v>
      </c>
      <c r="O400" s="21" t="str">
        <f t="shared" si="189"/>
        <v/>
      </c>
      <c r="P400" s="21" t="b">
        <f t="shared" si="190"/>
        <v>0</v>
      </c>
      <c r="Q400" s="21" t="str">
        <f t="shared" si="191"/>
        <v/>
      </c>
      <c r="R400" s="21" t="b">
        <f t="shared" si="192"/>
        <v>0</v>
      </c>
      <c r="S400" s="21" t="str">
        <f t="shared" si="193"/>
        <v/>
      </c>
      <c r="T400" s="21" t="b">
        <f t="shared" si="194"/>
        <v>0</v>
      </c>
      <c r="U400" s="21" t="str">
        <f t="shared" si="195"/>
        <v/>
      </c>
      <c r="V400" s="6" t="b">
        <f t="shared" si="196"/>
        <v>0</v>
      </c>
      <c r="W400" s="21" t="str">
        <f t="shared" si="197"/>
        <v/>
      </c>
      <c r="X400" s="21" t="b">
        <f t="shared" si="198"/>
        <v>0</v>
      </c>
      <c r="Y400" s="21" t="str">
        <f t="shared" si="199"/>
        <v/>
      </c>
      <c r="Z400" s="21" t="b">
        <f t="shared" si="200"/>
        <v>0</v>
      </c>
      <c r="AA400" s="21" t="str">
        <f t="shared" si="201"/>
        <v/>
      </c>
      <c r="AB400" s="21" t="b">
        <f>IF(AND(LEN(B400)&gt;0,NOT(AF400),COUNTIF($AH$9:AH899,AH400)&gt;1),TRUE,FALSE)</f>
        <v>0</v>
      </c>
      <c r="AC400" s="21" t="str">
        <f t="shared" si="202"/>
        <v/>
      </c>
      <c r="AD400" s="21" t="b">
        <f>IF(AND(LEN(B400)&gt;0,NOT(AF400),NOT(AB400),COUNTIF(Uttransporter!$B$9:'Uttransporter'!B899,B400)&gt;0),TRUE,FALSE)</f>
        <v>0</v>
      </c>
      <c r="AE400" s="21" t="str">
        <f t="shared" si="203"/>
        <v/>
      </c>
      <c r="AF400" s="21" t="b">
        <f>IF(LEN(B400)&gt;Admin!$D$17,TRUE,FALSE)</f>
        <v>0</v>
      </c>
      <c r="AG400" s="21" t="str">
        <f t="shared" si="204"/>
        <v/>
      </c>
      <c r="AH400" s="21" t="str">
        <f t="shared" si="205"/>
        <v/>
      </c>
      <c r="AI400" s="21" t="b">
        <f t="shared" si="206"/>
        <v>0</v>
      </c>
      <c r="AJ400" s="21" t="str">
        <f t="shared" si="207"/>
        <v/>
      </c>
      <c r="AK400" s="21" t="b">
        <f>IF(AND(COUNTA(B400:I400)&gt;0,'Börja här'!KOMMUN="",NOT(L400),NOT(N400),NOT(P400),NOT(R400),NOT(T400),NOT(V400),NOT(X400),NOT(Z400),NOT(AB400),NOT(AD400),NOT(AF400)),TRUE,FALSE)</f>
        <v>0</v>
      </c>
      <c r="AL400" s="21" t="str">
        <f t="shared" si="208"/>
        <v/>
      </c>
      <c r="AM400" s="97">
        <f t="shared" si="212"/>
        <v>0</v>
      </c>
      <c r="AN400" s="97" t="str">
        <f t="shared" si="209"/>
        <v>Nej</v>
      </c>
      <c r="AO400" s="21" t="b">
        <f t="shared" si="183"/>
        <v>0</v>
      </c>
      <c r="AP400" s="21" t="str">
        <f t="shared" si="210"/>
        <v/>
      </c>
      <c r="AQ400" s="97" t="str">
        <f t="shared" si="211"/>
        <v>Nej</v>
      </c>
    </row>
    <row r="401" spans="1:43" s="13" customFormat="1" x14ac:dyDescent="0.35">
      <c r="A401" s="53">
        <v>393</v>
      </c>
      <c r="B401" s="10"/>
      <c r="C401" s="23"/>
      <c r="D401" s="41"/>
      <c r="E401" s="74"/>
      <c r="F401" s="82"/>
      <c r="G401" s="74"/>
      <c r="H401" s="75"/>
      <c r="I401" s="23"/>
      <c r="J401" s="50" t="str">
        <f t="shared" si="184"/>
        <v/>
      </c>
      <c r="K401" s="56" t="str">
        <f t="shared" si="185"/>
        <v/>
      </c>
      <c r="L401" s="6" t="b">
        <f t="shared" si="186"/>
        <v>0</v>
      </c>
      <c r="M401" s="21" t="str">
        <f t="shared" si="187"/>
        <v/>
      </c>
      <c r="N401" s="21" t="b">
        <f t="shared" si="188"/>
        <v>0</v>
      </c>
      <c r="O401" s="21" t="str">
        <f t="shared" si="189"/>
        <v/>
      </c>
      <c r="P401" s="21" t="b">
        <f t="shared" si="190"/>
        <v>0</v>
      </c>
      <c r="Q401" s="21" t="str">
        <f t="shared" si="191"/>
        <v/>
      </c>
      <c r="R401" s="21" t="b">
        <f t="shared" si="192"/>
        <v>0</v>
      </c>
      <c r="S401" s="21" t="str">
        <f t="shared" si="193"/>
        <v/>
      </c>
      <c r="T401" s="21" t="b">
        <f t="shared" si="194"/>
        <v>0</v>
      </c>
      <c r="U401" s="21" t="str">
        <f t="shared" si="195"/>
        <v/>
      </c>
      <c r="V401" s="6" t="b">
        <f t="shared" si="196"/>
        <v>0</v>
      </c>
      <c r="W401" s="21" t="str">
        <f t="shared" si="197"/>
        <v/>
      </c>
      <c r="X401" s="21" t="b">
        <f t="shared" si="198"/>
        <v>0</v>
      </c>
      <c r="Y401" s="21" t="str">
        <f t="shared" si="199"/>
        <v/>
      </c>
      <c r="Z401" s="21" t="b">
        <f t="shared" si="200"/>
        <v>0</v>
      </c>
      <c r="AA401" s="21" t="str">
        <f t="shared" si="201"/>
        <v/>
      </c>
      <c r="AB401" s="21" t="b">
        <f>IF(AND(LEN(B401)&gt;0,NOT(AF401),COUNTIF($AH$9:AH900,AH401)&gt;1),TRUE,FALSE)</f>
        <v>0</v>
      </c>
      <c r="AC401" s="21" t="str">
        <f t="shared" si="202"/>
        <v/>
      </c>
      <c r="AD401" s="21" t="b">
        <f>IF(AND(LEN(B401)&gt;0,NOT(AF401),NOT(AB401),COUNTIF(Uttransporter!$B$9:'Uttransporter'!B900,B401)&gt;0),TRUE,FALSE)</f>
        <v>0</v>
      </c>
      <c r="AE401" s="21" t="str">
        <f t="shared" si="203"/>
        <v/>
      </c>
      <c r="AF401" s="21" t="b">
        <f>IF(LEN(B401)&gt;Admin!$D$17,TRUE,FALSE)</f>
        <v>0</v>
      </c>
      <c r="AG401" s="21" t="str">
        <f t="shared" si="204"/>
        <v/>
      </c>
      <c r="AH401" s="21" t="str">
        <f t="shared" si="205"/>
        <v/>
      </c>
      <c r="AI401" s="21" t="b">
        <f t="shared" si="206"/>
        <v>0</v>
      </c>
      <c r="AJ401" s="21" t="str">
        <f t="shared" si="207"/>
        <v/>
      </c>
      <c r="AK401" s="21" t="b">
        <f>IF(AND(COUNTA(B401:I401)&gt;0,'Börja här'!KOMMUN="",NOT(L401),NOT(N401),NOT(P401),NOT(R401),NOT(T401),NOT(V401),NOT(X401),NOT(Z401),NOT(AB401),NOT(AD401),NOT(AF401)),TRUE,FALSE)</f>
        <v>0</v>
      </c>
      <c r="AL401" s="21" t="str">
        <f t="shared" si="208"/>
        <v/>
      </c>
      <c r="AM401" s="97">
        <f t="shared" si="212"/>
        <v>0</v>
      </c>
      <c r="AN401" s="97" t="str">
        <f t="shared" si="209"/>
        <v>Nej</v>
      </c>
      <c r="AO401" s="21" t="b">
        <f t="shared" si="183"/>
        <v>0</v>
      </c>
      <c r="AP401" s="21" t="str">
        <f t="shared" si="210"/>
        <v/>
      </c>
      <c r="AQ401" s="97" t="str">
        <f t="shared" si="211"/>
        <v>Nej</v>
      </c>
    </row>
    <row r="402" spans="1:43" s="13" customFormat="1" x14ac:dyDescent="0.35">
      <c r="A402" s="53">
        <v>394</v>
      </c>
      <c r="B402" s="10"/>
      <c r="C402" s="23"/>
      <c r="D402" s="41"/>
      <c r="E402" s="74"/>
      <c r="F402" s="82"/>
      <c r="G402" s="74"/>
      <c r="H402" s="75"/>
      <c r="I402" s="23"/>
      <c r="J402" s="50" t="str">
        <f t="shared" si="184"/>
        <v/>
      </c>
      <c r="K402" s="56" t="str">
        <f t="shared" si="185"/>
        <v/>
      </c>
      <c r="L402" s="6" t="b">
        <f t="shared" si="186"/>
        <v>0</v>
      </c>
      <c r="M402" s="21" t="str">
        <f t="shared" si="187"/>
        <v/>
      </c>
      <c r="N402" s="21" t="b">
        <f t="shared" si="188"/>
        <v>0</v>
      </c>
      <c r="O402" s="21" t="str">
        <f t="shared" si="189"/>
        <v/>
      </c>
      <c r="P402" s="21" t="b">
        <f t="shared" si="190"/>
        <v>0</v>
      </c>
      <c r="Q402" s="21" t="str">
        <f t="shared" si="191"/>
        <v/>
      </c>
      <c r="R402" s="21" t="b">
        <f t="shared" si="192"/>
        <v>0</v>
      </c>
      <c r="S402" s="21" t="str">
        <f t="shared" si="193"/>
        <v/>
      </c>
      <c r="T402" s="21" t="b">
        <f t="shared" si="194"/>
        <v>0</v>
      </c>
      <c r="U402" s="21" t="str">
        <f t="shared" si="195"/>
        <v/>
      </c>
      <c r="V402" s="6" t="b">
        <f t="shared" si="196"/>
        <v>0</v>
      </c>
      <c r="W402" s="21" t="str">
        <f t="shared" si="197"/>
        <v/>
      </c>
      <c r="X402" s="21" t="b">
        <f t="shared" si="198"/>
        <v>0</v>
      </c>
      <c r="Y402" s="21" t="str">
        <f t="shared" si="199"/>
        <v/>
      </c>
      <c r="Z402" s="21" t="b">
        <f t="shared" si="200"/>
        <v>0</v>
      </c>
      <c r="AA402" s="21" t="str">
        <f t="shared" si="201"/>
        <v/>
      </c>
      <c r="AB402" s="21" t="b">
        <f>IF(AND(LEN(B402)&gt;0,NOT(AF402),COUNTIF($AH$9:AH901,AH402)&gt;1),TRUE,FALSE)</f>
        <v>0</v>
      </c>
      <c r="AC402" s="21" t="str">
        <f t="shared" si="202"/>
        <v/>
      </c>
      <c r="AD402" s="21" t="b">
        <f>IF(AND(LEN(B402)&gt;0,NOT(AF402),NOT(AB402),COUNTIF(Uttransporter!$B$9:'Uttransporter'!B901,B402)&gt;0),TRUE,FALSE)</f>
        <v>0</v>
      </c>
      <c r="AE402" s="21" t="str">
        <f t="shared" si="203"/>
        <v/>
      </c>
      <c r="AF402" s="21" t="b">
        <f>IF(LEN(B402)&gt;Admin!$D$17,TRUE,FALSE)</f>
        <v>0</v>
      </c>
      <c r="AG402" s="21" t="str">
        <f t="shared" si="204"/>
        <v/>
      </c>
      <c r="AH402" s="21" t="str">
        <f t="shared" si="205"/>
        <v/>
      </c>
      <c r="AI402" s="21" t="b">
        <f t="shared" si="206"/>
        <v>0</v>
      </c>
      <c r="AJ402" s="21" t="str">
        <f t="shared" si="207"/>
        <v/>
      </c>
      <c r="AK402" s="21" t="b">
        <f>IF(AND(COUNTA(B402:I402)&gt;0,'Börja här'!KOMMUN="",NOT(L402),NOT(N402),NOT(P402),NOT(R402),NOT(T402),NOT(V402),NOT(X402),NOT(Z402),NOT(AB402),NOT(AD402),NOT(AF402)),TRUE,FALSE)</f>
        <v>0</v>
      </c>
      <c r="AL402" s="21" t="str">
        <f t="shared" si="208"/>
        <v/>
      </c>
      <c r="AM402" s="97">
        <f t="shared" si="212"/>
        <v>0</v>
      </c>
      <c r="AN402" s="97" t="str">
        <f t="shared" si="209"/>
        <v>Nej</v>
      </c>
      <c r="AO402" s="21" t="b">
        <f t="shared" si="183"/>
        <v>0</v>
      </c>
      <c r="AP402" s="21" t="str">
        <f t="shared" si="210"/>
        <v/>
      </c>
      <c r="AQ402" s="97" t="str">
        <f t="shared" si="211"/>
        <v>Nej</v>
      </c>
    </row>
    <row r="403" spans="1:43" s="13" customFormat="1" x14ac:dyDescent="0.35">
      <c r="A403" s="53">
        <v>395</v>
      </c>
      <c r="B403" s="10"/>
      <c r="C403" s="23"/>
      <c r="D403" s="41"/>
      <c r="E403" s="74"/>
      <c r="F403" s="82"/>
      <c r="G403" s="74"/>
      <c r="H403" s="75"/>
      <c r="I403" s="23"/>
      <c r="J403" s="50" t="str">
        <f t="shared" si="184"/>
        <v/>
      </c>
      <c r="K403" s="56" t="str">
        <f t="shared" si="185"/>
        <v/>
      </c>
      <c r="L403" s="6" t="b">
        <f t="shared" si="186"/>
        <v>0</v>
      </c>
      <c r="M403" s="21" t="str">
        <f t="shared" si="187"/>
        <v/>
      </c>
      <c r="N403" s="21" t="b">
        <f t="shared" si="188"/>
        <v>0</v>
      </c>
      <c r="O403" s="21" t="str">
        <f t="shared" si="189"/>
        <v/>
      </c>
      <c r="P403" s="21" t="b">
        <f t="shared" si="190"/>
        <v>0</v>
      </c>
      <c r="Q403" s="21" t="str">
        <f t="shared" si="191"/>
        <v/>
      </c>
      <c r="R403" s="21" t="b">
        <f t="shared" si="192"/>
        <v>0</v>
      </c>
      <c r="S403" s="21" t="str">
        <f t="shared" si="193"/>
        <v/>
      </c>
      <c r="T403" s="21" t="b">
        <f t="shared" si="194"/>
        <v>0</v>
      </c>
      <c r="U403" s="21" t="str">
        <f t="shared" si="195"/>
        <v/>
      </c>
      <c r="V403" s="6" t="b">
        <f t="shared" si="196"/>
        <v>0</v>
      </c>
      <c r="W403" s="21" t="str">
        <f t="shared" si="197"/>
        <v/>
      </c>
      <c r="X403" s="21" t="b">
        <f t="shared" si="198"/>
        <v>0</v>
      </c>
      <c r="Y403" s="21" t="str">
        <f t="shared" si="199"/>
        <v/>
      </c>
      <c r="Z403" s="21" t="b">
        <f t="shared" si="200"/>
        <v>0</v>
      </c>
      <c r="AA403" s="21" t="str">
        <f t="shared" si="201"/>
        <v/>
      </c>
      <c r="AB403" s="21" t="b">
        <f>IF(AND(LEN(B403)&gt;0,NOT(AF403),COUNTIF($AH$9:AH902,AH403)&gt;1),TRUE,FALSE)</f>
        <v>0</v>
      </c>
      <c r="AC403" s="21" t="str">
        <f t="shared" si="202"/>
        <v/>
      </c>
      <c r="AD403" s="21" t="b">
        <f>IF(AND(LEN(B403)&gt;0,NOT(AF403),NOT(AB403),COUNTIF(Uttransporter!$B$9:'Uttransporter'!B902,B403)&gt;0),TRUE,FALSE)</f>
        <v>0</v>
      </c>
      <c r="AE403" s="21" t="str">
        <f t="shared" si="203"/>
        <v/>
      </c>
      <c r="AF403" s="21" t="b">
        <f>IF(LEN(B403)&gt;Admin!$D$17,TRUE,FALSE)</f>
        <v>0</v>
      </c>
      <c r="AG403" s="21" t="str">
        <f t="shared" si="204"/>
        <v/>
      </c>
      <c r="AH403" s="21" t="str">
        <f t="shared" si="205"/>
        <v/>
      </c>
      <c r="AI403" s="21" t="b">
        <f t="shared" si="206"/>
        <v>0</v>
      </c>
      <c r="AJ403" s="21" t="str">
        <f t="shared" si="207"/>
        <v/>
      </c>
      <c r="AK403" s="21" t="b">
        <f>IF(AND(COUNTA(B403:I403)&gt;0,'Börja här'!KOMMUN="",NOT(L403),NOT(N403),NOT(P403),NOT(R403),NOT(T403),NOT(V403),NOT(X403),NOT(Z403),NOT(AB403),NOT(AD403),NOT(AF403)),TRUE,FALSE)</f>
        <v>0</v>
      </c>
      <c r="AL403" s="21" t="str">
        <f t="shared" si="208"/>
        <v/>
      </c>
      <c r="AM403" s="97">
        <f t="shared" si="212"/>
        <v>0</v>
      </c>
      <c r="AN403" s="97" t="str">
        <f t="shared" si="209"/>
        <v>Nej</v>
      </c>
      <c r="AO403" s="21" t="b">
        <f t="shared" si="183"/>
        <v>0</v>
      </c>
      <c r="AP403" s="21" t="str">
        <f t="shared" si="210"/>
        <v/>
      </c>
      <c r="AQ403" s="97" t="str">
        <f t="shared" si="211"/>
        <v>Nej</v>
      </c>
    </row>
    <row r="404" spans="1:43" s="13" customFormat="1" x14ac:dyDescent="0.35">
      <c r="A404" s="53">
        <v>396</v>
      </c>
      <c r="B404" s="10"/>
      <c r="C404" s="23"/>
      <c r="D404" s="41"/>
      <c r="E404" s="74"/>
      <c r="F404" s="82"/>
      <c r="G404" s="74"/>
      <c r="H404" s="75"/>
      <c r="I404" s="23"/>
      <c r="J404" s="50" t="str">
        <f t="shared" si="184"/>
        <v/>
      </c>
      <c r="K404" s="56" t="str">
        <f t="shared" si="185"/>
        <v/>
      </c>
      <c r="L404" s="6" t="b">
        <f t="shared" si="186"/>
        <v>0</v>
      </c>
      <c r="M404" s="21" t="str">
        <f t="shared" si="187"/>
        <v/>
      </c>
      <c r="N404" s="21" t="b">
        <f t="shared" si="188"/>
        <v>0</v>
      </c>
      <c r="O404" s="21" t="str">
        <f t="shared" si="189"/>
        <v/>
      </c>
      <c r="P404" s="21" t="b">
        <f t="shared" si="190"/>
        <v>0</v>
      </c>
      <c r="Q404" s="21" t="str">
        <f t="shared" si="191"/>
        <v/>
      </c>
      <c r="R404" s="21" t="b">
        <f t="shared" si="192"/>
        <v>0</v>
      </c>
      <c r="S404" s="21" t="str">
        <f t="shared" si="193"/>
        <v/>
      </c>
      <c r="T404" s="21" t="b">
        <f t="shared" si="194"/>
        <v>0</v>
      </c>
      <c r="U404" s="21" t="str">
        <f t="shared" si="195"/>
        <v/>
      </c>
      <c r="V404" s="6" t="b">
        <f t="shared" si="196"/>
        <v>0</v>
      </c>
      <c r="W404" s="21" t="str">
        <f t="shared" si="197"/>
        <v/>
      </c>
      <c r="X404" s="21" t="b">
        <f t="shared" si="198"/>
        <v>0</v>
      </c>
      <c r="Y404" s="21" t="str">
        <f t="shared" si="199"/>
        <v/>
      </c>
      <c r="Z404" s="21" t="b">
        <f t="shared" si="200"/>
        <v>0</v>
      </c>
      <c r="AA404" s="21" t="str">
        <f t="shared" si="201"/>
        <v/>
      </c>
      <c r="AB404" s="21" t="b">
        <f>IF(AND(LEN(B404)&gt;0,NOT(AF404),COUNTIF($AH$9:AH903,AH404)&gt;1),TRUE,FALSE)</f>
        <v>0</v>
      </c>
      <c r="AC404" s="21" t="str">
        <f t="shared" si="202"/>
        <v/>
      </c>
      <c r="AD404" s="21" t="b">
        <f>IF(AND(LEN(B404)&gt;0,NOT(AF404),NOT(AB404),COUNTIF(Uttransporter!$B$9:'Uttransporter'!B903,B404)&gt;0),TRUE,FALSE)</f>
        <v>0</v>
      </c>
      <c r="AE404" s="21" t="str">
        <f t="shared" si="203"/>
        <v/>
      </c>
      <c r="AF404" s="21" t="b">
        <f>IF(LEN(B404)&gt;Admin!$D$17,TRUE,FALSE)</f>
        <v>0</v>
      </c>
      <c r="AG404" s="21" t="str">
        <f t="shared" si="204"/>
        <v/>
      </c>
      <c r="AH404" s="21" t="str">
        <f t="shared" si="205"/>
        <v/>
      </c>
      <c r="AI404" s="21" t="b">
        <f t="shared" si="206"/>
        <v>0</v>
      </c>
      <c r="AJ404" s="21" t="str">
        <f t="shared" si="207"/>
        <v/>
      </c>
      <c r="AK404" s="21" t="b">
        <f>IF(AND(COUNTA(B404:I404)&gt;0,'Börja här'!KOMMUN="",NOT(L404),NOT(N404),NOT(P404),NOT(R404),NOT(T404),NOT(V404),NOT(X404),NOT(Z404),NOT(AB404),NOT(AD404),NOT(AF404)),TRUE,FALSE)</f>
        <v>0</v>
      </c>
      <c r="AL404" s="21" t="str">
        <f t="shared" si="208"/>
        <v/>
      </c>
      <c r="AM404" s="97">
        <f t="shared" si="212"/>
        <v>0</v>
      </c>
      <c r="AN404" s="97" t="str">
        <f t="shared" si="209"/>
        <v>Nej</v>
      </c>
      <c r="AO404" s="21" t="b">
        <f t="shared" si="183"/>
        <v>0</v>
      </c>
      <c r="AP404" s="21" t="str">
        <f t="shared" si="210"/>
        <v/>
      </c>
      <c r="AQ404" s="97" t="str">
        <f t="shared" si="211"/>
        <v>Nej</v>
      </c>
    </row>
    <row r="405" spans="1:43" s="13" customFormat="1" x14ac:dyDescent="0.35">
      <c r="A405" s="53">
        <v>397</v>
      </c>
      <c r="B405" s="10"/>
      <c r="C405" s="23"/>
      <c r="D405" s="41"/>
      <c r="E405" s="74"/>
      <c r="F405" s="82"/>
      <c r="G405" s="74"/>
      <c r="H405" s="75"/>
      <c r="I405" s="23"/>
      <c r="J405" s="50" t="str">
        <f t="shared" si="184"/>
        <v/>
      </c>
      <c r="K405" s="56" t="str">
        <f t="shared" si="185"/>
        <v/>
      </c>
      <c r="L405" s="6" t="b">
        <f t="shared" si="186"/>
        <v>0</v>
      </c>
      <c r="M405" s="21" t="str">
        <f t="shared" si="187"/>
        <v/>
      </c>
      <c r="N405" s="21" t="b">
        <f t="shared" si="188"/>
        <v>0</v>
      </c>
      <c r="O405" s="21" t="str">
        <f t="shared" si="189"/>
        <v/>
      </c>
      <c r="P405" s="21" t="b">
        <f t="shared" si="190"/>
        <v>0</v>
      </c>
      <c r="Q405" s="21" t="str">
        <f t="shared" si="191"/>
        <v/>
      </c>
      <c r="R405" s="21" t="b">
        <f t="shared" si="192"/>
        <v>0</v>
      </c>
      <c r="S405" s="21" t="str">
        <f t="shared" si="193"/>
        <v/>
      </c>
      <c r="T405" s="21" t="b">
        <f t="shared" si="194"/>
        <v>0</v>
      </c>
      <c r="U405" s="21" t="str">
        <f t="shared" si="195"/>
        <v/>
      </c>
      <c r="V405" s="6" t="b">
        <f t="shared" si="196"/>
        <v>0</v>
      </c>
      <c r="W405" s="21" t="str">
        <f t="shared" si="197"/>
        <v/>
      </c>
      <c r="X405" s="21" t="b">
        <f t="shared" si="198"/>
        <v>0</v>
      </c>
      <c r="Y405" s="21" t="str">
        <f t="shared" si="199"/>
        <v/>
      </c>
      <c r="Z405" s="21" t="b">
        <f t="shared" si="200"/>
        <v>0</v>
      </c>
      <c r="AA405" s="21" t="str">
        <f t="shared" si="201"/>
        <v/>
      </c>
      <c r="AB405" s="21" t="b">
        <f>IF(AND(LEN(B405)&gt;0,NOT(AF405),COUNTIF($AH$9:AH904,AH405)&gt;1),TRUE,FALSE)</f>
        <v>0</v>
      </c>
      <c r="AC405" s="21" t="str">
        <f t="shared" si="202"/>
        <v/>
      </c>
      <c r="AD405" s="21" t="b">
        <f>IF(AND(LEN(B405)&gt;0,NOT(AF405),NOT(AB405),COUNTIF(Uttransporter!$B$9:'Uttransporter'!B904,B405)&gt;0),TRUE,FALSE)</f>
        <v>0</v>
      </c>
      <c r="AE405" s="21" t="str">
        <f t="shared" si="203"/>
        <v/>
      </c>
      <c r="AF405" s="21" t="b">
        <f>IF(LEN(B405)&gt;Admin!$D$17,TRUE,FALSE)</f>
        <v>0</v>
      </c>
      <c r="AG405" s="21" t="str">
        <f t="shared" si="204"/>
        <v/>
      </c>
      <c r="AH405" s="21" t="str">
        <f t="shared" si="205"/>
        <v/>
      </c>
      <c r="AI405" s="21" t="b">
        <f t="shared" si="206"/>
        <v>0</v>
      </c>
      <c r="AJ405" s="21" t="str">
        <f t="shared" si="207"/>
        <v/>
      </c>
      <c r="AK405" s="21" t="b">
        <f>IF(AND(COUNTA(B405:I405)&gt;0,'Börja här'!KOMMUN="",NOT(L405),NOT(N405),NOT(P405),NOT(R405),NOT(T405),NOT(V405),NOT(X405),NOT(Z405),NOT(AB405),NOT(AD405),NOT(AF405)),TRUE,FALSE)</f>
        <v>0</v>
      </c>
      <c r="AL405" s="21" t="str">
        <f t="shared" si="208"/>
        <v/>
      </c>
      <c r="AM405" s="97">
        <f t="shared" si="212"/>
        <v>0</v>
      </c>
      <c r="AN405" s="97" t="str">
        <f t="shared" si="209"/>
        <v>Nej</v>
      </c>
      <c r="AO405" s="21" t="b">
        <f t="shared" si="183"/>
        <v>0</v>
      </c>
      <c r="AP405" s="21" t="str">
        <f t="shared" si="210"/>
        <v/>
      </c>
      <c r="AQ405" s="97" t="str">
        <f t="shared" si="211"/>
        <v>Nej</v>
      </c>
    </row>
    <row r="406" spans="1:43" s="13" customFormat="1" x14ac:dyDescent="0.35">
      <c r="A406" s="53">
        <v>398</v>
      </c>
      <c r="B406" s="10"/>
      <c r="C406" s="23"/>
      <c r="D406" s="41"/>
      <c r="E406" s="74"/>
      <c r="F406" s="82"/>
      <c r="G406" s="74"/>
      <c r="H406" s="75"/>
      <c r="I406" s="23"/>
      <c r="J406" s="50" t="str">
        <f t="shared" si="184"/>
        <v/>
      </c>
      <c r="K406" s="56" t="str">
        <f t="shared" si="185"/>
        <v/>
      </c>
      <c r="L406" s="6" t="b">
        <f t="shared" si="186"/>
        <v>0</v>
      </c>
      <c r="M406" s="21" t="str">
        <f t="shared" si="187"/>
        <v/>
      </c>
      <c r="N406" s="21" t="b">
        <f t="shared" si="188"/>
        <v>0</v>
      </c>
      <c r="O406" s="21" t="str">
        <f t="shared" si="189"/>
        <v/>
      </c>
      <c r="P406" s="21" t="b">
        <f t="shared" si="190"/>
        <v>0</v>
      </c>
      <c r="Q406" s="21" t="str">
        <f t="shared" si="191"/>
        <v/>
      </c>
      <c r="R406" s="21" t="b">
        <f t="shared" si="192"/>
        <v>0</v>
      </c>
      <c r="S406" s="21" t="str">
        <f t="shared" si="193"/>
        <v/>
      </c>
      <c r="T406" s="21" t="b">
        <f t="shared" si="194"/>
        <v>0</v>
      </c>
      <c r="U406" s="21" t="str">
        <f t="shared" si="195"/>
        <v/>
      </c>
      <c r="V406" s="6" t="b">
        <f t="shared" si="196"/>
        <v>0</v>
      </c>
      <c r="W406" s="21" t="str">
        <f t="shared" si="197"/>
        <v/>
      </c>
      <c r="X406" s="21" t="b">
        <f t="shared" si="198"/>
        <v>0</v>
      </c>
      <c r="Y406" s="21" t="str">
        <f t="shared" si="199"/>
        <v/>
      </c>
      <c r="Z406" s="21" t="b">
        <f t="shared" si="200"/>
        <v>0</v>
      </c>
      <c r="AA406" s="21" t="str">
        <f t="shared" si="201"/>
        <v/>
      </c>
      <c r="AB406" s="21" t="b">
        <f>IF(AND(LEN(B406)&gt;0,NOT(AF406),COUNTIF($AH$9:AH905,AH406)&gt;1),TRUE,FALSE)</f>
        <v>0</v>
      </c>
      <c r="AC406" s="21" t="str">
        <f t="shared" si="202"/>
        <v/>
      </c>
      <c r="AD406" s="21" t="b">
        <f>IF(AND(LEN(B406)&gt;0,NOT(AF406),NOT(AB406),COUNTIF(Uttransporter!$B$9:'Uttransporter'!B905,B406)&gt;0),TRUE,FALSE)</f>
        <v>0</v>
      </c>
      <c r="AE406" s="21" t="str">
        <f t="shared" si="203"/>
        <v/>
      </c>
      <c r="AF406" s="21" t="b">
        <f>IF(LEN(B406)&gt;Admin!$D$17,TRUE,FALSE)</f>
        <v>0</v>
      </c>
      <c r="AG406" s="21" t="str">
        <f t="shared" si="204"/>
        <v/>
      </c>
      <c r="AH406" s="21" t="str">
        <f t="shared" si="205"/>
        <v/>
      </c>
      <c r="AI406" s="21" t="b">
        <f t="shared" si="206"/>
        <v>0</v>
      </c>
      <c r="AJ406" s="21" t="str">
        <f t="shared" si="207"/>
        <v/>
      </c>
      <c r="AK406" s="21" t="b">
        <f>IF(AND(COUNTA(B406:I406)&gt;0,'Börja här'!KOMMUN="",NOT(L406),NOT(N406),NOT(P406),NOT(R406),NOT(T406),NOT(V406),NOT(X406),NOT(Z406),NOT(AB406),NOT(AD406),NOT(AF406)),TRUE,FALSE)</f>
        <v>0</v>
      </c>
      <c r="AL406" s="21" t="str">
        <f t="shared" si="208"/>
        <v/>
      </c>
      <c r="AM406" s="97">
        <f t="shared" si="212"/>
        <v>0</v>
      </c>
      <c r="AN406" s="97" t="str">
        <f t="shared" si="209"/>
        <v>Nej</v>
      </c>
      <c r="AO406" s="21" t="b">
        <f t="shared" si="183"/>
        <v>0</v>
      </c>
      <c r="AP406" s="21" t="str">
        <f t="shared" si="210"/>
        <v/>
      </c>
      <c r="AQ406" s="97" t="str">
        <f t="shared" si="211"/>
        <v>Nej</v>
      </c>
    </row>
    <row r="407" spans="1:43" s="13" customFormat="1" x14ac:dyDescent="0.35">
      <c r="A407" s="53">
        <v>399</v>
      </c>
      <c r="B407" s="10"/>
      <c r="C407" s="23"/>
      <c r="D407" s="41"/>
      <c r="E407" s="74"/>
      <c r="F407" s="82"/>
      <c r="G407" s="74"/>
      <c r="H407" s="75"/>
      <c r="I407" s="23"/>
      <c r="J407" s="50" t="str">
        <f t="shared" si="184"/>
        <v/>
      </c>
      <c r="K407" s="56" t="str">
        <f t="shared" si="185"/>
        <v/>
      </c>
      <c r="L407" s="6" t="b">
        <f t="shared" si="186"/>
        <v>0</v>
      </c>
      <c r="M407" s="21" t="str">
        <f t="shared" si="187"/>
        <v/>
      </c>
      <c r="N407" s="21" t="b">
        <f t="shared" si="188"/>
        <v>0</v>
      </c>
      <c r="O407" s="21" t="str">
        <f t="shared" si="189"/>
        <v/>
      </c>
      <c r="P407" s="21" t="b">
        <f t="shared" si="190"/>
        <v>0</v>
      </c>
      <c r="Q407" s="21" t="str">
        <f t="shared" si="191"/>
        <v/>
      </c>
      <c r="R407" s="21" t="b">
        <f t="shared" si="192"/>
        <v>0</v>
      </c>
      <c r="S407" s="21" t="str">
        <f t="shared" si="193"/>
        <v/>
      </c>
      <c r="T407" s="21" t="b">
        <f t="shared" si="194"/>
        <v>0</v>
      </c>
      <c r="U407" s="21" t="str">
        <f t="shared" si="195"/>
        <v/>
      </c>
      <c r="V407" s="6" t="b">
        <f t="shared" si="196"/>
        <v>0</v>
      </c>
      <c r="W407" s="21" t="str">
        <f t="shared" si="197"/>
        <v/>
      </c>
      <c r="X407" s="21" t="b">
        <f t="shared" si="198"/>
        <v>0</v>
      </c>
      <c r="Y407" s="21" t="str">
        <f t="shared" si="199"/>
        <v/>
      </c>
      <c r="Z407" s="21" t="b">
        <f t="shared" si="200"/>
        <v>0</v>
      </c>
      <c r="AA407" s="21" t="str">
        <f t="shared" si="201"/>
        <v/>
      </c>
      <c r="AB407" s="21" t="b">
        <f>IF(AND(LEN(B407)&gt;0,NOT(AF407),COUNTIF($AH$9:AH906,AH407)&gt;1),TRUE,FALSE)</f>
        <v>0</v>
      </c>
      <c r="AC407" s="21" t="str">
        <f t="shared" si="202"/>
        <v/>
      </c>
      <c r="AD407" s="21" t="b">
        <f>IF(AND(LEN(B407)&gt;0,NOT(AF407),NOT(AB407),COUNTIF(Uttransporter!$B$9:'Uttransporter'!B906,B407)&gt;0),TRUE,FALSE)</f>
        <v>0</v>
      </c>
      <c r="AE407" s="21" t="str">
        <f t="shared" si="203"/>
        <v/>
      </c>
      <c r="AF407" s="21" t="b">
        <f>IF(LEN(B407)&gt;Admin!$D$17,TRUE,FALSE)</f>
        <v>0</v>
      </c>
      <c r="AG407" s="21" t="str">
        <f t="shared" si="204"/>
        <v/>
      </c>
      <c r="AH407" s="21" t="str">
        <f t="shared" si="205"/>
        <v/>
      </c>
      <c r="AI407" s="21" t="b">
        <f t="shared" si="206"/>
        <v>0</v>
      </c>
      <c r="AJ407" s="21" t="str">
        <f t="shared" si="207"/>
        <v/>
      </c>
      <c r="AK407" s="21" t="b">
        <f>IF(AND(COUNTA(B407:I407)&gt;0,'Börja här'!KOMMUN="",NOT(L407),NOT(N407),NOT(P407),NOT(R407),NOT(T407),NOT(V407),NOT(X407),NOT(Z407),NOT(AB407),NOT(AD407),NOT(AF407)),TRUE,FALSE)</f>
        <v>0</v>
      </c>
      <c r="AL407" s="21" t="str">
        <f t="shared" si="208"/>
        <v/>
      </c>
      <c r="AM407" s="97">
        <f t="shared" si="212"/>
        <v>0</v>
      </c>
      <c r="AN407" s="97" t="str">
        <f t="shared" si="209"/>
        <v>Nej</v>
      </c>
      <c r="AO407" s="21" t="b">
        <f t="shared" si="183"/>
        <v>0</v>
      </c>
      <c r="AP407" s="21" t="str">
        <f t="shared" si="210"/>
        <v/>
      </c>
      <c r="AQ407" s="97" t="str">
        <f t="shared" si="211"/>
        <v>Nej</v>
      </c>
    </row>
    <row r="408" spans="1:43" s="13" customFormat="1" x14ac:dyDescent="0.35">
      <c r="A408" s="53">
        <v>400</v>
      </c>
      <c r="B408" s="10"/>
      <c r="C408" s="23"/>
      <c r="D408" s="41"/>
      <c r="E408" s="74"/>
      <c r="F408" s="82"/>
      <c r="G408" s="74"/>
      <c r="H408" s="75"/>
      <c r="I408" s="23"/>
      <c r="J408" s="50" t="str">
        <f t="shared" si="184"/>
        <v/>
      </c>
      <c r="K408" s="56" t="str">
        <f t="shared" si="185"/>
        <v/>
      </c>
      <c r="L408" s="6" t="b">
        <f t="shared" si="186"/>
        <v>0</v>
      </c>
      <c r="M408" s="21" t="str">
        <f t="shared" si="187"/>
        <v/>
      </c>
      <c r="N408" s="21" t="b">
        <f t="shared" si="188"/>
        <v>0</v>
      </c>
      <c r="O408" s="21" t="str">
        <f t="shared" si="189"/>
        <v/>
      </c>
      <c r="P408" s="21" t="b">
        <f t="shared" si="190"/>
        <v>0</v>
      </c>
      <c r="Q408" s="21" t="str">
        <f t="shared" si="191"/>
        <v/>
      </c>
      <c r="R408" s="21" t="b">
        <f t="shared" si="192"/>
        <v>0</v>
      </c>
      <c r="S408" s="21" t="str">
        <f t="shared" si="193"/>
        <v/>
      </c>
      <c r="T408" s="21" t="b">
        <f t="shared" si="194"/>
        <v>0</v>
      </c>
      <c r="U408" s="21" t="str">
        <f t="shared" si="195"/>
        <v/>
      </c>
      <c r="V408" s="6" t="b">
        <f t="shared" si="196"/>
        <v>0</v>
      </c>
      <c r="W408" s="21" t="str">
        <f t="shared" si="197"/>
        <v/>
      </c>
      <c r="X408" s="21" t="b">
        <f t="shared" si="198"/>
        <v>0</v>
      </c>
      <c r="Y408" s="21" t="str">
        <f t="shared" si="199"/>
        <v/>
      </c>
      <c r="Z408" s="21" t="b">
        <f t="shared" si="200"/>
        <v>0</v>
      </c>
      <c r="AA408" s="21" t="str">
        <f t="shared" si="201"/>
        <v/>
      </c>
      <c r="AB408" s="21" t="b">
        <f>IF(AND(LEN(B408)&gt;0,NOT(AF408),COUNTIF($AH$9:AH907,AH408)&gt;1),TRUE,FALSE)</f>
        <v>0</v>
      </c>
      <c r="AC408" s="21" t="str">
        <f t="shared" si="202"/>
        <v/>
      </c>
      <c r="AD408" s="21" t="b">
        <f>IF(AND(LEN(B408)&gt;0,NOT(AF408),NOT(AB408),COUNTIF(Uttransporter!$B$9:'Uttransporter'!B907,B408)&gt;0),TRUE,FALSE)</f>
        <v>0</v>
      </c>
      <c r="AE408" s="21" t="str">
        <f t="shared" si="203"/>
        <v/>
      </c>
      <c r="AF408" s="21" t="b">
        <f>IF(LEN(B408)&gt;Admin!$D$17,TRUE,FALSE)</f>
        <v>0</v>
      </c>
      <c r="AG408" s="21" t="str">
        <f t="shared" si="204"/>
        <v/>
      </c>
      <c r="AH408" s="21" t="str">
        <f t="shared" si="205"/>
        <v/>
      </c>
      <c r="AI408" s="21" t="b">
        <f t="shared" si="206"/>
        <v>0</v>
      </c>
      <c r="AJ408" s="21" t="str">
        <f t="shared" si="207"/>
        <v/>
      </c>
      <c r="AK408" s="21" t="b">
        <f>IF(AND(COUNTA(B408:I408)&gt;0,'Börja här'!KOMMUN="",NOT(L408),NOT(N408),NOT(P408),NOT(R408),NOT(T408),NOT(V408),NOT(X408),NOT(Z408),NOT(AB408),NOT(AD408),NOT(AF408)),TRUE,FALSE)</f>
        <v>0</v>
      </c>
      <c r="AL408" s="21" t="str">
        <f t="shared" si="208"/>
        <v/>
      </c>
      <c r="AM408" s="97">
        <f t="shared" si="212"/>
        <v>0</v>
      </c>
      <c r="AN408" s="97" t="str">
        <f t="shared" si="209"/>
        <v>Nej</v>
      </c>
      <c r="AO408" s="21" t="b">
        <f t="shared" si="183"/>
        <v>0</v>
      </c>
      <c r="AP408" s="21" t="str">
        <f t="shared" si="210"/>
        <v/>
      </c>
      <c r="AQ408" s="97" t="str">
        <f t="shared" si="211"/>
        <v>Nej</v>
      </c>
    </row>
    <row r="409" spans="1:43" s="13" customFormat="1" x14ac:dyDescent="0.35">
      <c r="A409" s="53">
        <v>401</v>
      </c>
      <c r="B409" s="10"/>
      <c r="C409" s="23"/>
      <c r="D409" s="41"/>
      <c r="E409" s="74"/>
      <c r="F409" s="82"/>
      <c r="G409" s="74"/>
      <c r="H409" s="75"/>
      <c r="I409" s="23"/>
      <c r="J409" s="50" t="str">
        <f t="shared" si="184"/>
        <v/>
      </c>
      <c r="K409" s="56" t="str">
        <f t="shared" si="185"/>
        <v/>
      </c>
      <c r="L409" s="6" t="b">
        <f t="shared" si="186"/>
        <v>0</v>
      </c>
      <c r="M409" s="21" t="str">
        <f t="shared" si="187"/>
        <v/>
      </c>
      <c r="N409" s="21" t="b">
        <f t="shared" si="188"/>
        <v>0</v>
      </c>
      <c r="O409" s="21" t="str">
        <f t="shared" si="189"/>
        <v/>
      </c>
      <c r="P409" s="21" t="b">
        <f t="shared" si="190"/>
        <v>0</v>
      </c>
      <c r="Q409" s="21" t="str">
        <f t="shared" si="191"/>
        <v/>
      </c>
      <c r="R409" s="21" t="b">
        <f t="shared" si="192"/>
        <v>0</v>
      </c>
      <c r="S409" s="21" t="str">
        <f t="shared" si="193"/>
        <v/>
      </c>
      <c r="T409" s="21" t="b">
        <f t="shared" si="194"/>
        <v>0</v>
      </c>
      <c r="U409" s="21" t="str">
        <f t="shared" si="195"/>
        <v/>
      </c>
      <c r="V409" s="6" t="b">
        <f t="shared" si="196"/>
        <v>0</v>
      </c>
      <c r="W409" s="21" t="str">
        <f t="shared" si="197"/>
        <v/>
      </c>
      <c r="X409" s="21" t="b">
        <f t="shared" si="198"/>
        <v>0</v>
      </c>
      <c r="Y409" s="21" t="str">
        <f t="shared" si="199"/>
        <v/>
      </c>
      <c r="Z409" s="21" t="b">
        <f t="shared" si="200"/>
        <v>0</v>
      </c>
      <c r="AA409" s="21" t="str">
        <f t="shared" si="201"/>
        <v/>
      </c>
      <c r="AB409" s="21" t="b">
        <f>IF(AND(LEN(B409)&gt;0,NOT(AF409),COUNTIF($AH$9:AH908,AH409)&gt;1),TRUE,FALSE)</f>
        <v>0</v>
      </c>
      <c r="AC409" s="21" t="str">
        <f t="shared" si="202"/>
        <v/>
      </c>
      <c r="AD409" s="21" t="b">
        <f>IF(AND(LEN(B409)&gt;0,NOT(AF409),NOT(AB409),COUNTIF(Uttransporter!$B$9:'Uttransporter'!B908,B409)&gt;0),TRUE,FALSE)</f>
        <v>0</v>
      </c>
      <c r="AE409" s="21" t="str">
        <f t="shared" si="203"/>
        <v/>
      </c>
      <c r="AF409" s="21" t="b">
        <f>IF(LEN(B409)&gt;Admin!$D$17,TRUE,FALSE)</f>
        <v>0</v>
      </c>
      <c r="AG409" s="21" t="str">
        <f t="shared" si="204"/>
        <v/>
      </c>
      <c r="AH409" s="21" t="str">
        <f t="shared" si="205"/>
        <v/>
      </c>
      <c r="AI409" s="21" t="b">
        <f t="shared" si="206"/>
        <v>0</v>
      </c>
      <c r="AJ409" s="21" t="str">
        <f t="shared" si="207"/>
        <v/>
      </c>
      <c r="AK409" s="21" t="b">
        <f>IF(AND(COUNTA(B409:I409)&gt;0,'Börja här'!KOMMUN="",NOT(L409),NOT(N409),NOT(P409),NOT(R409),NOT(T409),NOT(V409),NOT(X409),NOT(Z409),NOT(AB409),NOT(AD409),NOT(AF409)),TRUE,FALSE)</f>
        <v>0</v>
      </c>
      <c r="AL409" s="21" t="str">
        <f t="shared" si="208"/>
        <v/>
      </c>
      <c r="AM409" s="97">
        <f t="shared" si="212"/>
        <v>0</v>
      </c>
      <c r="AN409" s="97" t="str">
        <f t="shared" si="209"/>
        <v>Nej</v>
      </c>
      <c r="AO409" s="21" t="b">
        <f t="shared" si="183"/>
        <v>0</v>
      </c>
      <c r="AP409" s="21" t="str">
        <f t="shared" si="210"/>
        <v/>
      </c>
      <c r="AQ409" s="97" t="str">
        <f t="shared" si="211"/>
        <v>Nej</v>
      </c>
    </row>
    <row r="410" spans="1:43" s="13" customFormat="1" x14ac:dyDescent="0.35">
      <c r="A410" s="53">
        <v>402</v>
      </c>
      <c r="B410" s="10"/>
      <c r="C410" s="23"/>
      <c r="D410" s="41"/>
      <c r="E410" s="74"/>
      <c r="F410" s="82"/>
      <c r="G410" s="74"/>
      <c r="H410" s="75"/>
      <c r="I410" s="23"/>
      <c r="J410" s="50" t="str">
        <f t="shared" si="184"/>
        <v/>
      </c>
      <c r="K410" s="56" t="str">
        <f t="shared" si="185"/>
        <v/>
      </c>
      <c r="L410" s="6" t="b">
        <f t="shared" si="186"/>
        <v>0</v>
      </c>
      <c r="M410" s="21" t="str">
        <f t="shared" si="187"/>
        <v/>
      </c>
      <c r="N410" s="21" t="b">
        <f t="shared" si="188"/>
        <v>0</v>
      </c>
      <c r="O410" s="21" t="str">
        <f t="shared" si="189"/>
        <v/>
      </c>
      <c r="P410" s="21" t="b">
        <f t="shared" si="190"/>
        <v>0</v>
      </c>
      <c r="Q410" s="21" t="str">
        <f t="shared" si="191"/>
        <v/>
      </c>
      <c r="R410" s="21" t="b">
        <f t="shared" si="192"/>
        <v>0</v>
      </c>
      <c r="S410" s="21" t="str">
        <f t="shared" si="193"/>
        <v/>
      </c>
      <c r="T410" s="21" t="b">
        <f t="shared" si="194"/>
        <v>0</v>
      </c>
      <c r="U410" s="21" t="str">
        <f t="shared" si="195"/>
        <v/>
      </c>
      <c r="V410" s="6" t="b">
        <f t="shared" si="196"/>
        <v>0</v>
      </c>
      <c r="W410" s="21" t="str">
        <f t="shared" si="197"/>
        <v/>
      </c>
      <c r="X410" s="21" t="b">
        <f t="shared" si="198"/>
        <v>0</v>
      </c>
      <c r="Y410" s="21" t="str">
        <f t="shared" si="199"/>
        <v/>
      </c>
      <c r="Z410" s="21" t="b">
        <f t="shared" si="200"/>
        <v>0</v>
      </c>
      <c r="AA410" s="21" t="str">
        <f t="shared" si="201"/>
        <v/>
      </c>
      <c r="AB410" s="21" t="b">
        <f>IF(AND(LEN(B410)&gt;0,NOT(AF410),COUNTIF($AH$9:AH909,AH410)&gt;1),TRUE,FALSE)</f>
        <v>0</v>
      </c>
      <c r="AC410" s="21" t="str">
        <f t="shared" si="202"/>
        <v/>
      </c>
      <c r="AD410" s="21" t="b">
        <f>IF(AND(LEN(B410)&gt;0,NOT(AF410),NOT(AB410),COUNTIF(Uttransporter!$B$9:'Uttransporter'!B909,B410)&gt;0),TRUE,FALSE)</f>
        <v>0</v>
      </c>
      <c r="AE410" s="21" t="str">
        <f t="shared" si="203"/>
        <v/>
      </c>
      <c r="AF410" s="21" t="b">
        <f>IF(LEN(B410)&gt;Admin!$D$17,TRUE,FALSE)</f>
        <v>0</v>
      </c>
      <c r="AG410" s="21" t="str">
        <f t="shared" si="204"/>
        <v/>
      </c>
      <c r="AH410" s="21" t="str">
        <f t="shared" si="205"/>
        <v/>
      </c>
      <c r="AI410" s="21" t="b">
        <f t="shared" si="206"/>
        <v>0</v>
      </c>
      <c r="AJ410" s="21" t="str">
        <f t="shared" si="207"/>
        <v/>
      </c>
      <c r="AK410" s="21" t="b">
        <f>IF(AND(COUNTA(B410:I410)&gt;0,'Börja här'!KOMMUN="",NOT(L410),NOT(N410),NOT(P410),NOT(R410),NOT(T410),NOT(V410),NOT(X410),NOT(Z410),NOT(AB410),NOT(AD410),NOT(AF410)),TRUE,FALSE)</f>
        <v>0</v>
      </c>
      <c r="AL410" s="21" t="str">
        <f t="shared" si="208"/>
        <v/>
      </c>
      <c r="AM410" s="97">
        <f t="shared" si="212"/>
        <v>0</v>
      </c>
      <c r="AN410" s="97" t="str">
        <f t="shared" si="209"/>
        <v>Nej</v>
      </c>
      <c r="AO410" s="21" t="b">
        <f t="shared" si="183"/>
        <v>0</v>
      </c>
      <c r="AP410" s="21" t="str">
        <f t="shared" si="210"/>
        <v/>
      </c>
      <c r="AQ410" s="97" t="str">
        <f t="shared" si="211"/>
        <v>Nej</v>
      </c>
    </row>
    <row r="411" spans="1:43" s="13" customFormat="1" x14ac:dyDescent="0.35">
      <c r="A411" s="53">
        <v>403</v>
      </c>
      <c r="B411" s="10"/>
      <c r="C411" s="23"/>
      <c r="D411" s="41"/>
      <c r="E411" s="74"/>
      <c r="F411" s="82"/>
      <c r="G411" s="74"/>
      <c r="H411" s="75"/>
      <c r="I411" s="23"/>
      <c r="J411" s="50" t="str">
        <f t="shared" si="184"/>
        <v/>
      </c>
      <c r="K411" s="56" t="str">
        <f t="shared" si="185"/>
        <v/>
      </c>
      <c r="L411" s="6" t="b">
        <f t="shared" si="186"/>
        <v>0</v>
      </c>
      <c r="M411" s="21" t="str">
        <f t="shared" si="187"/>
        <v/>
      </c>
      <c r="N411" s="21" t="b">
        <f t="shared" si="188"/>
        <v>0</v>
      </c>
      <c r="O411" s="21" t="str">
        <f t="shared" si="189"/>
        <v/>
      </c>
      <c r="P411" s="21" t="b">
        <f t="shared" si="190"/>
        <v>0</v>
      </c>
      <c r="Q411" s="21" t="str">
        <f t="shared" si="191"/>
        <v/>
      </c>
      <c r="R411" s="21" t="b">
        <f t="shared" si="192"/>
        <v>0</v>
      </c>
      <c r="S411" s="21" t="str">
        <f t="shared" si="193"/>
        <v/>
      </c>
      <c r="T411" s="21" t="b">
        <f t="shared" si="194"/>
        <v>0</v>
      </c>
      <c r="U411" s="21" t="str">
        <f t="shared" si="195"/>
        <v/>
      </c>
      <c r="V411" s="6" t="b">
        <f t="shared" si="196"/>
        <v>0</v>
      </c>
      <c r="W411" s="21" t="str">
        <f t="shared" si="197"/>
        <v/>
      </c>
      <c r="X411" s="21" t="b">
        <f t="shared" si="198"/>
        <v>0</v>
      </c>
      <c r="Y411" s="21" t="str">
        <f t="shared" si="199"/>
        <v/>
      </c>
      <c r="Z411" s="21" t="b">
        <f t="shared" si="200"/>
        <v>0</v>
      </c>
      <c r="AA411" s="21" t="str">
        <f t="shared" si="201"/>
        <v/>
      </c>
      <c r="AB411" s="21" t="b">
        <f>IF(AND(LEN(B411)&gt;0,NOT(AF411),COUNTIF($AH$9:AH910,AH411)&gt;1),TRUE,FALSE)</f>
        <v>0</v>
      </c>
      <c r="AC411" s="21" t="str">
        <f t="shared" si="202"/>
        <v/>
      </c>
      <c r="AD411" s="21" t="b">
        <f>IF(AND(LEN(B411)&gt;0,NOT(AF411),NOT(AB411),COUNTIF(Uttransporter!$B$9:'Uttransporter'!B910,B411)&gt;0),TRUE,FALSE)</f>
        <v>0</v>
      </c>
      <c r="AE411" s="21" t="str">
        <f t="shared" si="203"/>
        <v/>
      </c>
      <c r="AF411" s="21" t="b">
        <f>IF(LEN(B411)&gt;Admin!$D$17,TRUE,FALSE)</f>
        <v>0</v>
      </c>
      <c r="AG411" s="21" t="str">
        <f t="shared" si="204"/>
        <v/>
      </c>
      <c r="AH411" s="21" t="str">
        <f t="shared" si="205"/>
        <v/>
      </c>
      <c r="AI411" s="21" t="b">
        <f t="shared" si="206"/>
        <v>0</v>
      </c>
      <c r="AJ411" s="21" t="str">
        <f t="shared" si="207"/>
        <v/>
      </c>
      <c r="AK411" s="21" t="b">
        <f>IF(AND(COUNTA(B411:I411)&gt;0,'Börja här'!KOMMUN="",NOT(L411),NOT(N411),NOT(P411),NOT(R411),NOT(T411),NOT(V411),NOT(X411),NOT(Z411),NOT(AB411),NOT(AD411),NOT(AF411)),TRUE,FALSE)</f>
        <v>0</v>
      </c>
      <c r="AL411" s="21" t="str">
        <f t="shared" si="208"/>
        <v/>
      </c>
      <c r="AM411" s="97">
        <f t="shared" si="212"/>
        <v>0</v>
      </c>
      <c r="AN411" s="97" t="str">
        <f t="shared" si="209"/>
        <v>Nej</v>
      </c>
      <c r="AO411" s="21" t="b">
        <f t="shared" si="183"/>
        <v>0</v>
      </c>
      <c r="AP411" s="21" t="str">
        <f t="shared" si="210"/>
        <v/>
      </c>
      <c r="AQ411" s="97" t="str">
        <f t="shared" si="211"/>
        <v>Nej</v>
      </c>
    </row>
    <row r="412" spans="1:43" s="13" customFormat="1" x14ac:dyDescent="0.35">
      <c r="A412" s="53">
        <v>404</v>
      </c>
      <c r="B412" s="10"/>
      <c r="C412" s="23"/>
      <c r="D412" s="41"/>
      <c r="E412" s="74"/>
      <c r="F412" s="82"/>
      <c r="G412" s="74"/>
      <c r="H412" s="75"/>
      <c r="I412" s="23"/>
      <c r="J412" s="50" t="str">
        <f t="shared" si="184"/>
        <v/>
      </c>
      <c r="K412" s="56" t="str">
        <f t="shared" si="185"/>
        <v/>
      </c>
      <c r="L412" s="6" t="b">
        <f t="shared" si="186"/>
        <v>0</v>
      </c>
      <c r="M412" s="21" t="str">
        <f t="shared" si="187"/>
        <v/>
      </c>
      <c r="N412" s="21" t="b">
        <f t="shared" si="188"/>
        <v>0</v>
      </c>
      <c r="O412" s="21" t="str">
        <f t="shared" si="189"/>
        <v/>
      </c>
      <c r="P412" s="21" t="b">
        <f t="shared" si="190"/>
        <v>0</v>
      </c>
      <c r="Q412" s="21" t="str">
        <f t="shared" si="191"/>
        <v/>
      </c>
      <c r="R412" s="21" t="b">
        <f t="shared" si="192"/>
        <v>0</v>
      </c>
      <c r="S412" s="21" t="str">
        <f t="shared" si="193"/>
        <v/>
      </c>
      <c r="T412" s="21" t="b">
        <f t="shared" si="194"/>
        <v>0</v>
      </c>
      <c r="U412" s="21" t="str">
        <f t="shared" si="195"/>
        <v/>
      </c>
      <c r="V412" s="6" t="b">
        <f t="shared" si="196"/>
        <v>0</v>
      </c>
      <c r="W412" s="21" t="str">
        <f t="shared" si="197"/>
        <v/>
      </c>
      <c r="X412" s="21" t="b">
        <f t="shared" si="198"/>
        <v>0</v>
      </c>
      <c r="Y412" s="21" t="str">
        <f t="shared" si="199"/>
        <v/>
      </c>
      <c r="Z412" s="21" t="b">
        <f t="shared" si="200"/>
        <v>0</v>
      </c>
      <c r="AA412" s="21" t="str">
        <f t="shared" si="201"/>
        <v/>
      </c>
      <c r="AB412" s="21" t="b">
        <f>IF(AND(LEN(B412)&gt;0,NOT(AF412),COUNTIF($AH$9:AH911,AH412)&gt;1),TRUE,FALSE)</f>
        <v>0</v>
      </c>
      <c r="AC412" s="21" t="str">
        <f t="shared" si="202"/>
        <v/>
      </c>
      <c r="AD412" s="21" t="b">
        <f>IF(AND(LEN(B412)&gt;0,NOT(AF412),NOT(AB412),COUNTIF(Uttransporter!$B$9:'Uttransporter'!B911,B412)&gt;0),TRUE,FALSE)</f>
        <v>0</v>
      </c>
      <c r="AE412" s="21" t="str">
        <f t="shared" si="203"/>
        <v/>
      </c>
      <c r="AF412" s="21" t="b">
        <f>IF(LEN(B412)&gt;Admin!$D$17,TRUE,FALSE)</f>
        <v>0</v>
      </c>
      <c r="AG412" s="21" t="str">
        <f t="shared" si="204"/>
        <v/>
      </c>
      <c r="AH412" s="21" t="str">
        <f t="shared" si="205"/>
        <v/>
      </c>
      <c r="AI412" s="21" t="b">
        <f t="shared" si="206"/>
        <v>0</v>
      </c>
      <c r="AJ412" s="21" t="str">
        <f t="shared" si="207"/>
        <v/>
      </c>
      <c r="AK412" s="21" t="b">
        <f>IF(AND(COUNTA(B412:I412)&gt;0,'Börja här'!KOMMUN="",NOT(L412),NOT(N412),NOT(P412),NOT(R412),NOT(T412),NOT(V412),NOT(X412),NOT(Z412),NOT(AB412),NOT(AD412),NOT(AF412)),TRUE,FALSE)</f>
        <v>0</v>
      </c>
      <c r="AL412" s="21" t="str">
        <f t="shared" si="208"/>
        <v/>
      </c>
      <c r="AM412" s="97">
        <f t="shared" si="212"/>
        <v>0</v>
      </c>
      <c r="AN412" s="97" t="str">
        <f t="shared" si="209"/>
        <v>Nej</v>
      </c>
      <c r="AO412" s="21" t="b">
        <f t="shared" si="183"/>
        <v>0</v>
      </c>
      <c r="AP412" s="21" t="str">
        <f t="shared" si="210"/>
        <v/>
      </c>
      <c r="AQ412" s="97" t="str">
        <f t="shared" si="211"/>
        <v>Nej</v>
      </c>
    </row>
    <row r="413" spans="1:43" s="13" customFormat="1" x14ac:dyDescent="0.35">
      <c r="A413" s="53">
        <v>405</v>
      </c>
      <c r="B413" s="10"/>
      <c r="C413" s="23"/>
      <c r="D413" s="41"/>
      <c r="E413" s="74"/>
      <c r="F413" s="82"/>
      <c r="G413" s="74"/>
      <c r="H413" s="75"/>
      <c r="I413" s="23"/>
      <c r="J413" s="50" t="str">
        <f t="shared" si="184"/>
        <v/>
      </c>
      <c r="K413" s="56" t="str">
        <f t="shared" si="185"/>
        <v/>
      </c>
      <c r="L413" s="6" t="b">
        <f t="shared" si="186"/>
        <v>0</v>
      </c>
      <c r="M413" s="21" t="str">
        <f t="shared" si="187"/>
        <v/>
      </c>
      <c r="N413" s="21" t="b">
        <f t="shared" si="188"/>
        <v>0</v>
      </c>
      <c r="O413" s="21" t="str">
        <f t="shared" si="189"/>
        <v/>
      </c>
      <c r="P413" s="21" t="b">
        <f t="shared" si="190"/>
        <v>0</v>
      </c>
      <c r="Q413" s="21" t="str">
        <f t="shared" si="191"/>
        <v/>
      </c>
      <c r="R413" s="21" t="b">
        <f t="shared" si="192"/>
        <v>0</v>
      </c>
      <c r="S413" s="21" t="str">
        <f t="shared" si="193"/>
        <v/>
      </c>
      <c r="T413" s="21" t="b">
        <f t="shared" si="194"/>
        <v>0</v>
      </c>
      <c r="U413" s="21" t="str">
        <f t="shared" si="195"/>
        <v/>
      </c>
      <c r="V413" s="6" t="b">
        <f t="shared" si="196"/>
        <v>0</v>
      </c>
      <c r="W413" s="21" t="str">
        <f t="shared" si="197"/>
        <v/>
      </c>
      <c r="X413" s="21" t="b">
        <f t="shared" si="198"/>
        <v>0</v>
      </c>
      <c r="Y413" s="21" t="str">
        <f t="shared" si="199"/>
        <v/>
      </c>
      <c r="Z413" s="21" t="b">
        <f t="shared" si="200"/>
        <v>0</v>
      </c>
      <c r="AA413" s="21" t="str">
        <f t="shared" si="201"/>
        <v/>
      </c>
      <c r="AB413" s="21" t="b">
        <f>IF(AND(LEN(B413)&gt;0,NOT(AF413),COUNTIF($AH$9:AH912,AH413)&gt;1),TRUE,FALSE)</f>
        <v>0</v>
      </c>
      <c r="AC413" s="21" t="str">
        <f t="shared" si="202"/>
        <v/>
      </c>
      <c r="AD413" s="21" t="b">
        <f>IF(AND(LEN(B413)&gt;0,NOT(AF413),NOT(AB413),COUNTIF(Uttransporter!$B$9:'Uttransporter'!B912,B413)&gt;0),TRUE,FALSE)</f>
        <v>0</v>
      </c>
      <c r="AE413" s="21" t="str">
        <f t="shared" si="203"/>
        <v/>
      </c>
      <c r="AF413" s="21" t="b">
        <f>IF(LEN(B413)&gt;Admin!$D$17,TRUE,FALSE)</f>
        <v>0</v>
      </c>
      <c r="AG413" s="21" t="str">
        <f t="shared" si="204"/>
        <v/>
      </c>
      <c r="AH413" s="21" t="str">
        <f t="shared" si="205"/>
        <v/>
      </c>
      <c r="AI413" s="21" t="b">
        <f t="shared" si="206"/>
        <v>0</v>
      </c>
      <c r="AJ413" s="21" t="str">
        <f t="shared" si="207"/>
        <v/>
      </c>
      <c r="AK413" s="21" t="b">
        <f>IF(AND(COUNTA(B413:I413)&gt;0,'Börja här'!KOMMUN="",NOT(L413),NOT(N413),NOT(P413),NOT(R413),NOT(T413),NOT(V413),NOT(X413),NOT(Z413),NOT(AB413),NOT(AD413),NOT(AF413)),TRUE,FALSE)</f>
        <v>0</v>
      </c>
      <c r="AL413" s="21" t="str">
        <f t="shared" si="208"/>
        <v/>
      </c>
      <c r="AM413" s="97">
        <f t="shared" si="212"/>
        <v>0</v>
      </c>
      <c r="AN413" s="97" t="str">
        <f t="shared" si="209"/>
        <v>Nej</v>
      </c>
      <c r="AO413" s="21" t="b">
        <f t="shared" si="183"/>
        <v>0</v>
      </c>
      <c r="AP413" s="21" t="str">
        <f t="shared" si="210"/>
        <v/>
      </c>
      <c r="AQ413" s="97" t="str">
        <f t="shared" si="211"/>
        <v>Nej</v>
      </c>
    </row>
    <row r="414" spans="1:43" s="13" customFormat="1" x14ac:dyDescent="0.35">
      <c r="A414" s="53">
        <v>406</v>
      </c>
      <c r="B414" s="10"/>
      <c r="C414" s="23"/>
      <c r="D414" s="41"/>
      <c r="E414" s="74"/>
      <c r="F414" s="82"/>
      <c r="G414" s="74"/>
      <c r="H414" s="75"/>
      <c r="I414" s="23"/>
      <c r="J414" s="50" t="str">
        <f t="shared" si="184"/>
        <v/>
      </c>
      <c r="K414" s="56" t="str">
        <f t="shared" si="185"/>
        <v/>
      </c>
      <c r="L414" s="6" t="b">
        <f t="shared" si="186"/>
        <v>0</v>
      </c>
      <c r="M414" s="21" t="str">
        <f t="shared" si="187"/>
        <v/>
      </c>
      <c r="N414" s="21" t="b">
        <f t="shared" si="188"/>
        <v>0</v>
      </c>
      <c r="O414" s="21" t="str">
        <f t="shared" si="189"/>
        <v/>
      </c>
      <c r="P414" s="21" t="b">
        <f t="shared" si="190"/>
        <v>0</v>
      </c>
      <c r="Q414" s="21" t="str">
        <f t="shared" si="191"/>
        <v/>
      </c>
      <c r="R414" s="21" t="b">
        <f t="shared" si="192"/>
        <v>0</v>
      </c>
      <c r="S414" s="21" t="str">
        <f t="shared" si="193"/>
        <v/>
      </c>
      <c r="T414" s="21" t="b">
        <f t="shared" si="194"/>
        <v>0</v>
      </c>
      <c r="U414" s="21" t="str">
        <f t="shared" si="195"/>
        <v/>
      </c>
      <c r="V414" s="6" t="b">
        <f t="shared" si="196"/>
        <v>0</v>
      </c>
      <c r="W414" s="21" t="str">
        <f t="shared" si="197"/>
        <v/>
      </c>
      <c r="X414" s="21" t="b">
        <f t="shared" si="198"/>
        <v>0</v>
      </c>
      <c r="Y414" s="21" t="str">
        <f t="shared" si="199"/>
        <v/>
      </c>
      <c r="Z414" s="21" t="b">
        <f t="shared" si="200"/>
        <v>0</v>
      </c>
      <c r="AA414" s="21" t="str">
        <f t="shared" si="201"/>
        <v/>
      </c>
      <c r="AB414" s="21" t="b">
        <f>IF(AND(LEN(B414)&gt;0,NOT(AF414),COUNTIF($AH$9:AH913,AH414)&gt;1),TRUE,FALSE)</f>
        <v>0</v>
      </c>
      <c r="AC414" s="21" t="str">
        <f t="shared" si="202"/>
        <v/>
      </c>
      <c r="AD414" s="21" t="b">
        <f>IF(AND(LEN(B414)&gt;0,NOT(AF414),NOT(AB414),COUNTIF(Uttransporter!$B$9:'Uttransporter'!B913,B414)&gt;0),TRUE,FALSE)</f>
        <v>0</v>
      </c>
      <c r="AE414" s="21" t="str">
        <f t="shared" si="203"/>
        <v/>
      </c>
      <c r="AF414" s="21" t="b">
        <f>IF(LEN(B414)&gt;Admin!$D$17,TRUE,FALSE)</f>
        <v>0</v>
      </c>
      <c r="AG414" s="21" t="str">
        <f t="shared" si="204"/>
        <v/>
      </c>
      <c r="AH414" s="21" t="str">
        <f t="shared" si="205"/>
        <v/>
      </c>
      <c r="AI414" s="21" t="b">
        <f t="shared" si="206"/>
        <v>0</v>
      </c>
      <c r="AJ414" s="21" t="str">
        <f t="shared" si="207"/>
        <v/>
      </c>
      <c r="AK414" s="21" t="b">
        <f>IF(AND(COUNTA(B414:I414)&gt;0,'Börja här'!KOMMUN="",NOT(L414),NOT(N414),NOT(P414),NOT(R414),NOT(T414),NOT(V414),NOT(X414),NOT(Z414),NOT(AB414),NOT(AD414),NOT(AF414)),TRUE,FALSE)</f>
        <v>0</v>
      </c>
      <c r="AL414" s="21" t="str">
        <f t="shared" si="208"/>
        <v/>
      </c>
      <c r="AM414" s="97">
        <f t="shared" si="212"/>
        <v>0</v>
      </c>
      <c r="AN414" s="97" t="str">
        <f t="shared" si="209"/>
        <v>Nej</v>
      </c>
      <c r="AO414" s="21" t="b">
        <f t="shared" si="183"/>
        <v>0</v>
      </c>
      <c r="AP414" s="21" t="str">
        <f t="shared" si="210"/>
        <v/>
      </c>
      <c r="AQ414" s="97" t="str">
        <f t="shared" si="211"/>
        <v>Nej</v>
      </c>
    </row>
    <row r="415" spans="1:43" s="13" customFormat="1" x14ac:dyDescent="0.35">
      <c r="A415" s="53">
        <v>407</v>
      </c>
      <c r="B415" s="10"/>
      <c r="C415" s="23"/>
      <c r="D415" s="41"/>
      <c r="E415" s="74"/>
      <c r="F415" s="82"/>
      <c r="G415" s="74"/>
      <c r="H415" s="75"/>
      <c r="I415" s="23"/>
      <c r="J415" s="50" t="str">
        <f t="shared" si="184"/>
        <v/>
      </c>
      <c r="K415" s="56" t="str">
        <f t="shared" si="185"/>
        <v/>
      </c>
      <c r="L415" s="6" t="b">
        <f t="shared" si="186"/>
        <v>0</v>
      </c>
      <c r="M415" s="21" t="str">
        <f t="shared" si="187"/>
        <v/>
      </c>
      <c r="N415" s="21" t="b">
        <f t="shared" si="188"/>
        <v>0</v>
      </c>
      <c r="O415" s="21" t="str">
        <f t="shared" si="189"/>
        <v/>
      </c>
      <c r="P415" s="21" t="b">
        <f t="shared" si="190"/>
        <v>0</v>
      </c>
      <c r="Q415" s="21" t="str">
        <f t="shared" si="191"/>
        <v/>
      </c>
      <c r="R415" s="21" t="b">
        <f t="shared" si="192"/>
        <v>0</v>
      </c>
      <c r="S415" s="21" t="str">
        <f t="shared" si="193"/>
        <v/>
      </c>
      <c r="T415" s="21" t="b">
        <f t="shared" si="194"/>
        <v>0</v>
      </c>
      <c r="U415" s="21" t="str">
        <f t="shared" si="195"/>
        <v/>
      </c>
      <c r="V415" s="6" t="b">
        <f t="shared" si="196"/>
        <v>0</v>
      </c>
      <c r="W415" s="21" t="str">
        <f t="shared" si="197"/>
        <v/>
      </c>
      <c r="X415" s="21" t="b">
        <f t="shared" si="198"/>
        <v>0</v>
      </c>
      <c r="Y415" s="21" t="str">
        <f t="shared" si="199"/>
        <v/>
      </c>
      <c r="Z415" s="21" t="b">
        <f t="shared" si="200"/>
        <v>0</v>
      </c>
      <c r="AA415" s="21" t="str">
        <f t="shared" si="201"/>
        <v/>
      </c>
      <c r="AB415" s="21" t="b">
        <f>IF(AND(LEN(B415)&gt;0,NOT(AF415),COUNTIF($AH$9:AH914,AH415)&gt;1),TRUE,FALSE)</f>
        <v>0</v>
      </c>
      <c r="AC415" s="21" t="str">
        <f t="shared" si="202"/>
        <v/>
      </c>
      <c r="AD415" s="21" t="b">
        <f>IF(AND(LEN(B415)&gt;0,NOT(AF415),NOT(AB415),COUNTIF(Uttransporter!$B$9:'Uttransporter'!B914,B415)&gt;0),TRUE,FALSE)</f>
        <v>0</v>
      </c>
      <c r="AE415" s="21" t="str">
        <f t="shared" si="203"/>
        <v/>
      </c>
      <c r="AF415" s="21" t="b">
        <f>IF(LEN(B415)&gt;Admin!$D$17,TRUE,FALSE)</f>
        <v>0</v>
      </c>
      <c r="AG415" s="21" t="str">
        <f t="shared" si="204"/>
        <v/>
      </c>
      <c r="AH415" s="21" t="str">
        <f t="shared" si="205"/>
        <v/>
      </c>
      <c r="AI415" s="21" t="b">
        <f t="shared" si="206"/>
        <v>0</v>
      </c>
      <c r="AJ415" s="21" t="str">
        <f t="shared" si="207"/>
        <v/>
      </c>
      <c r="AK415" s="21" t="b">
        <f>IF(AND(COUNTA(B415:I415)&gt;0,'Börja här'!KOMMUN="",NOT(L415),NOT(N415),NOT(P415),NOT(R415),NOT(T415),NOT(V415),NOT(X415),NOT(Z415),NOT(AB415),NOT(AD415),NOT(AF415)),TRUE,FALSE)</f>
        <v>0</v>
      </c>
      <c r="AL415" s="21" t="str">
        <f t="shared" si="208"/>
        <v/>
      </c>
      <c r="AM415" s="97">
        <f t="shared" si="212"/>
        <v>0</v>
      </c>
      <c r="AN415" s="97" t="str">
        <f t="shared" si="209"/>
        <v>Nej</v>
      </c>
      <c r="AO415" s="21" t="b">
        <f t="shared" si="183"/>
        <v>0</v>
      </c>
      <c r="AP415" s="21" t="str">
        <f t="shared" si="210"/>
        <v/>
      </c>
      <c r="AQ415" s="97" t="str">
        <f t="shared" si="211"/>
        <v>Nej</v>
      </c>
    </row>
    <row r="416" spans="1:43" s="13" customFormat="1" x14ac:dyDescent="0.35">
      <c r="A416" s="53">
        <v>408</v>
      </c>
      <c r="B416" s="10"/>
      <c r="C416" s="23"/>
      <c r="D416" s="41"/>
      <c r="E416" s="74"/>
      <c r="F416" s="82"/>
      <c r="G416" s="74"/>
      <c r="H416" s="75"/>
      <c r="I416" s="23"/>
      <c r="J416" s="50" t="str">
        <f t="shared" si="184"/>
        <v/>
      </c>
      <c r="K416" s="56" t="str">
        <f t="shared" si="185"/>
        <v/>
      </c>
      <c r="L416" s="6" t="b">
        <f t="shared" si="186"/>
        <v>0</v>
      </c>
      <c r="M416" s="21" t="str">
        <f t="shared" si="187"/>
        <v/>
      </c>
      <c r="N416" s="21" t="b">
        <f t="shared" si="188"/>
        <v>0</v>
      </c>
      <c r="O416" s="21" t="str">
        <f t="shared" si="189"/>
        <v/>
      </c>
      <c r="P416" s="21" t="b">
        <f t="shared" si="190"/>
        <v>0</v>
      </c>
      <c r="Q416" s="21" t="str">
        <f t="shared" si="191"/>
        <v/>
      </c>
      <c r="R416" s="21" t="b">
        <f t="shared" si="192"/>
        <v>0</v>
      </c>
      <c r="S416" s="21" t="str">
        <f t="shared" si="193"/>
        <v/>
      </c>
      <c r="T416" s="21" t="b">
        <f t="shared" si="194"/>
        <v>0</v>
      </c>
      <c r="U416" s="21" t="str">
        <f t="shared" si="195"/>
        <v/>
      </c>
      <c r="V416" s="6" t="b">
        <f t="shared" si="196"/>
        <v>0</v>
      </c>
      <c r="W416" s="21" t="str">
        <f t="shared" si="197"/>
        <v/>
      </c>
      <c r="X416" s="21" t="b">
        <f t="shared" si="198"/>
        <v>0</v>
      </c>
      <c r="Y416" s="21" t="str">
        <f t="shared" si="199"/>
        <v/>
      </c>
      <c r="Z416" s="21" t="b">
        <f t="shared" si="200"/>
        <v>0</v>
      </c>
      <c r="AA416" s="21" t="str">
        <f t="shared" si="201"/>
        <v/>
      </c>
      <c r="AB416" s="21" t="b">
        <f>IF(AND(LEN(B416)&gt;0,NOT(AF416),COUNTIF($AH$9:AH915,AH416)&gt;1),TRUE,FALSE)</f>
        <v>0</v>
      </c>
      <c r="AC416" s="21" t="str">
        <f t="shared" si="202"/>
        <v/>
      </c>
      <c r="AD416" s="21" t="b">
        <f>IF(AND(LEN(B416)&gt;0,NOT(AF416),NOT(AB416),COUNTIF(Uttransporter!$B$9:'Uttransporter'!B915,B416)&gt;0),TRUE,FALSE)</f>
        <v>0</v>
      </c>
      <c r="AE416" s="21" t="str">
        <f t="shared" si="203"/>
        <v/>
      </c>
      <c r="AF416" s="21" t="b">
        <f>IF(LEN(B416)&gt;Admin!$D$17,TRUE,FALSE)</f>
        <v>0</v>
      </c>
      <c r="AG416" s="21" t="str">
        <f t="shared" si="204"/>
        <v/>
      </c>
      <c r="AH416" s="21" t="str">
        <f t="shared" si="205"/>
        <v/>
      </c>
      <c r="AI416" s="21" t="b">
        <f t="shared" si="206"/>
        <v>0</v>
      </c>
      <c r="AJ416" s="21" t="str">
        <f t="shared" si="207"/>
        <v/>
      </c>
      <c r="AK416" s="21" t="b">
        <f>IF(AND(COUNTA(B416:I416)&gt;0,'Börja här'!KOMMUN="",NOT(L416),NOT(N416),NOT(P416),NOT(R416),NOT(T416),NOT(V416),NOT(X416),NOT(Z416),NOT(AB416),NOT(AD416),NOT(AF416)),TRUE,FALSE)</f>
        <v>0</v>
      </c>
      <c r="AL416" s="21" t="str">
        <f t="shared" si="208"/>
        <v/>
      </c>
      <c r="AM416" s="97">
        <f t="shared" si="212"/>
        <v>0</v>
      </c>
      <c r="AN416" s="97" t="str">
        <f t="shared" si="209"/>
        <v>Nej</v>
      </c>
      <c r="AO416" s="21" t="b">
        <f t="shared" si="183"/>
        <v>0</v>
      </c>
      <c r="AP416" s="21" t="str">
        <f t="shared" si="210"/>
        <v/>
      </c>
      <c r="AQ416" s="97" t="str">
        <f t="shared" si="211"/>
        <v>Nej</v>
      </c>
    </row>
    <row r="417" spans="1:43" s="13" customFormat="1" x14ac:dyDescent="0.35">
      <c r="A417" s="53">
        <v>409</v>
      </c>
      <c r="B417" s="10"/>
      <c r="C417" s="23"/>
      <c r="D417" s="41"/>
      <c r="E417" s="74"/>
      <c r="F417" s="82"/>
      <c r="G417" s="74"/>
      <c r="H417" s="75"/>
      <c r="I417" s="23"/>
      <c r="J417" s="50" t="str">
        <f t="shared" si="184"/>
        <v/>
      </c>
      <c r="K417" s="56" t="str">
        <f t="shared" si="185"/>
        <v/>
      </c>
      <c r="L417" s="6" t="b">
        <f t="shared" si="186"/>
        <v>0</v>
      </c>
      <c r="M417" s="21" t="str">
        <f t="shared" si="187"/>
        <v/>
      </c>
      <c r="N417" s="21" t="b">
        <f t="shared" si="188"/>
        <v>0</v>
      </c>
      <c r="O417" s="21" t="str">
        <f t="shared" si="189"/>
        <v/>
      </c>
      <c r="P417" s="21" t="b">
        <f t="shared" si="190"/>
        <v>0</v>
      </c>
      <c r="Q417" s="21" t="str">
        <f t="shared" si="191"/>
        <v/>
      </c>
      <c r="R417" s="21" t="b">
        <f t="shared" si="192"/>
        <v>0</v>
      </c>
      <c r="S417" s="21" t="str">
        <f t="shared" si="193"/>
        <v/>
      </c>
      <c r="T417" s="21" t="b">
        <f t="shared" si="194"/>
        <v>0</v>
      </c>
      <c r="U417" s="21" t="str">
        <f t="shared" si="195"/>
        <v/>
      </c>
      <c r="V417" s="6" t="b">
        <f t="shared" si="196"/>
        <v>0</v>
      </c>
      <c r="W417" s="21" t="str">
        <f t="shared" si="197"/>
        <v/>
      </c>
      <c r="X417" s="21" t="b">
        <f t="shared" si="198"/>
        <v>0</v>
      </c>
      <c r="Y417" s="21" t="str">
        <f t="shared" si="199"/>
        <v/>
      </c>
      <c r="Z417" s="21" t="b">
        <f t="shared" si="200"/>
        <v>0</v>
      </c>
      <c r="AA417" s="21" t="str">
        <f t="shared" si="201"/>
        <v/>
      </c>
      <c r="AB417" s="21" t="b">
        <f>IF(AND(LEN(B417)&gt;0,NOT(AF417),COUNTIF($AH$9:AH916,AH417)&gt;1),TRUE,FALSE)</f>
        <v>0</v>
      </c>
      <c r="AC417" s="21" t="str">
        <f t="shared" si="202"/>
        <v/>
      </c>
      <c r="AD417" s="21" t="b">
        <f>IF(AND(LEN(B417)&gt;0,NOT(AF417),NOT(AB417),COUNTIF(Uttransporter!$B$9:'Uttransporter'!B916,B417)&gt;0),TRUE,FALSE)</f>
        <v>0</v>
      </c>
      <c r="AE417" s="21" t="str">
        <f t="shared" si="203"/>
        <v/>
      </c>
      <c r="AF417" s="21" t="b">
        <f>IF(LEN(B417)&gt;Admin!$D$17,TRUE,FALSE)</f>
        <v>0</v>
      </c>
      <c r="AG417" s="21" t="str">
        <f t="shared" si="204"/>
        <v/>
      </c>
      <c r="AH417" s="21" t="str">
        <f t="shared" si="205"/>
        <v/>
      </c>
      <c r="AI417" s="21" t="b">
        <f t="shared" si="206"/>
        <v>0</v>
      </c>
      <c r="AJ417" s="21" t="str">
        <f t="shared" si="207"/>
        <v/>
      </c>
      <c r="AK417" s="21" t="b">
        <f>IF(AND(COUNTA(B417:I417)&gt;0,'Börja här'!KOMMUN="",NOT(L417),NOT(N417),NOT(P417),NOT(R417),NOT(T417),NOT(V417),NOT(X417),NOT(Z417),NOT(AB417),NOT(AD417),NOT(AF417)),TRUE,FALSE)</f>
        <v>0</v>
      </c>
      <c r="AL417" s="21" t="str">
        <f t="shared" si="208"/>
        <v/>
      </c>
      <c r="AM417" s="97">
        <f t="shared" si="212"/>
        <v>0</v>
      </c>
      <c r="AN417" s="97" t="str">
        <f t="shared" si="209"/>
        <v>Nej</v>
      </c>
      <c r="AO417" s="21" t="b">
        <f t="shared" si="183"/>
        <v>0</v>
      </c>
      <c r="AP417" s="21" t="str">
        <f t="shared" si="210"/>
        <v/>
      </c>
      <c r="AQ417" s="97" t="str">
        <f t="shared" si="211"/>
        <v>Nej</v>
      </c>
    </row>
    <row r="418" spans="1:43" s="13" customFormat="1" x14ac:dyDescent="0.35">
      <c r="A418" s="53">
        <v>410</v>
      </c>
      <c r="B418" s="10"/>
      <c r="C418" s="23"/>
      <c r="D418" s="41"/>
      <c r="E418" s="74"/>
      <c r="F418" s="82"/>
      <c r="G418" s="74"/>
      <c r="H418" s="75"/>
      <c r="I418" s="23"/>
      <c r="J418" s="50" t="str">
        <f t="shared" si="184"/>
        <v/>
      </c>
      <c r="K418" s="56" t="str">
        <f t="shared" si="185"/>
        <v/>
      </c>
      <c r="L418" s="6" t="b">
        <f t="shared" si="186"/>
        <v>0</v>
      </c>
      <c r="M418" s="21" t="str">
        <f t="shared" si="187"/>
        <v/>
      </c>
      <c r="N418" s="21" t="b">
        <f t="shared" si="188"/>
        <v>0</v>
      </c>
      <c r="O418" s="21" t="str">
        <f t="shared" si="189"/>
        <v/>
      </c>
      <c r="P418" s="21" t="b">
        <f t="shared" si="190"/>
        <v>0</v>
      </c>
      <c r="Q418" s="21" t="str">
        <f t="shared" si="191"/>
        <v/>
      </c>
      <c r="R418" s="21" t="b">
        <f t="shared" si="192"/>
        <v>0</v>
      </c>
      <c r="S418" s="21" t="str">
        <f t="shared" si="193"/>
        <v/>
      </c>
      <c r="T418" s="21" t="b">
        <f t="shared" si="194"/>
        <v>0</v>
      </c>
      <c r="U418" s="21" t="str">
        <f t="shared" si="195"/>
        <v/>
      </c>
      <c r="V418" s="6" t="b">
        <f t="shared" si="196"/>
        <v>0</v>
      </c>
      <c r="W418" s="21" t="str">
        <f t="shared" si="197"/>
        <v/>
      </c>
      <c r="X418" s="21" t="b">
        <f t="shared" si="198"/>
        <v>0</v>
      </c>
      <c r="Y418" s="21" t="str">
        <f t="shared" si="199"/>
        <v/>
      </c>
      <c r="Z418" s="21" t="b">
        <f t="shared" si="200"/>
        <v>0</v>
      </c>
      <c r="AA418" s="21" t="str">
        <f t="shared" si="201"/>
        <v/>
      </c>
      <c r="AB418" s="21" t="b">
        <f>IF(AND(LEN(B418)&gt;0,NOT(AF418),COUNTIF($AH$9:AH917,AH418)&gt;1),TRUE,FALSE)</f>
        <v>0</v>
      </c>
      <c r="AC418" s="21" t="str">
        <f t="shared" si="202"/>
        <v/>
      </c>
      <c r="AD418" s="21" t="b">
        <f>IF(AND(LEN(B418)&gt;0,NOT(AF418),NOT(AB418),COUNTIF(Uttransporter!$B$9:'Uttransporter'!B917,B418)&gt;0),TRUE,FALSE)</f>
        <v>0</v>
      </c>
      <c r="AE418" s="21" t="str">
        <f t="shared" si="203"/>
        <v/>
      </c>
      <c r="AF418" s="21" t="b">
        <f>IF(LEN(B418)&gt;Admin!$D$17,TRUE,FALSE)</f>
        <v>0</v>
      </c>
      <c r="AG418" s="21" t="str">
        <f t="shared" si="204"/>
        <v/>
      </c>
      <c r="AH418" s="21" t="str">
        <f t="shared" si="205"/>
        <v/>
      </c>
      <c r="AI418" s="21" t="b">
        <f t="shared" si="206"/>
        <v>0</v>
      </c>
      <c r="AJ418" s="21" t="str">
        <f t="shared" si="207"/>
        <v/>
      </c>
      <c r="AK418" s="21" t="b">
        <f>IF(AND(COUNTA(B418:I418)&gt;0,'Börja här'!KOMMUN="",NOT(L418),NOT(N418),NOT(P418),NOT(R418),NOT(T418),NOT(V418),NOT(X418),NOT(Z418),NOT(AB418),NOT(AD418),NOT(AF418)),TRUE,FALSE)</f>
        <v>0</v>
      </c>
      <c r="AL418" s="21" t="str">
        <f t="shared" si="208"/>
        <v/>
      </c>
      <c r="AM418" s="97">
        <f t="shared" si="212"/>
        <v>0</v>
      </c>
      <c r="AN418" s="97" t="str">
        <f t="shared" si="209"/>
        <v>Nej</v>
      </c>
      <c r="AO418" s="21" t="b">
        <f t="shared" si="183"/>
        <v>0</v>
      </c>
      <c r="AP418" s="21" t="str">
        <f t="shared" si="210"/>
        <v/>
      </c>
      <c r="AQ418" s="97" t="str">
        <f t="shared" si="211"/>
        <v>Nej</v>
      </c>
    </row>
    <row r="419" spans="1:43" s="13" customFormat="1" x14ac:dyDescent="0.35">
      <c r="A419" s="53">
        <v>411</v>
      </c>
      <c r="B419" s="10"/>
      <c r="C419" s="23"/>
      <c r="D419" s="41"/>
      <c r="E419" s="74"/>
      <c r="F419" s="82"/>
      <c r="G419" s="74"/>
      <c r="H419" s="75"/>
      <c r="I419" s="23"/>
      <c r="J419" s="50" t="str">
        <f t="shared" si="184"/>
        <v/>
      </c>
      <c r="K419" s="56" t="str">
        <f t="shared" si="185"/>
        <v/>
      </c>
      <c r="L419" s="6" t="b">
        <f t="shared" si="186"/>
        <v>0</v>
      </c>
      <c r="M419" s="21" t="str">
        <f t="shared" si="187"/>
        <v/>
      </c>
      <c r="N419" s="21" t="b">
        <f t="shared" si="188"/>
        <v>0</v>
      </c>
      <c r="O419" s="21" t="str">
        <f t="shared" si="189"/>
        <v/>
      </c>
      <c r="P419" s="21" t="b">
        <f t="shared" si="190"/>
        <v>0</v>
      </c>
      <c r="Q419" s="21" t="str">
        <f t="shared" si="191"/>
        <v/>
      </c>
      <c r="R419" s="21" t="b">
        <f t="shared" si="192"/>
        <v>0</v>
      </c>
      <c r="S419" s="21" t="str">
        <f t="shared" si="193"/>
        <v/>
      </c>
      <c r="T419" s="21" t="b">
        <f t="shared" si="194"/>
        <v>0</v>
      </c>
      <c r="U419" s="21" t="str">
        <f t="shared" si="195"/>
        <v/>
      </c>
      <c r="V419" s="6" t="b">
        <f t="shared" si="196"/>
        <v>0</v>
      </c>
      <c r="W419" s="21" t="str">
        <f t="shared" si="197"/>
        <v/>
      </c>
      <c r="X419" s="21" t="b">
        <f t="shared" si="198"/>
        <v>0</v>
      </c>
      <c r="Y419" s="21" t="str">
        <f t="shared" si="199"/>
        <v/>
      </c>
      <c r="Z419" s="21" t="b">
        <f t="shared" si="200"/>
        <v>0</v>
      </c>
      <c r="AA419" s="21" t="str">
        <f t="shared" si="201"/>
        <v/>
      </c>
      <c r="AB419" s="21" t="b">
        <f>IF(AND(LEN(B419)&gt;0,NOT(AF419),COUNTIF($AH$9:AH918,AH419)&gt;1),TRUE,FALSE)</f>
        <v>0</v>
      </c>
      <c r="AC419" s="21" t="str">
        <f t="shared" si="202"/>
        <v/>
      </c>
      <c r="AD419" s="21" t="b">
        <f>IF(AND(LEN(B419)&gt;0,NOT(AF419),NOT(AB419),COUNTIF(Uttransporter!$B$9:'Uttransporter'!B918,B419)&gt;0),TRUE,FALSE)</f>
        <v>0</v>
      </c>
      <c r="AE419" s="21" t="str">
        <f t="shared" si="203"/>
        <v/>
      </c>
      <c r="AF419" s="21" t="b">
        <f>IF(LEN(B419)&gt;Admin!$D$17,TRUE,FALSE)</f>
        <v>0</v>
      </c>
      <c r="AG419" s="21" t="str">
        <f t="shared" si="204"/>
        <v/>
      </c>
      <c r="AH419" s="21" t="str">
        <f t="shared" si="205"/>
        <v/>
      </c>
      <c r="AI419" s="21" t="b">
        <f t="shared" si="206"/>
        <v>0</v>
      </c>
      <c r="AJ419" s="21" t="str">
        <f t="shared" si="207"/>
        <v/>
      </c>
      <c r="AK419" s="21" t="b">
        <f>IF(AND(COUNTA(B419:I419)&gt;0,'Börja här'!KOMMUN="",NOT(L419),NOT(N419),NOT(P419),NOT(R419),NOT(T419),NOT(V419),NOT(X419),NOT(Z419),NOT(AB419),NOT(AD419),NOT(AF419)),TRUE,FALSE)</f>
        <v>0</v>
      </c>
      <c r="AL419" s="21" t="str">
        <f t="shared" si="208"/>
        <v/>
      </c>
      <c r="AM419" s="97">
        <f t="shared" si="212"/>
        <v>0</v>
      </c>
      <c r="AN419" s="97" t="str">
        <f t="shared" si="209"/>
        <v>Nej</v>
      </c>
      <c r="AO419" s="21" t="b">
        <f t="shared" si="183"/>
        <v>0</v>
      </c>
      <c r="AP419" s="21" t="str">
        <f t="shared" si="210"/>
        <v/>
      </c>
      <c r="AQ419" s="97" t="str">
        <f t="shared" si="211"/>
        <v>Nej</v>
      </c>
    </row>
    <row r="420" spans="1:43" s="13" customFormat="1" x14ac:dyDescent="0.35">
      <c r="A420" s="53">
        <v>412</v>
      </c>
      <c r="B420" s="10"/>
      <c r="C420" s="23"/>
      <c r="D420" s="41"/>
      <c r="E420" s="74"/>
      <c r="F420" s="82"/>
      <c r="G420" s="74"/>
      <c r="H420" s="75"/>
      <c r="I420" s="23"/>
      <c r="J420" s="50" t="str">
        <f t="shared" si="184"/>
        <v/>
      </c>
      <c r="K420" s="56" t="str">
        <f t="shared" si="185"/>
        <v/>
      </c>
      <c r="L420" s="6" t="b">
        <f t="shared" si="186"/>
        <v>0</v>
      </c>
      <c r="M420" s="21" t="str">
        <f t="shared" si="187"/>
        <v/>
      </c>
      <c r="N420" s="21" t="b">
        <f t="shared" si="188"/>
        <v>0</v>
      </c>
      <c r="O420" s="21" t="str">
        <f t="shared" si="189"/>
        <v/>
      </c>
      <c r="P420" s="21" t="b">
        <f t="shared" si="190"/>
        <v>0</v>
      </c>
      <c r="Q420" s="21" t="str">
        <f t="shared" si="191"/>
        <v/>
      </c>
      <c r="R420" s="21" t="b">
        <f t="shared" si="192"/>
        <v>0</v>
      </c>
      <c r="S420" s="21" t="str">
        <f t="shared" si="193"/>
        <v/>
      </c>
      <c r="T420" s="21" t="b">
        <f t="shared" si="194"/>
        <v>0</v>
      </c>
      <c r="U420" s="21" t="str">
        <f t="shared" si="195"/>
        <v/>
      </c>
      <c r="V420" s="6" t="b">
        <f t="shared" si="196"/>
        <v>0</v>
      </c>
      <c r="W420" s="21" t="str">
        <f t="shared" si="197"/>
        <v/>
      </c>
      <c r="X420" s="21" t="b">
        <f t="shared" si="198"/>
        <v>0</v>
      </c>
      <c r="Y420" s="21" t="str">
        <f t="shared" si="199"/>
        <v/>
      </c>
      <c r="Z420" s="21" t="b">
        <f t="shared" si="200"/>
        <v>0</v>
      </c>
      <c r="AA420" s="21" t="str">
        <f t="shared" si="201"/>
        <v/>
      </c>
      <c r="AB420" s="21" t="b">
        <f>IF(AND(LEN(B420)&gt;0,NOT(AF420),COUNTIF($AH$9:AH919,AH420)&gt;1),TRUE,FALSE)</f>
        <v>0</v>
      </c>
      <c r="AC420" s="21" t="str">
        <f t="shared" si="202"/>
        <v/>
      </c>
      <c r="AD420" s="21" t="b">
        <f>IF(AND(LEN(B420)&gt;0,NOT(AF420),NOT(AB420),COUNTIF(Uttransporter!$B$9:'Uttransporter'!B919,B420)&gt;0),TRUE,FALSE)</f>
        <v>0</v>
      </c>
      <c r="AE420" s="21" t="str">
        <f t="shared" si="203"/>
        <v/>
      </c>
      <c r="AF420" s="21" t="b">
        <f>IF(LEN(B420)&gt;Admin!$D$17,TRUE,FALSE)</f>
        <v>0</v>
      </c>
      <c r="AG420" s="21" t="str">
        <f t="shared" si="204"/>
        <v/>
      </c>
      <c r="AH420" s="21" t="str">
        <f t="shared" si="205"/>
        <v/>
      </c>
      <c r="AI420" s="21" t="b">
        <f t="shared" si="206"/>
        <v>0</v>
      </c>
      <c r="AJ420" s="21" t="str">
        <f t="shared" si="207"/>
        <v/>
      </c>
      <c r="AK420" s="21" t="b">
        <f>IF(AND(COUNTA(B420:I420)&gt;0,'Börja här'!KOMMUN="",NOT(L420),NOT(N420),NOT(P420),NOT(R420),NOT(T420),NOT(V420),NOT(X420),NOT(Z420),NOT(AB420),NOT(AD420),NOT(AF420)),TRUE,FALSE)</f>
        <v>0</v>
      </c>
      <c r="AL420" s="21" t="str">
        <f t="shared" si="208"/>
        <v/>
      </c>
      <c r="AM420" s="97">
        <f t="shared" si="212"/>
        <v>0</v>
      </c>
      <c r="AN420" s="97" t="str">
        <f t="shared" si="209"/>
        <v>Nej</v>
      </c>
      <c r="AO420" s="21" t="b">
        <f t="shared" si="183"/>
        <v>0</v>
      </c>
      <c r="AP420" s="21" t="str">
        <f t="shared" si="210"/>
        <v/>
      </c>
      <c r="AQ420" s="97" t="str">
        <f t="shared" si="211"/>
        <v>Nej</v>
      </c>
    </row>
    <row r="421" spans="1:43" s="13" customFormat="1" x14ac:dyDescent="0.35">
      <c r="A421" s="53">
        <v>413</v>
      </c>
      <c r="B421" s="10"/>
      <c r="C421" s="23"/>
      <c r="D421" s="41"/>
      <c r="E421" s="74"/>
      <c r="F421" s="82"/>
      <c r="G421" s="74"/>
      <c r="H421" s="75"/>
      <c r="I421" s="23"/>
      <c r="J421" s="50" t="str">
        <f t="shared" si="184"/>
        <v/>
      </c>
      <c r="K421" s="56" t="str">
        <f t="shared" si="185"/>
        <v/>
      </c>
      <c r="L421" s="6" t="b">
        <f t="shared" si="186"/>
        <v>0</v>
      </c>
      <c r="M421" s="21" t="str">
        <f t="shared" si="187"/>
        <v/>
      </c>
      <c r="N421" s="21" t="b">
        <f t="shared" si="188"/>
        <v>0</v>
      </c>
      <c r="O421" s="21" t="str">
        <f t="shared" si="189"/>
        <v/>
      </c>
      <c r="P421" s="21" t="b">
        <f t="shared" si="190"/>
        <v>0</v>
      </c>
      <c r="Q421" s="21" t="str">
        <f t="shared" si="191"/>
        <v/>
      </c>
      <c r="R421" s="21" t="b">
        <f t="shared" si="192"/>
        <v>0</v>
      </c>
      <c r="S421" s="21" t="str">
        <f t="shared" si="193"/>
        <v/>
      </c>
      <c r="T421" s="21" t="b">
        <f t="shared" si="194"/>
        <v>0</v>
      </c>
      <c r="U421" s="21" t="str">
        <f t="shared" si="195"/>
        <v/>
      </c>
      <c r="V421" s="6" t="b">
        <f t="shared" si="196"/>
        <v>0</v>
      </c>
      <c r="W421" s="21" t="str">
        <f t="shared" si="197"/>
        <v/>
      </c>
      <c r="X421" s="21" t="b">
        <f t="shared" si="198"/>
        <v>0</v>
      </c>
      <c r="Y421" s="21" t="str">
        <f t="shared" si="199"/>
        <v/>
      </c>
      <c r="Z421" s="21" t="b">
        <f t="shared" si="200"/>
        <v>0</v>
      </c>
      <c r="AA421" s="21" t="str">
        <f t="shared" si="201"/>
        <v/>
      </c>
      <c r="AB421" s="21" t="b">
        <f>IF(AND(LEN(B421)&gt;0,NOT(AF421),COUNTIF($AH$9:AH920,AH421)&gt;1),TRUE,FALSE)</f>
        <v>0</v>
      </c>
      <c r="AC421" s="21" t="str">
        <f t="shared" si="202"/>
        <v/>
      </c>
      <c r="AD421" s="21" t="b">
        <f>IF(AND(LEN(B421)&gt;0,NOT(AF421),NOT(AB421),COUNTIF(Uttransporter!$B$9:'Uttransporter'!B920,B421)&gt;0),TRUE,FALSE)</f>
        <v>0</v>
      </c>
      <c r="AE421" s="21" t="str">
        <f t="shared" si="203"/>
        <v/>
      </c>
      <c r="AF421" s="21" t="b">
        <f>IF(LEN(B421)&gt;Admin!$D$17,TRUE,FALSE)</f>
        <v>0</v>
      </c>
      <c r="AG421" s="21" t="str">
        <f t="shared" si="204"/>
        <v/>
      </c>
      <c r="AH421" s="21" t="str">
        <f t="shared" si="205"/>
        <v/>
      </c>
      <c r="AI421" s="21" t="b">
        <f t="shared" si="206"/>
        <v>0</v>
      </c>
      <c r="AJ421" s="21" t="str">
        <f t="shared" si="207"/>
        <v/>
      </c>
      <c r="AK421" s="21" t="b">
        <f>IF(AND(COUNTA(B421:I421)&gt;0,'Börja här'!KOMMUN="",NOT(L421),NOT(N421),NOT(P421),NOT(R421),NOT(T421),NOT(V421),NOT(X421),NOT(Z421),NOT(AB421),NOT(AD421),NOT(AF421)),TRUE,FALSE)</f>
        <v>0</v>
      </c>
      <c r="AL421" s="21" t="str">
        <f t="shared" si="208"/>
        <v/>
      </c>
      <c r="AM421" s="97">
        <f t="shared" si="212"/>
        <v>0</v>
      </c>
      <c r="AN421" s="97" t="str">
        <f t="shared" si="209"/>
        <v>Nej</v>
      </c>
      <c r="AO421" s="21" t="b">
        <f t="shared" si="183"/>
        <v>0</v>
      </c>
      <c r="AP421" s="21" t="str">
        <f t="shared" si="210"/>
        <v/>
      </c>
      <c r="AQ421" s="97" t="str">
        <f t="shared" si="211"/>
        <v>Nej</v>
      </c>
    </row>
    <row r="422" spans="1:43" s="13" customFormat="1" x14ac:dyDescent="0.35">
      <c r="A422" s="53">
        <v>414</v>
      </c>
      <c r="B422" s="10"/>
      <c r="C422" s="23"/>
      <c r="D422" s="41"/>
      <c r="E422" s="74"/>
      <c r="F422" s="82"/>
      <c r="G422" s="74"/>
      <c r="H422" s="75"/>
      <c r="I422" s="23"/>
      <c r="J422" s="50" t="str">
        <f t="shared" si="184"/>
        <v/>
      </c>
      <c r="K422" s="56" t="str">
        <f t="shared" si="185"/>
        <v/>
      </c>
      <c r="L422" s="6" t="b">
        <f t="shared" si="186"/>
        <v>0</v>
      </c>
      <c r="M422" s="21" t="str">
        <f t="shared" si="187"/>
        <v/>
      </c>
      <c r="N422" s="21" t="b">
        <f t="shared" si="188"/>
        <v>0</v>
      </c>
      <c r="O422" s="21" t="str">
        <f t="shared" si="189"/>
        <v/>
      </c>
      <c r="P422" s="21" t="b">
        <f t="shared" si="190"/>
        <v>0</v>
      </c>
      <c r="Q422" s="21" t="str">
        <f t="shared" si="191"/>
        <v/>
      </c>
      <c r="R422" s="21" t="b">
        <f t="shared" si="192"/>
        <v>0</v>
      </c>
      <c r="S422" s="21" t="str">
        <f t="shared" si="193"/>
        <v/>
      </c>
      <c r="T422" s="21" t="b">
        <f t="shared" si="194"/>
        <v>0</v>
      </c>
      <c r="U422" s="21" t="str">
        <f t="shared" si="195"/>
        <v/>
      </c>
      <c r="V422" s="6" t="b">
        <f t="shared" si="196"/>
        <v>0</v>
      </c>
      <c r="W422" s="21" t="str">
        <f t="shared" si="197"/>
        <v/>
      </c>
      <c r="X422" s="21" t="b">
        <f t="shared" si="198"/>
        <v>0</v>
      </c>
      <c r="Y422" s="21" t="str">
        <f t="shared" si="199"/>
        <v/>
      </c>
      <c r="Z422" s="21" t="b">
        <f t="shared" si="200"/>
        <v>0</v>
      </c>
      <c r="AA422" s="21" t="str">
        <f t="shared" si="201"/>
        <v/>
      </c>
      <c r="AB422" s="21" t="b">
        <f>IF(AND(LEN(B422)&gt;0,NOT(AF422),COUNTIF($AH$9:AH921,AH422)&gt;1),TRUE,FALSE)</f>
        <v>0</v>
      </c>
      <c r="AC422" s="21" t="str">
        <f t="shared" si="202"/>
        <v/>
      </c>
      <c r="AD422" s="21" t="b">
        <f>IF(AND(LEN(B422)&gt;0,NOT(AF422),NOT(AB422),COUNTIF(Uttransporter!$B$9:'Uttransporter'!B921,B422)&gt;0),TRUE,FALSE)</f>
        <v>0</v>
      </c>
      <c r="AE422" s="21" t="str">
        <f t="shared" si="203"/>
        <v/>
      </c>
      <c r="AF422" s="21" t="b">
        <f>IF(LEN(B422)&gt;Admin!$D$17,TRUE,FALSE)</f>
        <v>0</v>
      </c>
      <c r="AG422" s="21" t="str">
        <f t="shared" si="204"/>
        <v/>
      </c>
      <c r="AH422" s="21" t="str">
        <f t="shared" si="205"/>
        <v/>
      </c>
      <c r="AI422" s="21" t="b">
        <f t="shared" si="206"/>
        <v>0</v>
      </c>
      <c r="AJ422" s="21" t="str">
        <f t="shared" si="207"/>
        <v/>
      </c>
      <c r="AK422" s="21" t="b">
        <f>IF(AND(COUNTA(B422:I422)&gt;0,'Börja här'!KOMMUN="",NOT(L422),NOT(N422),NOT(P422),NOT(R422),NOT(T422),NOT(V422),NOT(X422),NOT(Z422),NOT(AB422),NOT(AD422),NOT(AF422)),TRUE,FALSE)</f>
        <v>0</v>
      </c>
      <c r="AL422" s="21" t="str">
        <f t="shared" si="208"/>
        <v/>
      </c>
      <c r="AM422" s="97">
        <f t="shared" si="212"/>
        <v>0</v>
      </c>
      <c r="AN422" s="97" t="str">
        <f t="shared" si="209"/>
        <v>Nej</v>
      </c>
      <c r="AO422" s="21" t="b">
        <f t="shared" si="183"/>
        <v>0</v>
      </c>
      <c r="AP422" s="21" t="str">
        <f t="shared" si="210"/>
        <v/>
      </c>
      <c r="AQ422" s="97" t="str">
        <f t="shared" si="211"/>
        <v>Nej</v>
      </c>
    </row>
    <row r="423" spans="1:43" s="13" customFormat="1" x14ac:dyDescent="0.35">
      <c r="A423" s="53">
        <v>415</v>
      </c>
      <c r="B423" s="10"/>
      <c r="C423" s="23"/>
      <c r="D423" s="41"/>
      <c r="E423" s="74"/>
      <c r="F423" s="82"/>
      <c r="G423" s="74"/>
      <c r="H423" s="75"/>
      <c r="I423" s="23"/>
      <c r="J423" s="50" t="str">
        <f t="shared" si="184"/>
        <v/>
      </c>
      <c r="K423" s="56" t="str">
        <f t="shared" si="185"/>
        <v/>
      </c>
      <c r="L423" s="6" t="b">
        <f t="shared" si="186"/>
        <v>0</v>
      </c>
      <c r="M423" s="21" t="str">
        <f t="shared" si="187"/>
        <v/>
      </c>
      <c r="N423" s="21" t="b">
        <f t="shared" si="188"/>
        <v>0</v>
      </c>
      <c r="O423" s="21" t="str">
        <f t="shared" si="189"/>
        <v/>
      </c>
      <c r="P423" s="21" t="b">
        <f t="shared" si="190"/>
        <v>0</v>
      </c>
      <c r="Q423" s="21" t="str">
        <f t="shared" si="191"/>
        <v/>
      </c>
      <c r="R423" s="21" t="b">
        <f t="shared" si="192"/>
        <v>0</v>
      </c>
      <c r="S423" s="21" t="str">
        <f t="shared" si="193"/>
        <v/>
      </c>
      <c r="T423" s="21" t="b">
        <f t="shared" si="194"/>
        <v>0</v>
      </c>
      <c r="U423" s="21" t="str">
        <f t="shared" si="195"/>
        <v/>
      </c>
      <c r="V423" s="6" t="b">
        <f t="shared" si="196"/>
        <v>0</v>
      </c>
      <c r="W423" s="21" t="str">
        <f t="shared" si="197"/>
        <v/>
      </c>
      <c r="X423" s="21" t="b">
        <f t="shared" si="198"/>
        <v>0</v>
      </c>
      <c r="Y423" s="21" t="str">
        <f t="shared" si="199"/>
        <v/>
      </c>
      <c r="Z423" s="21" t="b">
        <f t="shared" si="200"/>
        <v>0</v>
      </c>
      <c r="AA423" s="21" t="str">
        <f t="shared" si="201"/>
        <v/>
      </c>
      <c r="AB423" s="21" t="b">
        <f>IF(AND(LEN(B423)&gt;0,NOT(AF423),COUNTIF($AH$9:AH922,AH423)&gt;1),TRUE,FALSE)</f>
        <v>0</v>
      </c>
      <c r="AC423" s="21" t="str">
        <f t="shared" si="202"/>
        <v/>
      </c>
      <c r="AD423" s="21" t="b">
        <f>IF(AND(LEN(B423)&gt;0,NOT(AF423),NOT(AB423),COUNTIF(Uttransporter!$B$9:'Uttransporter'!B922,B423)&gt;0),TRUE,FALSE)</f>
        <v>0</v>
      </c>
      <c r="AE423" s="21" t="str">
        <f t="shared" si="203"/>
        <v/>
      </c>
      <c r="AF423" s="21" t="b">
        <f>IF(LEN(B423)&gt;Admin!$D$17,TRUE,FALSE)</f>
        <v>0</v>
      </c>
      <c r="AG423" s="21" t="str">
        <f t="shared" si="204"/>
        <v/>
      </c>
      <c r="AH423" s="21" t="str">
        <f t="shared" si="205"/>
        <v/>
      </c>
      <c r="AI423" s="21" t="b">
        <f t="shared" si="206"/>
        <v>0</v>
      </c>
      <c r="AJ423" s="21" t="str">
        <f t="shared" si="207"/>
        <v/>
      </c>
      <c r="AK423" s="21" t="b">
        <f>IF(AND(COUNTA(B423:I423)&gt;0,'Börja här'!KOMMUN="",NOT(L423),NOT(N423),NOT(P423),NOT(R423),NOT(T423),NOT(V423),NOT(X423),NOT(Z423),NOT(AB423),NOT(AD423),NOT(AF423)),TRUE,FALSE)</f>
        <v>0</v>
      </c>
      <c r="AL423" s="21" t="str">
        <f t="shared" si="208"/>
        <v/>
      </c>
      <c r="AM423" s="97">
        <f t="shared" si="212"/>
        <v>0</v>
      </c>
      <c r="AN423" s="97" t="str">
        <f t="shared" si="209"/>
        <v>Nej</v>
      </c>
      <c r="AO423" s="21" t="b">
        <f t="shared" si="183"/>
        <v>0</v>
      </c>
      <c r="AP423" s="21" t="str">
        <f t="shared" si="210"/>
        <v/>
      </c>
      <c r="AQ423" s="97" t="str">
        <f t="shared" si="211"/>
        <v>Nej</v>
      </c>
    </row>
    <row r="424" spans="1:43" s="13" customFormat="1" x14ac:dyDescent="0.35">
      <c r="A424" s="53">
        <v>416</v>
      </c>
      <c r="B424" s="10"/>
      <c r="C424" s="23"/>
      <c r="D424" s="41"/>
      <c r="E424" s="74"/>
      <c r="F424" s="82"/>
      <c r="G424" s="74"/>
      <c r="H424" s="75"/>
      <c r="I424" s="23"/>
      <c r="J424" s="50" t="str">
        <f t="shared" si="184"/>
        <v/>
      </c>
      <c r="K424" s="56" t="str">
        <f t="shared" si="185"/>
        <v/>
      </c>
      <c r="L424" s="6" t="b">
        <f t="shared" si="186"/>
        <v>0</v>
      </c>
      <c r="M424" s="21" t="str">
        <f t="shared" si="187"/>
        <v/>
      </c>
      <c r="N424" s="21" t="b">
        <f t="shared" si="188"/>
        <v>0</v>
      </c>
      <c r="O424" s="21" t="str">
        <f t="shared" si="189"/>
        <v/>
      </c>
      <c r="P424" s="21" t="b">
        <f t="shared" si="190"/>
        <v>0</v>
      </c>
      <c r="Q424" s="21" t="str">
        <f t="shared" si="191"/>
        <v/>
      </c>
      <c r="R424" s="21" t="b">
        <f t="shared" si="192"/>
        <v>0</v>
      </c>
      <c r="S424" s="21" t="str">
        <f t="shared" si="193"/>
        <v/>
      </c>
      <c r="T424" s="21" t="b">
        <f t="shared" si="194"/>
        <v>0</v>
      </c>
      <c r="U424" s="21" t="str">
        <f t="shared" si="195"/>
        <v/>
      </c>
      <c r="V424" s="6" t="b">
        <f t="shared" si="196"/>
        <v>0</v>
      </c>
      <c r="W424" s="21" t="str">
        <f t="shared" si="197"/>
        <v/>
      </c>
      <c r="X424" s="21" t="b">
        <f t="shared" si="198"/>
        <v>0</v>
      </c>
      <c r="Y424" s="21" t="str">
        <f t="shared" si="199"/>
        <v/>
      </c>
      <c r="Z424" s="21" t="b">
        <f t="shared" si="200"/>
        <v>0</v>
      </c>
      <c r="AA424" s="21" t="str">
        <f t="shared" si="201"/>
        <v/>
      </c>
      <c r="AB424" s="21" t="b">
        <f>IF(AND(LEN(B424)&gt;0,NOT(AF424),COUNTIF($AH$9:AH923,AH424)&gt;1),TRUE,FALSE)</f>
        <v>0</v>
      </c>
      <c r="AC424" s="21" t="str">
        <f t="shared" si="202"/>
        <v/>
      </c>
      <c r="AD424" s="21" t="b">
        <f>IF(AND(LEN(B424)&gt;0,NOT(AF424),NOT(AB424),COUNTIF(Uttransporter!$B$9:'Uttransporter'!B923,B424)&gt;0),TRUE,FALSE)</f>
        <v>0</v>
      </c>
      <c r="AE424" s="21" t="str">
        <f t="shared" si="203"/>
        <v/>
      </c>
      <c r="AF424" s="21" t="b">
        <f>IF(LEN(B424)&gt;Admin!$D$17,TRUE,FALSE)</f>
        <v>0</v>
      </c>
      <c r="AG424" s="21" t="str">
        <f t="shared" si="204"/>
        <v/>
      </c>
      <c r="AH424" s="21" t="str">
        <f t="shared" si="205"/>
        <v/>
      </c>
      <c r="AI424" s="21" t="b">
        <f t="shared" si="206"/>
        <v>0</v>
      </c>
      <c r="AJ424" s="21" t="str">
        <f t="shared" si="207"/>
        <v/>
      </c>
      <c r="AK424" s="21" t="b">
        <f>IF(AND(COUNTA(B424:I424)&gt;0,'Börja här'!KOMMUN="",NOT(L424),NOT(N424),NOT(P424),NOT(R424),NOT(T424),NOT(V424),NOT(X424),NOT(Z424),NOT(AB424),NOT(AD424),NOT(AF424)),TRUE,FALSE)</f>
        <v>0</v>
      </c>
      <c r="AL424" s="21" t="str">
        <f t="shared" si="208"/>
        <v/>
      </c>
      <c r="AM424" s="97">
        <f t="shared" si="212"/>
        <v>0</v>
      </c>
      <c r="AN424" s="97" t="str">
        <f t="shared" si="209"/>
        <v>Nej</v>
      </c>
      <c r="AO424" s="21" t="b">
        <f t="shared" si="183"/>
        <v>0</v>
      </c>
      <c r="AP424" s="21" t="str">
        <f t="shared" si="210"/>
        <v/>
      </c>
      <c r="AQ424" s="97" t="str">
        <f t="shared" si="211"/>
        <v>Nej</v>
      </c>
    </row>
    <row r="425" spans="1:43" s="13" customFormat="1" x14ac:dyDescent="0.35">
      <c r="A425" s="53">
        <v>417</v>
      </c>
      <c r="B425" s="10"/>
      <c r="C425" s="23"/>
      <c r="D425" s="41"/>
      <c r="E425" s="74"/>
      <c r="F425" s="82"/>
      <c r="G425" s="74"/>
      <c r="H425" s="75"/>
      <c r="I425" s="23"/>
      <c r="J425" s="50" t="str">
        <f t="shared" si="184"/>
        <v/>
      </c>
      <c r="K425" s="56" t="str">
        <f t="shared" si="185"/>
        <v/>
      </c>
      <c r="L425" s="6" t="b">
        <f t="shared" si="186"/>
        <v>0</v>
      </c>
      <c r="M425" s="21" t="str">
        <f t="shared" si="187"/>
        <v/>
      </c>
      <c r="N425" s="21" t="b">
        <f t="shared" si="188"/>
        <v>0</v>
      </c>
      <c r="O425" s="21" t="str">
        <f t="shared" si="189"/>
        <v/>
      </c>
      <c r="P425" s="21" t="b">
        <f t="shared" si="190"/>
        <v>0</v>
      </c>
      <c r="Q425" s="21" t="str">
        <f t="shared" si="191"/>
        <v/>
      </c>
      <c r="R425" s="21" t="b">
        <f t="shared" si="192"/>
        <v>0</v>
      </c>
      <c r="S425" s="21" t="str">
        <f t="shared" si="193"/>
        <v/>
      </c>
      <c r="T425" s="21" t="b">
        <f t="shared" si="194"/>
        <v>0</v>
      </c>
      <c r="U425" s="21" t="str">
        <f t="shared" si="195"/>
        <v/>
      </c>
      <c r="V425" s="6" t="b">
        <f t="shared" si="196"/>
        <v>0</v>
      </c>
      <c r="W425" s="21" t="str">
        <f t="shared" si="197"/>
        <v/>
      </c>
      <c r="X425" s="21" t="b">
        <f t="shared" si="198"/>
        <v>0</v>
      </c>
      <c r="Y425" s="21" t="str">
        <f t="shared" si="199"/>
        <v/>
      </c>
      <c r="Z425" s="21" t="b">
        <f t="shared" si="200"/>
        <v>0</v>
      </c>
      <c r="AA425" s="21" t="str">
        <f t="shared" si="201"/>
        <v/>
      </c>
      <c r="AB425" s="21" t="b">
        <f>IF(AND(LEN(B425)&gt;0,NOT(AF425),COUNTIF($AH$9:AH924,AH425)&gt;1),TRUE,FALSE)</f>
        <v>0</v>
      </c>
      <c r="AC425" s="21" t="str">
        <f t="shared" si="202"/>
        <v/>
      </c>
      <c r="AD425" s="21" t="b">
        <f>IF(AND(LEN(B425)&gt;0,NOT(AF425),NOT(AB425),COUNTIF(Uttransporter!$B$9:'Uttransporter'!B924,B425)&gt;0),TRUE,FALSE)</f>
        <v>0</v>
      </c>
      <c r="AE425" s="21" t="str">
        <f t="shared" si="203"/>
        <v/>
      </c>
      <c r="AF425" s="21" t="b">
        <f>IF(LEN(B425)&gt;Admin!$D$17,TRUE,FALSE)</f>
        <v>0</v>
      </c>
      <c r="AG425" s="21" t="str">
        <f t="shared" si="204"/>
        <v/>
      </c>
      <c r="AH425" s="21" t="str">
        <f t="shared" si="205"/>
        <v/>
      </c>
      <c r="AI425" s="21" t="b">
        <f t="shared" si="206"/>
        <v>0</v>
      </c>
      <c r="AJ425" s="21" t="str">
        <f t="shared" si="207"/>
        <v/>
      </c>
      <c r="AK425" s="21" t="b">
        <f>IF(AND(COUNTA(B425:I425)&gt;0,'Börja här'!KOMMUN="",NOT(L425),NOT(N425),NOT(P425),NOT(R425),NOT(T425),NOT(V425),NOT(X425),NOT(Z425),NOT(AB425),NOT(AD425),NOT(AF425)),TRUE,FALSE)</f>
        <v>0</v>
      </c>
      <c r="AL425" s="21" t="str">
        <f t="shared" si="208"/>
        <v/>
      </c>
      <c r="AM425" s="97">
        <f t="shared" si="212"/>
        <v>0</v>
      </c>
      <c r="AN425" s="97" t="str">
        <f t="shared" si="209"/>
        <v>Nej</v>
      </c>
      <c r="AO425" s="21" t="b">
        <f t="shared" si="183"/>
        <v>0</v>
      </c>
      <c r="AP425" s="21" t="str">
        <f t="shared" si="210"/>
        <v/>
      </c>
      <c r="AQ425" s="97" t="str">
        <f t="shared" si="211"/>
        <v>Nej</v>
      </c>
    </row>
    <row r="426" spans="1:43" s="13" customFormat="1" x14ac:dyDescent="0.35">
      <c r="A426" s="53">
        <v>418</v>
      </c>
      <c r="B426" s="10"/>
      <c r="C426" s="23"/>
      <c r="D426" s="41"/>
      <c r="E426" s="74"/>
      <c r="F426" s="82"/>
      <c r="G426" s="74"/>
      <c r="H426" s="75"/>
      <c r="I426" s="23"/>
      <c r="J426" s="50" t="str">
        <f t="shared" si="184"/>
        <v/>
      </c>
      <c r="K426" s="56" t="str">
        <f t="shared" si="185"/>
        <v/>
      </c>
      <c r="L426" s="6" t="b">
        <f t="shared" si="186"/>
        <v>0</v>
      </c>
      <c r="M426" s="21" t="str">
        <f t="shared" si="187"/>
        <v/>
      </c>
      <c r="N426" s="21" t="b">
        <f t="shared" si="188"/>
        <v>0</v>
      </c>
      <c r="O426" s="21" t="str">
        <f t="shared" si="189"/>
        <v/>
      </c>
      <c r="P426" s="21" t="b">
        <f t="shared" si="190"/>
        <v>0</v>
      </c>
      <c r="Q426" s="21" t="str">
        <f t="shared" si="191"/>
        <v/>
      </c>
      <c r="R426" s="21" t="b">
        <f t="shared" si="192"/>
        <v>0</v>
      </c>
      <c r="S426" s="21" t="str">
        <f t="shared" si="193"/>
        <v/>
      </c>
      <c r="T426" s="21" t="b">
        <f t="shared" si="194"/>
        <v>0</v>
      </c>
      <c r="U426" s="21" t="str">
        <f t="shared" si="195"/>
        <v/>
      </c>
      <c r="V426" s="6" t="b">
        <f t="shared" si="196"/>
        <v>0</v>
      </c>
      <c r="W426" s="21" t="str">
        <f t="shared" si="197"/>
        <v/>
      </c>
      <c r="X426" s="21" t="b">
        <f t="shared" si="198"/>
        <v>0</v>
      </c>
      <c r="Y426" s="21" t="str">
        <f t="shared" si="199"/>
        <v/>
      </c>
      <c r="Z426" s="21" t="b">
        <f t="shared" si="200"/>
        <v>0</v>
      </c>
      <c r="AA426" s="21" t="str">
        <f t="shared" si="201"/>
        <v/>
      </c>
      <c r="AB426" s="21" t="b">
        <f>IF(AND(LEN(B426)&gt;0,NOT(AF426),COUNTIF($AH$9:AH925,AH426)&gt;1),TRUE,FALSE)</f>
        <v>0</v>
      </c>
      <c r="AC426" s="21" t="str">
        <f t="shared" si="202"/>
        <v/>
      </c>
      <c r="AD426" s="21" t="b">
        <f>IF(AND(LEN(B426)&gt;0,NOT(AF426),NOT(AB426),COUNTIF(Uttransporter!$B$9:'Uttransporter'!B925,B426)&gt;0),TRUE,FALSE)</f>
        <v>0</v>
      </c>
      <c r="AE426" s="21" t="str">
        <f t="shared" si="203"/>
        <v/>
      </c>
      <c r="AF426" s="21" t="b">
        <f>IF(LEN(B426)&gt;Admin!$D$17,TRUE,FALSE)</f>
        <v>0</v>
      </c>
      <c r="AG426" s="21" t="str">
        <f t="shared" si="204"/>
        <v/>
      </c>
      <c r="AH426" s="21" t="str">
        <f t="shared" si="205"/>
        <v/>
      </c>
      <c r="AI426" s="21" t="b">
        <f t="shared" si="206"/>
        <v>0</v>
      </c>
      <c r="AJ426" s="21" t="str">
        <f t="shared" si="207"/>
        <v/>
      </c>
      <c r="AK426" s="21" t="b">
        <f>IF(AND(COUNTA(B426:I426)&gt;0,'Börja här'!KOMMUN="",NOT(L426),NOT(N426),NOT(P426),NOT(R426),NOT(T426),NOT(V426),NOT(X426),NOT(Z426),NOT(AB426),NOT(AD426),NOT(AF426)),TRUE,FALSE)</f>
        <v>0</v>
      </c>
      <c r="AL426" s="21" t="str">
        <f t="shared" si="208"/>
        <v/>
      </c>
      <c r="AM426" s="97">
        <f t="shared" si="212"/>
        <v>0</v>
      </c>
      <c r="AN426" s="97" t="str">
        <f t="shared" si="209"/>
        <v>Nej</v>
      </c>
      <c r="AO426" s="21" t="b">
        <f t="shared" si="183"/>
        <v>0</v>
      </c>
      <c r="AP426" s="21" t="str">
        <f t="shared" si="210"/>
        <v/>
      </c>
      <c r="AQ426" s="97" t="str">
        <f t="shared" si="211"/>
        <v>Nej</v>
      </c>
    </row>
    <row r="427" spans="1:43" s="13" customFormat="1" x14ac:dyDescent="0.35">
      <c r="A427" s="53">
        <v>419</v>
      </c>
      <c r="B427" s="10"/>
      <c r="C427" s="23"/>
      <c r="D427" s="41"/>
      <c r="E427" s="74"/>
      <c r="F427" s="82"/>
      <c r="G427" s="74"/>
      <c r="H427" s="75"/>
      <c r="I427" s="23"/>
      <c r="J427" s="50" t="str">
        <f t="shared" si="184"/>
        <v/>
      </c>
      <c r="K427" s="56" t="str">
        <f t="shared" si="185"/>
        <v/>
      </c>
      <c r="L427" s="6" t="b">
        <f t="shared" si="186"/>
        <v>0</v>
      </c>
      <c r="M427" s="21" t="str">
        <f t="shared" si="187"/>
        <v/>
      </c>
      <c r="N427" s="21" t="b">
        <f t="shared" si="188"/>
        <v>0</v>
      </c>
      <c r="O427" s="21" t="str">
        <f t="shared" si="189"/>
        <v/>
      </c>
      <c r="P427" s="21" t="b">
        <f t="shared" si="190"/>
        <v>0</v>
      </c>
      <c r="Q427" s="21" t="str">
        <f t="shared" si="191"/>
        <v/>
      </c>
      <c r="R427" s="21" t="b">
        <f t="shared" si="192"/>
        <v>0</v>
      </c>
      <c r="S427" s="21" t="str">
        <f t="shared" si="193"/>
        <v/>
      </c>
      <c r="T427" s="21" t="b">
        <f t="shared" si="194"/>
        <v>0</v>
      </c>
      <c r="U427" s="21" t="str">
        <f t="shared" si="195"/>
        <v/>
      </c>
      <c r="V427" s="6" t="b">
        <f t="shared" si="196"/>
        <v>0</v>
      </c>
      <c r="W427" s="21" t="str">
        <f t="shared" si="197"/>
        <v/>
      </c>
      <c r="X427" s="21" t="b">
        <f t="shared" si="198"/>
        <v>0</v>
      </c>
      <c r="Y427" s="21" t="str">
        <f t="shared" si="199"/>
        <v/>
      </c>
      <c r="Z427" s="21" t="b">
        <f t="shared" si="200"/>
        <v>0</v>
      </c>
      <c r="AA427" s="21" t="str">
        <f t="shared" si="201"/>
        <v/>
      </c>
      <c r="AB427" s="21" t="b">
        <f>IF(AND(LEN(B427)&gt;0,NOT(AF427),COUNTIF($AH$9:AH926,AH427)&gt;1),TRUE,FALSE)</f>
        <v>0</v>
      </c>
      <c r="AC427" s="21" t="str">
        <f t="shared" si="202"/>
        <v/>
      </c>
      <c r="AD427" s="21" t="b">
        <f>IF(AND(LEN(B427)&gt;0,NOT(AF427),NOT(AB427),COUNTIF(Uttransporter!$B$9:'Uttransporter'!B926,B427)&gt;0),TRUE,FALSE)</f>
        <v>0</v>
      </c>
      <c r="AE427" s="21" t="str">
        <f t="shared" si="203"/>
        <v/>
      </c>
      <c r="AF427" s="21" t="b">
        <f>IF(LEN(B427)&gt;Admin!$D$17,TRUE,FALSE)</f>
        <v>0</v>
      </c>
      <c r="AG427" s="21" t="str">
        <f t="shared" si="204"/>
        <v/>
      </c>
      <c r="AH427" s="21" t="str">
        <f t="shared" si="205"/>
        <v/>
      </c>
      <c r="AI427" s="21" t="b">
        <f t="shared" si="206"/>
        <v>0</v>
      </c>
      <c r="AJ427" s="21" t="str">
        <f t="shared" si="207"/>
        <v/>
      </c>
      <c r="AK427" s="21" t="b">
        <f>IF(AND(COUNTA(B427:I427)&gt;0,'Börja här'!KOMMUN="",NOT(L427),NOT(N427),NOT(P427),NOT(R427),NOT(T427),NOT(V427),NOT(X427),NOT(Z427),NOT(AB427),NOT(AD427),NOT(AF427)),TRUE,FALSE)</f>
        <v>0</v>
      </c>
      <c r="AL427" s="21" t="str">
        <f t="shared" si="208"/>
        <v/>
      </c>
      <c r="AM427" s="97">
        <f t="shared" si="212"/>
        <v>0</v>
      </c>
      <c r="AN427" s="97" t="str">
        <f t="shared" si="209"/>
        <v>Nej</v>
      </c>
      <c r="AO427" s="21" t="b">
        <f t="shared" si="183"/>
        <v>0</v>
      </c>
      <c r="AP427" s="21" t="str">
        <f t="shared" si="210"/>
        <v/>
      </c>
      <c r="AQ427" s="97" t="str">
        <f t="shared" si="211"/>
        <v>Nej</v>
      </c>
    </row>
    <row r="428" spans="1:43" s="13" customFormat="1" x14ac:dyDescent="0.35">
      <c r="A428" s="53">
        <v>420</v>
      </c>
      <c r="B428" s="10"/>
      <c r="C428" s="23"/>
      <c r="D428" s="41"/>
      <c r="E428" s="74"/>
      <c r="F428" s="82"/>
      <c r="G428" s="74"/>
      <c r="H428" s="75"/>
      <c r="I428" s="23"/>
      <c r="J428" s="50" t="str">
        <f t="shared" si="184"/>
        <v/>
      </c>
      <c r="K428" s="56" t="str">
        <f t="shared" si="185"/>
        <v/>
      </c>
      <c r="L428" s="6" t="b">
        <f t="shared" si="186"/>
        <v>0</v>
      </c>
      <c r="M428" s="21" t="str">
        <f t="shared" si="187"/>
        <v/>
      </c>
      <c r="N428" s="21" t="b">
        <f t="shared" si="188"/>
        <v>0</v>
      </c>
      <c r="O428" s="21" t="str">
        <f t="shared" si="189"/>
        <v/>
      </c>
      <c r="P428" s="21" t="b">
        <f t="shared" si="190"/>
        <v>0</v>
      </c>
      <c r="Q428" s="21" t="str">
        <f t="shared" si="191"/>
        <v/>
      </c>
      <c r="R428" s="21" t="b">
        <f t="shared" si="192"/>
        <v>0</v>
      </c>
      <c r="S428" s="21" t="str">
        <f t="shared" si="193"/>
        <v/>
      </c>
      <c r="T428" s="21" t="b">
        <f t="shared" si="194"/>
        <v>0</v>
      </c>
      <c r="U428" s="21" t="str">
        <f t="shared" si="195"/>
        <v/>
      </c>
      <c r="V428" s="6" t="b">
        <f t="shared" si="196"/>
        <v>0</v>
      </c>
      <c r="W428" s="21" t="str">
        <f t="shared" si="197"/>
        <v/>
      </c>
      <c r="X428" s="21" t="b">
        <f t="shared" si="198"/>
        <v>0</v>
      </c>
      <c r="Y428" s="21" t="str">
        <f t="shared" si="199"/>
        <v/>
      </c>
      <c r="Z428" s="21" t="b">
        <f t="shared" si="200"/>
        <v>0</v>
      </c>
      <c r="AA428" s="21" t="str">
        <f t="shared" si="201"/>
        <v/>
      </c>
      <c r="AB428" s="21" t="b">
        <f>IF(AND(LEN(B428)&gt;0,NOT(AF428),COUNTIF($AH$9:AH927,AH428)&gt;1),TRUE,FALSE)</f>
        <v>0</v>
      </c>
      <c r="AC428" s="21" t="str">
        <f t="shared" si="202"/>
        <v/>
      </c>
      <c r="AD428" s="21" t="b">
        <f>IF(AND(LEN(B428)&gt;0,NOT(AF428),NOT(AB428),COUNTIF(Uttransporter!$B$9:'Uttransporter'!B927,B428)&gt;0),TRUE,FALSE)</f>
        <v>0</v>
      </c>
      <c r="AE428" s="21" t="str">
        <f t="shared" si="203"/>
        <v/>
      </c>
      <c r="AF428" s="21" t="b">
        <f>IF(LEN(B428)&gt;Admin!$D$17,TRUE,FALSE)</f>
        <v>0</v>
      </c>
      <c r="AG428" s="21" t="str">
        <f t="shared" si="204"/>
        <v/>
      </c>
      <c r="AH428" s="21" t="str">
        <f t="shared" si="205"/>
        <v/>
      </c>
      <c r="AI428" s="21" t="b">
        <f t="shared" si="206"/>
        <v>0</v>
      </c>
      <c r="AJ428" s="21" t="str">
        <f t="shared" si="207"/>
        <v/>
      </c>
      <c r="AK428" s="21" t="b">
        <f>IF(AND(COUNTA(B428:I428)&gt;0,'Börja här'!KOMMUN="",NOT(L428),NOT(N428),NOT(P428),NOT(R428),NOT(T428),NOT(V428),NOT(X428),NOT(Z428),NOT(AB428),NOT(AD428),NOT(AF428)),TRUE,FALSE)</f>
        <v>0</v>
      </c>
      <c r="AL428" s="21" t="str">
        <f t="shared" si="208"/>
        <v/>
      </c>
      <c r="AM428" s="97">
        <f t="shared" si="212"/>
        <v>0</v>
      </c>
      <c r="AN428" s="97" t="str">
        <f t="shared" si="209"/>
        <v>Nej</v>
      </c>
      <c r="AO428" s="21" t="b">
        <f t="shared" si="183"/>
        <v>0</v>
      </c>
      <c r="AP428" s="21" t="str">
        <f t="shared" si="210"/>
        <v/>
      </c>
      <c r="AQ428" s="97" t="str">
        <f t="shared" si="211"/>
        <v>Nej</v>
      </c>
    </row>
    <row r="429" spans="1:43" s="13" customFormat="1" x14ac:dyDescent="0.35">
      <c r="A429" s="53">
        <v>421</v>
      </c>
      <c r="B429" s="10"/>
      <c r="C429" s="23"/>
      <c r="D429" s="41"/>
      <c r="E429" s="74"/>
      <c r="F429" s="82"/>
      <c r="G429" s="74"/>
      <c r="H429" s="75"/>
      <c r="I429" s="23"/>
      <c r="J429" s="50" t="str">
        <f t="shared" si="184"/>
        <v/>
      </c>
      <c r="K429" s="56" t="str">
        <f t="shared" si="185"/>
        <v/>
      </c>
      <c r="L429" s="6" t="b">
        <f t="shared" si="186"/>
        <v>0</v>
      </c>
      <c r="M429" s="21" t="str">
        <f t="shared" si="187"/>
        <v/>
      </c>
      <c r="N429" s="21" t="b">
        <f t="shared" si="188"/>
        <v>0</v>
      </c>
      <c r="O429" s="21" t="str">
        <f t="shared" si="189"/>
        <v/>
      </c>
      <c r="P429" s="21" t="b">
        <f t="shared" si="190"/>
        <v>0</v>
      </c>
      <c r="Q429" s="21" t="str">
        <f t="shared" si="191"/>
        <v/>
      </c>
      <c r="R429" s="21" t="b">
        <f t="shared" si="192"/>
        <v>0</v>
      </c>
      <c r="S429" s="21" t="str">
        <f t="shared" si="193"/>
        <v/>
      </c>
      <c r="T429" s="21" t="b">
        <f t="shared" si="194"/>
        <v>0</v>
      </c>
      <c r="U429" s="21" t="str">
        <f t="shared" si="195"/>
        <v/>
      </c>
      <c r="V429" s="6" t="b">
        <f t="shared" si="196"/>
        <v>0</v>
      </c>
      <c r="W429" s="21" t="str">
        <f t="shared" si="197"/>
        <v/>
      </c>
      <c r="X429" s="21" t="b">
        <f t="shared" si="198"/>
        <v>0</v>
      </c>
      <c r="Y429" s="21" t="str">
        <f t="shared" si="199"/>
        <v/>
      </c>
      <c r="Z429" s="21" t="b">
        <f t="shared" si="200"/>
        <v>0</v>
      </c>
      <c r="AA429" s="21" t="str">
        <f t="shared" si="201"/>
        <v/>
      </c>
      <c r="AB429" s="21" t="b">
        <f>IF(AND(LEN(B429)&gt;0,NOT(AF429),COUNTIF($AH$9:AH928,AH429)&gt;1),TRUE,FALSE)</f>
        <v>0</v>
      </c>
      <c r="AC429" s="21" t="str">
        <f t="shared" si="202"/>
        <v/>
      </c>
      <c r="AD429" s="21" t="b">
        <f>IF(AND(LEN(B429)&gt;0,NOT(AF429),NOT(AB429),COUNTIF(Uttransporter!$B$9:'Uttransporter'!B928,B429)&gt;0),TRUE,FALSE)</f>
        <v>0</v>
      </c>
      <c r="AE429" s="21" t="str">
        <f t="shared" si="203"/>
        <v/>
      </c>
      <c r="AF429" s="21" t="b">
        <f>IF(LEN(B429)&gt;Admin!$D$17,TRUE,FALSE)</f>
        <v>0</v>
      </c>
      <c r="AG429" s="21" t="str">
        <f t="shared" si="204"/>
        <v/>
      </c>
      <c r="AH429" s="21" t="str">
        <f t="shared" si="205"/>
        <v/>
      </c>
      <c r="AI429" s="21" t="b">
        <f t="shared" si="206"/>
        <v>0</v>
      </c>
      <c r="AJ429" s="21" t="str">
        <f t="shared" si="207"/>
        <v/>
      </c>
      <c r="AK429" s="21" t="b">
        <f>IF(AND(COUNTA(B429:I429)&gt;0,'Börja här'!KOMMUN="",NOT(L429),NOT(N429),NOT(P429),NOT(R429),NOT(T429),NOT(V429),NOT(X429),NOT(Z429),NOT(AB429),NOT(AD429),NOT(AF429)),TRUE,FALSE)</f>
        <v>0</v>
      </c>
      <c r="AL429" s="21" t="str">
        <f t="shared" si="208"/>
        <v/>
      </c>
      <c r="AM429" s="97">
        <f t="shared" si="212"/>
        <v>0</v>
      </c>
      <c r="AN429" s="97" t="str">
        <f t="shared" si="209"/>
        <v>Nej</v>
      </c>
      <c r="AO429" s="21" t="b">
        <f t="shared" si="183"/>
        <v>0</v>
      </c>
      <c r="AP429" s="21" t="str">
        <f t="shared" si="210"/>
        <v/>
      </c>
      <c r="AQ429" s="97" t="str">
        <f t="shared" si="211"/>
        <v>Nej</v>
      </c>
    </row>
    <row r="430" spans="1:43" s="13" customFormat="1" x14ac:dyDescent="0.35">
      <c r="A430" s="53">
        <v>422</v>
      </c>
      <c r="B430" s="10"/>
      <c r="C430" s="23"/>
      <c r="D430" s="41"/>
      <c r="E430" s="74"/>
      <c r="F430" s="82"/>
      <c r="G430" s="74"/>
      <c r="H430" s="75"/>
      <c r="I430" s="23"/>
      <c r="J430" s="50" t="str">
        <f t="shared" si="184"/>
        <v/>
      </c>
      <c r="K430" s="56" t="str">
        <f t="shared" si="185"/>
        <v/>
      </c>
      <c r="L430" s="6" t="b">
        <f t="shared" si="186"/>
        <v>0</v>
      </c>
      <c r="M430" s="21" t="str">
        <f t="shared" si="187"/>
        <v/>
      </c>
      <c r="N430" s="21" t="b">
        <f t="shared" si="188"/>
        <v>0</v>
      </c>
      <c r="O430" s="21" t="str">
        <f t="shared" si="189"/>
        <v/>
      </c>
      <c r="P430" s="21" t="b">
        <f t="shared" si="190"/>
        <v>0</v>
      </c>
      <c r="Q430" s="21" t="str">
        <f t="shared" si="191"/>
        <v/>
      </c>
      <c r="R430" s="21" t="b">
        <f t="shared" si="192"/>
        <v>0</v>
      </c>
      <c r="S430" s="21" t="str">
        <f t="shared" si="193"/>
        <v/>
      </c>
      <c r="T430" s="21" t="b">
        <f t="shared" si="194"/>
        <v>0</v>
      </c>
      <c r="U430" s="21" t="str">
        <f t="shared" si="195"/>
        <v/>
      </c>
      <c r="V430" s="6" t="b">
        <f t="shared" si="196"/>
        <v>0</v>
      </c>
      <c r="W430" s="21" t="str">
        <f t="shared" si="197"/>
        <v/>
      </c>
      <c r="X430" s="21" t="b">
        <f t="shared" si="198"/>
        <v>0</v>
      </c>
      <c r="Y430" s="21" t="str">
        <f t="shared" si="199"/>
        <v/>
      </c>
      <c r="Z430" s="21" t="b">
        <f t="shared" si="200"/>
        <v>0</v>
      </c>
      <c r="AA430" s="21" t="str">
        <f t="shared" si="201"/>
        <v/>
      </c>
      <c r="AB430" s="21" t="b">
        <f>IF(AND(LEN(B430)&gt;0,NOT(AF430),COUNTIF($AH$9:AH929,AH430)&gt;1),TRUE,FALSE)</f>
        <v>0</v>
      </c>
      <c r="AC430" s="21" t="str">
        <f t="shared" si="202"/>
        <v/>
      </c>
      <c r="AD430" s="21" t="b">
        <f>IF(AND(LEN(B430)&gt;0,NOT(AF430),NOT(AB430),COUNTIF(Uttransporter!$B$9:'Uttransporter'!B929,B430)&gt;0),TRUE,FALSE)</f>
        <v>0</v>
      </c>
      <c r="AE430" s="21" t="str">
        <f t="shared" si="203"/>
        <v/>
      </c>
      <c r="AF430" s="21" t="b">
        <f>IF(LEN(B430)&gt;Admin!$D$17,TRUE,FALSE)</f>
        <v>0</v>
      </c>
      <c r="AG430" s="21" t="str">
        <f t="shared" si="204"/>
        <v/>
      </c>
      <c r="AH430" s="21" t="str">
        <f t="shared" si="205"/>
        <v/>
      </c>
      <c r="AI430" s="21" t="b">
        <f t="shared" si="206"/>
        <v>0</v>
      </c>
      <c r="AJ430" s="21" t="str">
        <f t="shared" si="207"/>
        <v/>
      </c>
      <c r="AK430" s="21" t="b">
        <f>IF(AND(COUNTA(B430:I430)&gt;0,'Börja här'!KOMMUN="",NOT(L430),NOT(N430),NOT(P430),NOT(R430),NOT(T430),NOT(V430),NOT(X430),NOT(Z430),NOT(AB430),NOT(AD430),NOT(AF430)),TRUE,FALSE)</f>
        <v>0</v>
      </c>
      <c r="AL430" s="21" t="str">
        <f t="shared" si="208"/>
        <v/>
      </c>
      <c r="AM430" s="97">
        <f t="shared" si="212"/>
        <v>0</v>
      </c>
      <c r="AN430" s="97" t="str">
        <f t="shared" si="209"/>
        <v>Nej</v>
      </c>
      <c r="AO430" s="21" t="b">
        <f t="shared" si="183"/>
        <v>0</v>
      </c>
      <c r="AP430" s="21" t="str">
        <f t="shared" si="210"/>
        <v/>
      </c>
      <c r="AQ430" s="97" t="str">
        <f t="shared" si="211"/>
        <v>Nej</v>
      </c>
    </row>
    <row r="431" spans="1:43" s="13" customFormat="1" x14ac:dyDescent="0.35">
      <c r="A431" s="53">
        <v>423</v>
      </c>
      <c r="B431" s="10"/>
      <c r="C431" s="23"/>
      <c r="D431" s="41"/>
      <c r="E431" s="74"/>
      <c r="F431" s="82"/>
      <c r="G431" s="74"/>
      <c r="H431" s="75"/>
      <c r="I431" s="23"/>
      <c r="J431" s="50" t="str">
        <f t="shared" si="184"/>
        <v/>
      </c>
      <c r="K431" s="56" t="str">
        <f t="shared" si="185"/>
        <v/>
      </c>
      <c r="L431" s="6" t="b">
        <f t="shared" si="186"/>
        <v>0</v>
      </c>
      <c r="M431" s="21" t="str">
        <f t="shared" si="187"/>
        <v/>
      </c>
      <c r="N431" s="21" t="b">
        <f t="shared" si="188"/>
        <v>0</v>
      </c>
      <c r="O431" s="21" t="str">
        <f t="shared" si="189"/>
        <v/>
      </c>
      <c r="P431" s="21" t="b">
        <f t="shared" si="190"/>
        <v>0</v>
      </c>
      <c r="Q431" s="21" t="str">
        <f t="shared" si="191"/>
        <v/>
      </c>
      <c r="R431" s="21" t="b">
        <f t="shared" si="192"/>
        <v>0</v>
      </c>
      <c r="S431" s="21" t="str">
        <f t="shared" si="193"/>
        <v/>
      </c>
      <c r="T431" s="21" t="b">
        <f t="shared" si="194"/>
        <v>0</v>
      </c>
      <c r="U431" s="21" t="str">
        <f t="shared" si="195"/>
        <v/>
      </c>
      <c r="V431" s="6" t="b">
        <f t="shared" si="196"/>
        <v>0</v>
      </c>
      <c r="W431" s="21" t="str">
        <f t="shared" si="197"/>
        <v/>
      </c>
      <c r="X431" s="21" t="b">
        <f t="shared" si="198"/>
        <v>0</v>
      </c>
      <c r="Y431" s="21" t="str">
        <f t="shared" si="199"/>
        <v/>
      </c>
      <c r="Z431" s="21" t="b">
        <f t="shared" si="200"/>
        <v>0</v>
      </c>
      <c r="AA431" s="21" t="str">
        <f t="shared" si="201"/>
        <v/>
      </c>
      <c r="AB431" s="21" t="b">
        <f>IF(AND(LEN(B431)&gt;0,NOT(AF431),COUNTIF($AH$9:AH930,AH431)&gt;1),TRUE,FALSE)</f>
        <v>0</v>
      </c>
      <c r="AC431" s="21" t="str">
        <f t="shared" si="202"/>
        <v/>
      </c>
      <c r="AD431" s="21" t="b">
        <f>IF(AND(LEN(B431)&gt;0,NOT(AF431),NOT(AB431),COUNTIF(Uttransporter!$B$9:'Uttransporter'!B930,B431)&gt;0),TRUE,FALSE)</f>
        <v>0</v>
      </c>
      <c r="AE431" s="21" t="str">
        <f t="shared" si="203"/>
        <v/>
      </c>
      <c r="AF431" s="21" t="b">
        <f>IF(LEN(B431)&gt;Admin!$D$17,TRUE,FALSE)</f>
        <v>0</v>
      </c>
      <c r="AG431" s="21" t="str">
        <f t="shared" si="204"/>
        <v/>
      </c>
      <c r="AH431" s="21" t="str">
        <f t="shared" si="205"/>
        <v/>
      </c>
      <c r="AI431" s="21" t="b">
        <f t="shared" si="206"/>
        <v>0</v>
      </c>
      <c r="AJ431" s="21" t="str">
        <f t="shared" si="207"/>
        <v/>
      </c>
      <c r="AK431" s="21" t="b">
        <f>IF(AND(COUNTA(B431:I431)&gt;0,'Börja här'!KOMMUN="",NOT(L431),NOT(N431),NOT(P431),NOT(R431),NOT(T431),NOT(V431),NOT(X431),NOT(Z431),NOT(AB431),NOT(AD431),NOT(AF431)),TRUE,FALSE)</f>
        <v>0</v>
      </c>
      <c r="AL431" s="21" t="str">
        <f t="shared" si="208"/>
        <v/>
      </c>
      <c r="AM431" s="97">
        <f t="shared" si="212"/>
        <v>0</v>
      </c>
      <c r="AN431" s="97" t="str">
        <f t="shared" si="209"/>
        <v>Nej</v>
      </c>
      <c r="AO431" s="21" t="b">
        <f t="shared" si="183"/>
        <v>0</v>
      </c>
      <c r="AP431" s="21" t="str">
        <f t="shared" si="210"/>
        <v/>
      </c>
      <c r="AQ431" s="97" t="str">
        <f t="shared" si="211"/>
        <v>Nej</v>
      </c>
    </row>
    <row r="432" spans="1:43" s="13" customFormat="1" x14ac:dyDescent="0.35">
      <c r="A432" s="53">
        <v>424</v>
      </c>
      <c r="B432" s="10"/>
      <c r="C432" s="23"/>
      <c r="D432" s="41"/>
      <c r="E432" s="74"/>
      <c r="F432" s="82"/>
      <c r="G432" s="74"/>
      <c r="H432" s="75"/>
      <c r="I432" s="23"/>
      <c r="J432" s="50" t="str">
        <f t="shared" si="184"/>
        <v/>
      </c>
      <c r="K432" s="56" t="str">
        <f t="shared" si="185"/>
        <v/>
      </c>
      <c r="L432" s="6" t="b">
        <f t="shared" si="186"/>
        <v>0</v>
      </c>
      <c r="M432" s="21" t="str">
        <f t="shared" si="187"/>
        <v/>
      </c>
      <c r="N432" s="21" t="b">
        <f t="shared" si="188"/>
        <v>0</v>
      </c>
      <c r="O432" s="21" t="str">
        <f t="shared" si="189"/>
        <v/>
      </c>
      <c r="P432" s="21" t="b">
        <f t="shared" si="190"/>
        <v>0</v>
      </c>
      <c r="Q432" s="21" t="str">
        <f t="shared" si="191"/>
        <v/>
      </c>
      <c r="R432" s="21" t="b">
        <f t="shared" si="192"/>
        <v>0</v>
      </c>
      <c r="S432" s="21" t="str">
        <f t="shared" si="193"/>
        <v/>
      </c>
      <c r="T432" s="21" t="b">
        <f t="shared" si="194"/>
        <v>0</v>
      </c>
      <c r="U432" s="21" t="str">
        <f t="shared" si="195"/>
        <v/>
      </c>
      <c r="V432" s="6" t="b">
        <f t="shared" si="196"/>
        <v>0</v>
      </c>
      <c r="W432" s="21" t="str">
        <f t="shared" si="197"/>
        <v/>
      </c>
      <c r="X432" s="21" t="b">
        <f t="shared" si="198"/>
        <v>0</v>
      </c>
      <c r="Y432" s="21" t="str">
        <f t="shared" si="199"/>
        <v/>
      </c>
      <c r="Z432" s="21" t="b">
        <f t="shared" si="200"/>
        <v>0</v>
      </c>
      <c r="AA432" s="21" t="str">
        <f t="shared" si="201"/>
        <v/>
      </c>
      <c r="AB432" s="21" t="b">
        <f>IF(AND(LEN(B432)&gt;0,NOT(AF432),COUNTIF($AH$9:AH931,AH432)&gt;1),TRUE,FALSE)</f>
        <v>0</v>
      </c>
      <c r="AC432" s="21" t="str">
        <f t="shared" si="202"/>
        <v/>
      </c>
      <c r="AD432" s="21" t="b">
        <f>IF(AND(LEN(B432)&gt;0,NOT(AF432),NOT(AB432),COUNTIF(Uttransporter!$B$9:'Uttransporter'!B931,B432)&gt;0),TRUE,FALSE)</f>
        <v>0</v>
      </c>
      <c r="AE432" s="21" t="str">
        <f t="shared" si="203"/>
        <v/>
      </c>
      <c r="AF432" s="21" t="b">
        <f>IF(LEN(B432)&gt;Admin!$D$17,TRUE,FALSE)</f>
        <v>0</v>
      </c>
      <c r="AG432" s="21" t="str">
        <f t="shared" si="204"/>
        <v/>
      </c>
      <c r="AH432" s="21" t="str">
        <f t="shared" si="205"/>
        <v/>
      </c>
      <c r="AI432" s="21" t="b">
        <f t="shared" si="206"/>
        <v>0</v>
      </c>
      <c r="AJ432" s="21" t="str">
        <f t="shared" si="207"/>
        <v/>
      </c>
      <c r="AK432" s="21" t="b">
        <f>IF(AND(COUNTA(B432:I432)&gt;0,'Börja här'!KOMMUN="",NOT(L432),NOT(N432),NOT(P432),NOT(R432),NOT(T432),NOT(V432),NOT(X432),NOT(Z432),NOT(AB432),NOT(AD432),NOT(AF432)),TRUE,FALSE)</f>
        <v>0</v>
      </c>
      <c r="AL432" s="21" t="str">
        <f t="shared" si="208"/>
        <v/>
      </c>
      <c r="AM432" s="97">
        <f t="shared" si="212"/>
        <v>0</v>
      </c>
      <c r="AN432" s="97" t="str">
        <f t="shared" si="209"/>
        <v>Nej</v>
      </c>
      <c r="AO432" s="21" t="b">
        <f t="shared" si="183"/>
        <v>0</v>
      </c>
      <c r="AP432" s="21" t="str">
        <f t="shared" si="210"/>
        <v/>
      </c>
      <c r="AQ432" s="97" t="str">
        <f t="shared" si="211"/>
        <v>Nej</v>
      </c>
    </row>
    <row r="433" spans="1:43" s="13" customFormat="1" x14ac:dyDescent="0.35">
      <c r="A433" s="53">
        <v>425</v>
      </c>
      <c r="B433" s="10"/>
      <c r="C433" s="23"/>
      <c r="D433" s="41"/>
      <c r="E433" s="74"/>
      <c r="F433" s="82"/>
      <c r="G433" s="74"/>
      <c r="H433" s="75"/>
      <c r="I433" s="23"/>
      <c r="J433" s="50" t="str">
        <f t="shared" si="184"/>
        <v/>
      </c>
      <c r="K433" s="56" t="str">
        <f t="shared" si="185"/>
        <v/>
      </c>
      <c r="L433" s="6" t="b">
        <f t="shared" si="186"/>
        <v>0</v>
      </c>
      <c r="M433" s="21" t="str">
        <f t="shared" si="187"/>
        <v/>
      </c>
      <c r="N433" s="21" t="b">
        <f t="shared" si="188"/>
        <v>0</v>
      </c>
      <c r="O433" s="21" t="str">
        <f t="shared" si="189"/>
        <v/>
      </c>
      <c r="P433" s="21" t="b">
        <f t="shared" si="190"/>
        <v>0</v>
      </c>
      <c r="Q433" s="21" t="str">
        <f t="shared" si="191"/>
        <v/>
      </c>
      <c r="R433" s="21" t="b">
        <f t="shared" si="192"/>
        <v>0</v>
      </c>
      <c r="S433" s="21" t="str">
        <f t="shared" si="193"/>
        <v/>
      </c>
      <c r="T433" s="21" t="b">
        <f t="shared" si="194"/>
        <v>0</v>
      </c>
      <c r="U433" s="21" t="str">
        <f t="shared" si="195"/>
        <v/>
      </c>
      <c r="V433" s="6" t="b">
        <f t="shared" si="196"/>
        <v>0</v>
      </c>
      <c r="W433" s="21" t="str">
        <f t="shared" si="197"/>
        <v/>
      </c>
      <c r="X433" s="21" t="b">
        <f t="shared" si="198"/>
        <v>0</v>
      </c>
      <c r="Y433" s="21" t="str">
        <f t="shared" si="199"/>
        <v/>
      </c>
      <c r="Z433" s="21" t="b">
        <f t="shared" si="200"/>
        <v>0</v>
      </c>
      <c r="AA433" s="21" t="str">
        <f t="shared" si="201"/>
        <v/>
      </c>
      <c r="AB433" s="21" t="b">
        <f>IF(AND(LEN(B433)&gt;0,NOT(AF433),COUNTIF($AH$9:AH932,AH433)&gt;1),TRUE,FALSE)</f>
        <v>0</v>
      </c>
      <c r="AC433" s="21" t="str">
        <f t="shared" si="202"/>
        <v/>
      </c>
      <c r="AD433" s="21" t="b">
        <f>IF(AND(LEN(B433)&gt;0,NOT(AF433),NOT(AB433),COUNTIF(Uttransporter!$B$9:'Uttransporter'!B932,B433)&gt;0),TRUE,FALSE)</f>
        <v>0</v>
      </c>
      <c r="AE433" s="21" t="str">
        <f t="shared" si="203"/>
        <v/>
      </c>
      <c r="AF433" s="21" t="b">
        <f>IF(LEN(B433)&gt;Admin!$D$17,TRUE,FALSE)</f>
        <v>0</v>
      </c>
      <c r="AG433" s="21" t="str">
        <f t="shared" si="204"/>
        <v/>
      </c>
      <c r="AH433" s="21" t="str">
        <f t="shared" si="205"/>
        <v/>
      </c>
      <c r="AI433" s="21" t="b">
        <f t="shared" si="206"/>
        <v>0</v>
      </c>
      <c r="AJ433" s="21" t="str">
        <f t="shared" si="207"/>
        <v/>
      </c>
      <c r="AK433" s="21" t="b">
        <f>IF(AND(COUNTA(B433:I433)&gt;0,'Börja här'!KOMMUN="",NOT(L433),NOT(N433),NOT(P433),NOT(R433),NOT(T433),NOT(V433),NOT(X433),NOT(Z433),NOT(AB433),NOT(AD433),NOT(AF433)),TRUE,FALSE)</f>
        <v>0</v>
      </c>
      <c r="AL433" s="21" t="str">
        <f t="shared" si="208"/>
        <v/>
      </c>
      <c r="AM433" s="97">
        <f t="shared" si="212"/>
        <v>0</v>
      </c>
      <c r="AN433" s="97" t="str">
        <f t="shared" si="209"/>
        <v>Nej</v>
      </c>
      <c r="AO433" s="21" t="b">
        <f t="shared" si="183"/>
        <v>0</v>
      </c>
      <c r="AP433" s="21" t="str">
        <f t="shared" si="210"/>
        <v/>
      </c>
      <c r="AQ433" s="97" t="str">
        <f t="shared" si="211"/>
        <v>Nej</v>
      </c>
    </row>
    <row r="434" spans="1:43" s="13" customFormat="1" x14ac:dyDescent="0.35">
      <c r="A434" s="53">
        <v>426</v>
      </c>
      <c r="B434" s="10"/>
      <c r="C434" s="23"/>
      <c r="D434" s="41"/>
      <c r="E434" s="74"/>
      <c r="F434" s="82"/>
      <c r="G434" s="74"/>
      <c r="H434" s="75"/>
      <c r="I434" s="23"/>
      <c r="J434" s="50" t="str">
        <f t="shared" si="184"/>
        <v/>
      </c>
      <c r="K434" s="56" t="str">
        <f t="shared" si="185"/>
        <v/>
      </c>
      <c r="L434" s="6" t="b">
        <f t="shared" si="186"/>
        <v>0</v>
      </c>
      <c r="M434" s="21" t="str">
        <f t="shared" si="187"/>
        <v/>
      </c>
      <c r="N434" s="21" t="b">
        <f t="shared" si="188"/>
        <v>0</v>
      </c>
      <c r="O434" s="21" t="str">
        <f t="shared" si="189"/>
        <v/>
      </c>
      <c r="P434" s="21" t="b">
        <f t="shared" si="190"/>
        <v>0</v>
      </c>
      <c r="Q434" s="21" t="str">
        <f t="shared" si="191"/>
        <v/>
      </c>
      <c r="R434" s="21" t="b">
        <f t="shared" si="192"/>
        <v>0</v>
      </c>
      <c r="S434" s="21" t="str">
        <f t="shared" si="193"/>
        <v/>
      </c>
      <c r="T434" s="21" t="b">
        <f t="shared" si="194"/>
        <v>0</v>
      </c>
      <c r="U434" s="21" t="str">
        <f t="shared" si="195"/>
        <v/>
      </c>
      <c r="V434" s="6" t="b">
        <f t="shared" si="196"/>
        <v>0</v>
      </c>
      <c r="W434" s="21" t="str">
        <f t="shared" si="197"/>
        <v/>
      </c>
      <c r="X434" s="21" t="b">
        <f t="shared" si="198"/>
        <v>0</v>
      </c>
      <c r="Y434" s="21" t="str">
        <f t="shared" si="199"/>
        <v/>
      </c>
      <c r="Z434" s="21" t="b">
        <f t="shared" si="200"/>
        <v>0</v>
      </c>
      <c r="AA434" s="21" t="str">
        <f t="shared" si="201"/>
        <v/>
      </c>
      <c r="AB434" s="21" t="b">
        <f>IF(AND(LEN(B434)&gt;0,NOT(AF434),COUNTIF($AH$9:AH933,AH434)&gt;1),TRUE,FALSE)</f>
        <v>0</v>
      </c>
      <c r="AC434" s="21" t="str">
        <f t="shared" si="202"/>
        <v/>
      </c>
      <c r="AD434" s="21" t="b">
        <f>IF(AND(LEN(B434)&gt;0,NOT(AF434),NOT(AB434),COUNTIF(Uttransporter!$B$9:'Uttransporter'!B933,B434)&gt;0),TRUE,FALSE)</f>
        <v>0</v>
      </c>
      <c r="AE434" s="21" t="str">
        <f t="shared" si="203"/>
        <v/>
      </c>
      <c r="AF434" s="21" t="b">
        <f>IF(LEN(B434)&gt;Admin!$D$17,TRUE,FALSE)</f>
        <v>0</v>
      </c>
      <c r="AG434" s="21" t="str">
        <f t="shared" si="204"/>
        <v/>
      </c>
      <c r="AH434" s="21" t="str">
        <f t="shared" si="205"/>
        <v/>
      </c>
      <c r="AI434" s="21" t="b">
        <f t="shared" si="206"/>
        <v>0</v>
      </c>
      <c r="AJ434" s="21" t="str">
        <f t="shared" si="207"/>
        <v/>
      </c>
      <c r="AK434" s="21" t="b">
        <f>IF(AND(COUNTA(B434:I434)&gt;0,'Börja här'!KOMMUN="",NOT(L434),NOT(N434),NOT(P434),NOT(R434),NOT(T434),NOT(V434),NOT(X434),NOT(Z434),NOT(AB434),NOT(AD434),NOT(AF434)),TRUE,FALSE)</f>
        <v>0</v>
      </c>
      <c r="AL434" s="21" t="str">
        <f t="shared" si="208"/>
        <v/>
      </c>
      <c r="AM434" s="97">
        <f t="shared" si="212"/>
        <v>0</v>
      </c>
      <c r="AN434" s="97" t="str">
        <f t="shared" si="209"/>
        <v>Nej</v>
      </c>
      <c r="AO434" s="21" t="b">
        <f t="shared" si="183"/>
        <v>0</v>
      </c>
      <c r="AP434" s="21" t="str">
        <f t="shared" si="210"/>
        <v/>
      </c>
      <c r="AQ434" s="97" t="str">
        <f t="shared" si="211"/>
        <v>Nej</v>
      </c>
    </row>
    <row r="435" spans="1:43" s="13" customFormat="1" x14ac:dyDescent="0.35">
      <c r="A435" s="53">
        <v>427</v>
      </c>
      <c r="B435" s="10"/>
      <c r="C435" s="23"/>
      <c r="D435" s="41"/>
      <c r="E435" s="74"/>
      <c r="F435" s="82"/>
      <c r="G435" s="74"/>
      <c r="H435" s="75"/>
      <c r="I435" s="23"/>
      <c r="J435" s="50" t="str">
        <f t="shared" si="184"/>
        <v/>
      </c>
      <c r="K435" s="56" t="str">
        <f t="shared" si="185"/>
        <v/>
      </c>
      <c r="L435" s="6" t="b">
        <f t="shared" si="186"/>
        <v>0</v>
      </c>
      <c r="M435" s="21" t="str">
        <f t="shared" si="187"/>
        <v/>
      </c>
      <c r="N435" s="21" t="b">
        <f t="shared" si="188"/>
        <v>0</v>
      </c>
      <c r="O435" s="21" t="str">
        <f t="shared" si="189"/>
        <v/>
      </c>
      <c r="P435" s="21" t="b">
        <f t="shared" si="190"/>
        <v>0</v>
      </c>
      <c r="Q435" s="21" t="str">
        <f t="shared" si="191"/>
        <v/>
      </c>
      <c r="R435" s="21" t="b">
        <f t="shared" si="192"/>
        <v>0</v>
      </c>
      <c r="S435" s="21" t="str">
        <f t="shared" si="193"/>
        <v/>
      </c>
      <c r="T435" s="21" t="b">
        <f t="shared" si="194"/>
        <v>0</v>
      </c>
      <c r="U435" s="21" t="str">
        <f t="shared" si="195"/>
        <v/>
      </c>
      <c r="V435" s="6" t="b">
        <f t="shared" si="196"/>
        <v>0</v>
      </c>
      <c r="W435" s="21" t="str">
        <f t="shared" si="197"/>
        <v/>
      </c>
      <c r="X435" s="21" t="b">
        <f t="shared" si="198"/>
        <v>0</v>
      </c>
      <c r="Y435" s="21" t="str">
        <f t="shared" si="199"/>
        <v/>
      </c>
      <c r="Z435" s="21" t="b">
        <f t="shared" si="200"/>
        <v>0</v>
      </c>
      <c r="AA435" s="21" t="str">
        <f t="shared" si="201"/>
        <v/>
      </c>
      <c r="AB435" s="21" t="b">
        <f>IF(AND(LEN(B435)&gt;0,NOT(AF435),COUNTIF($AH$9:AH934,AH435)&gt;1),TRUE,FALSE)</f>
        <v>0</v>
      </c>
      <c r="AC435" s="21" t="str">
        <f t="shared" si="202"/>
        <v/>
      </c>
      <c r="AD435" s="21" t="b">
        <f>IF(AND(LEN(B435)&gt;0,NOT(AF435),NOT(AB435),COUNTIF(Uttransporter!$B$9:'Uttransporter'!B934,B435)&gt;0),TRUE,FALSE)</f>
        <v>0</v>
      </c>
      <c r="AE435" s="21" t="str">
        <f t="shared" si="203"/>
        <v/>
      </c>
      <c r="AF435" s="21" t="b">
        <f>IF(LEN(B435)&gt;Admin!$D$17,TRUE,FALSE)</f>
        <v>0</v>
      </c>
      <c r="AG435" s="21" t="str">
        <f t="shared" si="204"/>
        <v/>
      </c>
      <c r="AH435" s="21" t="str">
        <f t="shared" si="205"/>
        <v/>
      </c>
      <c r="AI435" s="21" t="b">
        <f t="shared" si="206"/>
        <v>0</v>
      </c>
      <c r="AJ435" s="21" t="str">
        <f t="shared" si="207"/>
        <v/>
      </c>
      <c r="AK435" s="21" t="b">
        <f>IF(AND(COUNTA(B435:I435)&gt;0,'Börja här'!KOMMUN="",NOT(L435),NOT(N435),NOT(P435),NOT(R435),NOT(T435),NOT(V435),NOT(X435),NOT(Z435),NOT(AB435),NOT(AD435),NOT(AF435)),TRUE,FALSE)</f>
        <v>0</v>
      </c>
      <c r="AL435" s="21" t="str">
        <f t="shared" si="208"/>
        <v/>
      </c>
      <c r="AM435" s="97">
        <f t="shared" si="212"/>
        <v>0</v>
      </c>
      <c r="AN435" s="97" t="str">
        <f t="shared" si="209"/>
        <v>Nej</v>
      </c>
      <c r="AO435" s="21" t="b">
        <f t="shared" si="183"/>
        <v>0</v>
      </c>
      <c r="AP435" s="21" t="str">
        <f t="shared" si="210"/>
        <v/>
      </c>
      <c r="AQ435" s="97" t="str">
        <f t="shared" si="211"/>
        <v>Nej</v>
      </c>
    </row>
    <row r="436" spans="1:43" s="13" customFormat="1" x14ac:dyDescent="0.35">
      <c r="A436" s="53">
        <v>428</v>
      </c>
      <c r="B436" s="10"/>
      <c r="C436" s="23"/>
      <c r="D436" s="41"/>
      <c r="E436" s="74"/>
      <c r="F436" s="82"/>
      <c r="G436" s="74"/>
      <c r="H436" s="75"/>
      <c r="I436" s="23"/>
      <c r="J436" s="50" t="str">
        <f t="shared" si="184"/>
        <v/>
      </c>
      <c r="K436" s="56" t="str">
        <f t="shared" si="185"/>
        <v/>
      </c>
      <c r="L436" s="6" t="b">
        <f t="shared" si="186"/>
        <v>0</v>
      </c>
      <c r="M436" s="21" t="str">
        <f t="shared" si="187"/>
        <v/>
      </c>
      <c r="N436" s="21" t="b">
        <f t="shared" si="188"/>
        <v>0</v>
      </c>
      <c r="O436" s="21" t="str">
        <f t="shared" si="189"/>
        <v/>
      </c>
      <c r="P436" s="21" t="b">
        <f t="shared" si="190"/>
        <v>0</v>
      </c>
      <c r="Q436" s="21" t="str">
        <f t="shared" si="191"/>
        <v/>
      </c>
      <c r="R436" s="21" t="b">
        <f t="shared" si="192"/>
        <v>0</v>
      </c>
      <c r="S436" s="21" t="str">
        <f t="shared" si="193"/>
        <v/>
      </c>
      <c r="T436" s="21" t="b">
        <f t="shared" si="194"/>
        <v>0</v>
      </c>
      <c r="U436" s="21" t="str">
        <f t="shared" si="195"/>
        <v/>
      </c>
      <c r="V436" s="6" t="b">
        <f t="shared" si="196"/>
        <v>0</v>
      </c>
      <c r="W436" s="21" t="str">
        <f t="shared" si="197"/>
        <v/>
      </c>
      <c r="X436" s="21" t="b">
        <f t="shared" si="198"/>
        <v>0</v>
      </c>
      <c r="Y436" s="21" t="str">
        <f t="shared" si="199"/>
        <v/>
      </c>
      <c r="Z436" s="21" t="b">
        <f t="shared" si="200"/>
        <v>0</v>
      </c>
      <c r="AA436" s="21" t="str">
        <f t="shared" si="201"/>
        <v/>
      </c>
      <c r="AB436" s="21" t="b">
        <f>IF(AND(LEN(B436)&gt;0,NOT(AF436),COUNTIF($AH$9:AH935,AH436)&gt;1),TRUE,FALSE)</f>
        <v>0</v>
      </c>
      <c r="AC436" s="21" t="str">
        <f t="shared" si="202"/>
        <v/>
      </c>
      <c r="AD436" s="21" t="b">
        <f>IF(AND(LEN(B436)&gt;0,NOT(AF436),NOT(AB436),COUNTIF(Uttransporter!$B$9:'Uttransporter'!B935,B436)&gt;0),TRUE,FALSE)</f>
        <v>0</v>
      </c>
      <c r="AE436" s="21" t="str">
        <f t="shared" si="203"/>
        <v/>
      </c>
      <c r="AF436" s="21" t="b">
        <f>IF(LEN(B436)&gt;Admin!$D$17,TRUE,FALSE)</f>
        <v>0</v>
      </c>
      <c r="AG436" s="21" t="str">
        <f t="shared" si="204"/>
        <v/>
      </c>
      <c r="AH436" s="21" t="str">
        <f t="shared" si="205"/>
        <v/>
      </c>
      <c r="AI436" s="21" t="b">
        <f t="shared" si="206"/>
        <v>0</v>
      </c>
      <c r="AJ436" s="21" t="str">
        <f t="shared" si="207"/>
        <v/>
      </c>
      <c r="AK436" s="21" t="b">
        <f>IF(AND(COUNTA(B436:I436)&gt;0,'Börja här'!KOMMUN="",NOT(L436),NOT(N436),NOT(P436),NOT(R436),NOT(T436),NOT(V436),NOT(X436),NOT(Z436),NOT(AB436),NOT(AD436),NOT(AF436)),TRUE,FALSE)</f>
        <v>0</v>
      </c>
      <c r="AL436" s="21" t="str">
        <f t="shared" si="208"/>
        <v/>
      </c>
      <c r="AM436" s="97">
        <f t="shared" si="212"/>
        <v>0</v>
      </c>
      <c r="AN436" s="97" t="str">
        <f t="shared" si="209"/>
        <v>Nej</v>
      </c>
      <c r="AO436" s="21" t="b">
        <f t="shared" si="183"/>
        <v>0</v>
      </c>
      <c r="AP436" s="21" t="str">
        <f t="shared" si="210"/>
        <v/>
      </c>
      <c r="AQ436" s="97" t="str">
        <f t="shared" si="211"/>
        <v>Nej</v>
      </c>
    </row>
    <row r="437" spans="1:43" s="13" customFormat="1" x14ac:dyDescent="0.35">
      <c r="A437" s="53">
        <v>429</v>
      </c>
      <c r="B437" s="10"/>
      <c r="C437" s="23"/>
      <c r="D437" s="41"/>
      <c r="E437" s="74"/>
      <c r="F437" s="82"/>
      <c r="G437" s="74"/>
      <c r="H437" s="75"/>
      <c r="I437" s="23"/>
      <c r="J437" s="50" t="str">
        <f t="shared" si="184"/>
        <v/>
      </c>
      <c r="K437" s="56" t="str">
        <f t="shared" si="185"/>
        <v/>
      </c>
      <c r="L437" s="6" t="b">
        <f t="shared" si="186"/>
        <v>0</v>
      </c>
      <c r="M437" s="21" t="str">
        <f t="shared" si="187"/>
        <v/>
      </c>
      <c r="N437" s="21" t="b">
        <f t="shared" si="188"/>
        <v>0</v>
      </c>
      <c r="O437" s="21" t="str">
        <f t="shared" si="189"/>
        <v/>
      </c>
      <c r="P437" s="21" t="b">
        <f t="shared" si="190"/>
        <v>0</v>
      </c>
      <c r="Q437" s="21" t="str">
        <f t="shared" si="191"/>
        <v/>
      </c>
      <c r="R437" s="21" t="b">
        <f t="shared" si="192"/>
        <v>0</v>
      </c>
      <c r="S437" s="21" t="str">
        <f t="shared" si="193"/>
        <v/>
      </c>
      <c r="T437" s="21" t="b">
        <f t="shared" si="194"/>
        <v>0</v>
      </c>
      <c r="U437" s="21" t="str">
        <f t="shared" si="195"/>
        <v/>
      </c>
      <c r="V437" s="6" t="b">
        <f t="shared" si="196"/>
        <v>0</v>
      </c>
      <c r="W437" s="21" t="str">
        <f t="shared" si="197"/>
        <v/>
      </c>
      <c r="X437" s="21" t="b">
        <f t="shared" si="198"/>
        <v>0</v>
      </c>
      <c r="Y437" s="21" t="str">
        <f t="shared" si="199"/>
        <v/>
      </c>
      <c r="Z437" s="21" t="b">
        <f t="shared" si="200"/>
        <v>0</v>
      </c>
      <c r="AA437" s="21" t="str">
        <f t="shared" si="201"/>
        <v/>
      </c>
      <c r="AB437" s="21" t="b">
        <f>IF(AND(LEN(B437)&gt;0,NOT(AF437),COUNTIF($AH$9:AH936,AH437)&gt;1),TRUE,FALSE)</f>
        <v>0</v>
      </c>
      <c r="AC437" s="21" t="str">
        <f t="shared" si="202"/>
        <v/>
      </c>
      <c r="AD437" s="21" t="b">
        <f>IF(AND(LEN(B437)&gt;0,NOT(AF437),NOT(AB437),COUNTIF(Uttransporter!$B$9:'Uttransporter'!B936,B437)&gt;0),TRUE,FALSE)</f>
        <v>0</v>
      </c>
      <c r="AE437" s="21" t="str">
        <f t="shared" si="203"/>
        <v/>
      </c>
      <c r="AF437" s="21" t="b">
        <f>IF(LEN(B437)&gt;Admin!$D$17,TRUE,FALSE)</f>
        <v>0</v>
      </c>
      <c r="AG437" s="21" t="str">
        <f t="shared" si="204"/>
        <v/>
      </c>
      <c r="AH437" s="21" t="str">
        <f t="shared" si="205"/>
        <v/>
      </c>
      <c r="AI437" s="21" t="b">
        <f t="shared" si="206"/>
        <v>0</v>
      </c>
      <c r="AJ437" s="21" t="str">
        <f t="shared" si="207"/>
        <v/>
      </c>
      <c r="AK437" s="21" t="b">
        <f>IF(AND(COUNTA(B437:I437)&gt;0,'Börja här'!KOMMUN="",NOT(L437),NOT(N437),NOT(P437),NOT(R437),NOT(T437),NOT(V437),NOT(X437),NOT(Z437),NOT(AB437),NOT(AD437),NOT(AF437)),TRUE,FALSE)</f>
        <v>0</v>
      </c>
      <c r="AL437" s="21" t="str">
        <f t="shared" si="208"/>
        <v/>
      </c>
      <c r="AM437" s="97">
        <f t="shared" si="212"/>
        <v>0</v>
      </c>
      <c r="AN437" s="97" t="str">
        <f t="shared" si="209"/>
        <v>Nej</v>
      </c>
      <c r="AO437" s="21" t="b">
        <f t="shared" si="183"/>
        <v>0</v>
      </c>
      <c r="AP437" s="21" t="str">
        <f t="shared" si="210"/>
        <v/>
      </c>
      <c r="AQ437" s="97" t="str">
        <f t="shared" si="211"/>
        <v>Nej</v>
      </c>
    </row>
    <row r="438" spans="1:43" s="13" customFormat="1" x14ac:dyDescent="0.35">
      <c r="A438" s="53">
        <v>430</v>
      </c>
      <c r="B438" s="10"/>
      <c r="C438" s="23"/>
      <c r="D438" s="41"/>
      <c r="E438" s="74"/>
      <c r="F438" s="82"/>
      <c r="G438" s="74"/>
      <c r="H438" s="75"/>
      <c r="I438" s="23"/>
      <c r="J438" s="50" t="str">
        <f t="shared" si="184"/>
        <v/>
      </c>
      <c r="K438" s="56" t="str">
        <f t="shared" si="185"/>
        <v/>
      </c>
      <c r="L438" s="6" t="b">
        <f t="shared" si="186"/>
        <v>0</v>
      </c>
      <c r="M438" s="21" t="str">
        <f t="shared" si="187"/>
        <v/>
      </c>
      <c r="N438" s="21" t="b">
        <f t="shared" si="188"/>
        <v>0</v>
      </c>
      <c r="O438" s="21" t="str">
        <f t="shared" si="189"/>
        <v/>
      </c>
      <c r="P438" s="21" t="b">
        <f t="shared" si="190"/>
        <v>0</v>
      </c>
      <c r="Q438" s="21" t="str">
        <f t="shared" si="191"/>
        <v/>
      </c>
      <c r="R438" s="21" t="b">
        <f t="shared" si="192"/>
        <v>0</v>
      </c>
      <c r="S438" s="21" t="str">
        <f t="shared" si="193"/>
        <v/>
      </c>
      <c r="T438" s="21" t="b">
        <f t="shared" si="194"/>
        <v>0</v>
      </c>
      <c r="U438" s="21" t="str">
        <f t="shared" si="195"/>
        <v/>
      </c>
      <c r="V438" s="6" t="b">
        <f t="shared" si="196"/>
        <v>0</v>
      </c>
      <c r="W438" s="21" t="str">
        <f t="shared" si="197"/>
        <v/>
      </c>
      <c r="X438" s="21" t="b">
        <f t="shared" si="198"/>
        <v>0</v>
      </c>
      <c r="Y438" s="21" t="str">
        <f t="shared" si="199"/>
        <v/>
      </c>
      <c r="Z438" s="21" t="b">
        <f t="shared" si="200"/>
        <v>0</v>
      </c>
      <c r="AA438" s="21" t="str">
        <f t="shared" si="201"/>
        <v/>
      </c>
      <c r="AB438" s="21" t="b">
        <f>IF(AND(LEN(B438)&gt;0,NOT(AF438),COUNTIF($AH$9:AH937,AH438)&gt;1),TRUE,FALSE)</f>
        <v>0</v>
      </c>
      <c r="AC438" s="21" t="str">
        <f t="shared" si="202"/>
        <v/>
      </c>
      <c r="AD438" s="21" t="b">
        <f>IF(AND(LEN(B438)&gt;0,NOT(AF438),NOT(AB438),COUNTIF(Uttransporter!$B$9:'Uttransporter'!B937,B438)&gt;0),TRUE,FALSE)</f>
        <v>0</v>
      </c>
      <c r="AE438" s="21" t="str">
        <f t="shared" si="203"/>
        <v/>
      </c>
      <c r="AF438" s="21" t="b">
        <f>IF(LEN(B438)&gt;Admin!$D$17,TRUE,FALSE)</f>
        <v>0</v>
      </c>
      <c r="AG438" s="21" t="str">
        <f t="shared" si="204"/>
        <v/>
      </c>
      <c r="AH438" s="21" t="str">
        <f t="shared" si="205"/>
        <v/>
      </c>
      <c r="AI438" s="21" t="b">
        <f t="shared" si="206"/>
        <v>0</v>
      </c>
      <c r="AJ438" s="21" t="str">
        <f t="shared" si="207"/>
        <v/>
      </c>
      <c r="AK438" s="21" t="b">
        <f>IF(AND(COUNTA(B438:I438)&gt;0,'Börja här'!KOMMUN="",NOT(L438),NOT(N438),NOT(P438),NOT(R438),NOT(T438),NOT(V438),NOT(X438),NOT(Z438),NOT(AB438),NOT(AD438),NOT(AF438)),TRUE,FALSE)</f>
        <v>0</v>
      </c>
      <c r="AL438" s="21" t="str">
        <f t="shared" si="208"/>
        <v/>
      </c>
      <c r="AM438" s="97">
        <f t="shared" si="212"/>
        <v>0</v>
      </c>
      <c r="AN438" s="97" t="str">
        <f t="shared" si="209"/>
        <v>Nej</v>
      </c>
      <c r="AO438" s="21" t="b">
        <f t="shared" si="183"/>
        <v>0</v>
      </c>
      <c r="AP438" s="21" t="str">
        <f t="shared" si="210"/>
        <v/>
      </c>
      <c r="AQ438" s="97" t="str">
        <f t="shared" si="211"/>
        <v>Nej</v>
      </c>
    </row>
    <row r="439" spans="1:43" s="13" customFormat="1" x14ac:dyDescent="0.35">
      <c r="A439" s="53">
        <v>431</v>
      </c>
      <c r="B439" s="10"/>
      <c r="C439" s="23"/>
      <c r="D439" s="41"/>
      <c r="E439" s="74"/>
      <c r="F439" s="82"/>
      <c r="G439" s="74"/>
      <c r="H439" s="75"/>
      <c r="I439" s="23"/>
      <c r="J439" s="50" t="str">
        <f t="shared" si="184"/>
        <v/>
      </c>
      <c r="K439" s="56" t="str">
        <f t="shared" si="185"/>
        <v/>
      </c>
      <c r="L439" s="6" t="b">
        <f t="shared" si="186"/>
        <v>0</v>
      </c>
      <c r="M439" s="21" t="str">
        <f t="shared" si="187"/>
        <v/>
      </c>
      <c r="N439" s="21" t="b">
        <f t="shared" si="188"/>
        <v>0</v>
      </c>
      <c r="O439" s="21" t="str">
        <f t="shared" si="189"/>
        <v/>
      </c>
      <c r="P439" s="21" t="b">
        <f t="shared" si="190"/>
        <v>0</v>
      </c>
      <c r="Q439" s="21" t="str">
        <f t="shared" si="191"/>
        <v/>
      </c>
      <c r="R439" s="21" t="b">
        <f t="shared" si="192"/>
        <v>0</v>
      </c>
      <c r="S439" s="21" t="str">
        <f t="shared" si="193"/>
        <v/>
      </c>
      <c r="T439" s="21" t="b">
        <f t="shared" si="194"/>
        <v>0</v>
      </c>
      <c r="U439" s="21" t="str">
        <f t="shared" si="195"/>
        <v/>
      </c>
      <c r="V439" s="6" t="b">
        <f t="shared" si="196"/>
        <v>0</v>
      </c>
      <c r="W439" s="21" t="str">
        <f t="shared" si="197"/>
        <v/>
      </c>
      <c r="X439" s="21" t="b">
        <f t="shared" si="198"/>
        <v>0</v>
      </c>
      <c r="Y439" s="21" t="str">
        <f t="shared" si="199"/>
        <v/>
      </c>
      <c r="Z439" s="21" t="b">
        <f t="shared" si="200"/>
        <v>0</v>
      </c>
      <c r="AA439" s="21" t="str">
        <f t="shared" si="201"/>
        <v/>
      </c>
      <c r="AB439" s="21" t="b">
        <f>IF(AND(LEN(B439)&gt;0,NOT(AF439),COUNTIF($AH$9:AH938,AH439)&gt;1),TRUE,FALSE)</f>
        <v>0</v>
      </c>
      <c r="AC439" s="21" t="str">
        <f t="shared" si="202"/>
        <v/>
      </c>
      <c r="AD439" s="21" t="b">
        <f>IF(AND(LEN(B439)&gt;0,NOT(AF439),NOT(AB439),COUNTIF(Uttransporter!$B$9:'Uttransporter'!B938,B439)&gt;0),TRUE,FALSE)</f>
        <v>0</v>
      </c>
      <c r="AE439" s="21" t="str">
        <f t="shared" si="203"/>
        <v/>
      </c>
      <c r="AF439" s="21" t="b">
        <f>IF(LEN(B439)&gt;Admin!$D$17,TRUE,FALSE)</f>
        <v>0</v>
      </c>
      <c r="AG439" s="21" t="str">
        <f t="shared" si="204"/>
        <v/>
      </c>
      <c r="AH439" s="21" t="str">
        <f t="shared" si="205"/>
        <v/>
      </c>
      <c r="AI439" s="21" t="b">
        <f t="shared" si="206"/>
        <v>0</v>
      </c>
      <c r="AJ439" s="21" t="str">
        <f t="shared" si="207"/>
        <v/>
      </c>
      <c r="AK439" s="21" t="b">
        <f>IF(AND(COUNTA(B439:I439)&gt;0,'Börja här'!KOMMUN="",NOT(L439),NOT(N439),NOT(P439),NOT(R439),NOT(T439),NOT(V439),NOT(X439),NOT(Z439),NOT(AB439),NOT(AD439),NOT(AF439)),TRUE,FALSE)</f>
        <v>0</v>
      </c>
      <c r="AL439" s="21" t="str">
        <f t="shared" si="208"/>
        <v/>
      </c>
      <c r="AM439" s="97">
        <f t="shared" si="212"/>
        <v>0</v>
      </c>
      <c r="AN439" s="97" t="str">
        <f t="shared" si="209"/>
        <v>Nej</v>
      </c>
      <c r="AO439" s="21" t="b">
        <f t="shared" si="183"/>
        <v>0</v>
      </c>
      <c r="AP439" s="21" t="str">
        <f t="shared" si="210"/>
        <v/>
      </c>
      <c r="AQ439" s="97" t="str">
        <f t="shared" si="211"/>
        <v>Nej</v>
      </c>
    </row>
    <row r="440" spans="1:43" s="13" customFormat="1" x14ac:dyDescent="0.35">
      <c r="A440" s="53">
        <v>432</v>
      </c>
      <c r="B440" s="10"/>
      <c r="C440" s="23"/>
      <c r="D440" s="41"/>
      <c r="E440" s="74"/>
      <c r="F440" s="82"/>
      <c r="G440" s="74"/>
      <c r="H440" s="75"/>
      <c r="I440" s="23"/>
      <c r="J440" s="50" t="str">
        <f t="shared" si="184"/>
        <v/>
      </c>
      <c r="K440" s="56" t="str">
        <f t="shared" si="185"/>
        <v/>
      </c>
      <c r="L440" s="6" t="b">
        <f t="shared" si="186"/>
        <v>0</v>
      </c>
      <c r="M440" s="21" t="str">
        <f t="shared" si="187"/>
        <v/>
      </c>
      <c r="N440" s="21" t="b">
        <f t="shared" si="188"/>
        <v>0</v>
      </c>
      <c r="O440" s="21" t="str">
        <f t="shared" si="189"/>
        <v/>
      </c>
      <c r="P440" s="21" t="b">
        <f t="shared" si="190"/>
        <v>0</v>
      </c>
      <c r="Q440" s="21" t="str">
        <f t="shared" si="191"/>
        <v/>
      </c>
      <c r="R440" s="21" t="b">
        <f t="shared" si="192"/>
        <v>0</v>
      </c>
      <c r="S440" s="21" t="str">
        <f t="shared" si="193"/>
        <v/>
      </c>
      <c r="T440" s="21" t="b">
        <f t="shared" si="194"/>
        <v>0</v>
      </c>
      <c r="U440" s="21" t="str">
        <f t="shared" si="195"/>
        <v/>
      </c>
      <c r="V440" s="6" t="b">
        <f t="shared" si="196"/>
        <v>0</v>
      </c>
      <c r="W440" s="21" t="str">
        <f t="shared" si="197"/>
        <v/>
      </c>
      <c r="X440" s="21" t="b">
        <f t="shared" si="198"/>
        <v>0</v>
      </c>
      <c r="Y440" s="21" t="str">
        <f t="shared" si="199"/>
        <v/>
      </c>
      <c r="Z440" s="21" t="b">
        <f t="shared" si="200"/>
        <v>0</v>
      </c>
      <c r="AA440" s="21" t="str">
        <f t="shared" si="201"/>
        <v/>
      </c>
      <c r="AB440" s="21" t="b">
        <f>IF(AND(LEN(B440)&gt;0,NOT(AF440),COUNTIF($AH$9:AH939,AH440)&gt;1),TRUE,FALSE)</f>
        <v>0</v>
      </c>
      <c r="AC440" s="21" t="str">
        <f t="shared" si="202"/>
        <v/>
      </c>
      <c r="AD440" s="21" t="b">
        <f>IF(AND(LEN(B440)&gt;0,NOT(AF440),NOT(AB440),COUNTIF(Uttransporter!$B$9:'Uttransporter'!B939,B440)&gt;0),TRUE,FALSE)</f>
        <v>0</v>
      </c>
      <c r="AE440" s="21" t="str">
        <f t="shared" si="203"/>
        <v/>
      </c>
      <c r="AF440" s="21" t="b">
        <f>IF(LEN(B440)&gt;Admin!$D$17,TRUE,FALSE)</f>
        <v>0</v>
      </c>
      <c r="AG440" s="21" t="str">
        <f t="shared" si="204"/>
        <v/>
      </c>
      <c r="AH440" s="21" t="str">
        <f t="shared" si="205"/>
        <v/>
      </c>
      <c r="AI440" s="21" t="b">
        <f t="shared" si="206"/>
        <v>0</v>
      </c>
      <c r="AJ440" s="21" t="str">
        <f t="shared" si="207"/>
        <v/>
      </c>
      <c r="AK440" s="21" t="b">
        <f>IF(AND(COUNTA(B440:I440)&gt;0,'Börja här'!KOMMUN="",NOT(L440),NOT(N440),NOT(P440),NOT(R440),NOT(T440),NOT(V440),NOT(X440),NOT(Z440),NOT(AB440),NOT(AD440),NOT(AF440)),TRUE,FALSE)</f>
        <v>0</v>
      </c>
      <c r="AL440" s="21" t="str">
        <f t="shared" si="208"/>
        <v/>
      </c>
      <c r="AM440" s="97">
        <f t="shared" si="212"/>
        <v>0</v>
      </c>
      <c r="AN440" s="97" t="str">
        <f t="shared" si="209"/>
        <v>Nej</v>
      </c>
      <c r="AO440" s="21" t="b">
        <f t="shared" si="183"/>
        <v>0</v>
      </c>
      <c r="AP440" s="21" t="str">
        <f t="shared" si="210"/>
        <v/>
      </c>
      <c r="AQ440" s="97" t="str">
        <f t="shared" si="211"/>
        <v>Nej</v>
      </c>
    </row>
    <row r="441" spans="1:43" s="13" customFormat="1" x14ac:dyDescent="0.35">
      <c r="A441" s="53">
        <v>433</v>
      </c>
      <c r="B441" s="10"/>
      <c r="C441" s="23"/>
      <c r="D441" s="41"/>
      <c r="E441" s="74"/>
      <c r="F441" s="82"/>
      <c r="G441" s="74"/>
      <c r="H441" s="75"/>
      <c r="I441" s="23"/>
      <c r="J441" s="50" t="str">
        <f t="shared" si="184"/>
        <v/>
      </c>
      <c r="K441" s="56" t="str">
        <f t="shared" si="185"/>
        <v/>
      </c>
      <c r="L441" s="6" t="b">
        <f t="shared" si="186"/>
        <v>0</v>
      </c>
      <c r="M441" s="21" t="str">
        <f t="shared" si="187"/>
        <v/>
      </c>
      <c r="N441" s="21" t="b">
        <f t="shared" si="188"/>
        <v>0</v>
      </c>
      <c r="O441" s="21" t="str">
        <f t="shared" si="189"/>
        <v/>
      </c>
      <c r="P441" s="21" t="b">
        <f t="shared" si="190"/>
        <v>0</v>
      </c>
      <c r="Q441" s="21" t="str">
        <f t="shared" si="191"/>
        <v/>
      </c>
      <c r="R441" s="21" t="b">
        <f t="shared" si="192"/>
        <v>0</v>
      </c>
      <c r="S441" s="21" t="str">
        <f t="shared" si="193"/>
        <v/>
      </c>
      <c r="T441" s="21" t="b">
        <f t="shared" si="194"/>
        <v>0</v>
      </c>
      <c r="U441" s="21" t="str">
        <f t="shared" si="195"/>
        <v/>
      </c>
      <c r="V441" s="6" t="b">
        <f t="shared" si="196"/>
        <v>0</v>
      </c>
      <c r="W441" s="21" t="str">
        <f t="shared" si="197"/>
        <v/>
      </c>
      <c r="X441" s="21" t="b">
        <f t="shared" si="198"/>
        <v>0</v>
      </c>
      <c r="Y441" s="21" t="str">
        <f t="shared" si="199"/>
        <v/>
      </c>
      <c r="Z441" s="21" t="b">
        <f t="shared" si="200"/>
        <v>0</v>
      </c>
      <c r="AA441" s="21" t="str">
        <f t="shared" si="201"/>
        <v/>
      </c>
      <c r="AB441" s="21" t="b">
        <f>IF(AND(LEN(B441)&gt;0,NOT(AF441),COUNTIF($AH$9:AH940,AH441)&gt;1),TRUE,FALSE)</f>
        <v>0</v>
      </c>
      <c r="AC441" s="21" t="str">
        <f t="shared" si="202"/>
        <v/>
      </c>
      <c r="AD441" s="21" t="b">
        <f>IF(AND(LEN(B441)&gt;0,NOT(AF441),NOT(AB441),COUNTIF(Uttransporter!$B$9:'Uttransporter'!B940,B441)&gt;0),TRUE,FALSE)</f>
        <v>0</v>
      </c>
      <c r="AE441" s="21" t="str">
        <f t="shared" si="203"/>
        <v/>
      </c>
      <c r="AF441" s="21" t="b">
        <f>IF(LEN(B441)&gt;Admin!$D$17,TRUE,FALSE)</f>
        <v>0</v>
      </c>
      <c r="AG441" s="21" t="str">
        <f t="shared" si="204"/>
        <v/>
      </c>
      <c r="AH441" s="21" t="str">
        <f t="shared" si="205"/>
        <v/>
      </c>
      <c r="AI441" s="21" t="b">
        <f t="shared" si="206"/>
        <v>0</v>
      </c>
      <c r="AJ441" s="21" t="str">
        <f t="shared" si="207"/>
        <v/>
      </c>
      <c r="AK441" s="21" t="b">
        <f>IF(AND(COUNTA(B441:I441)&gt;0,'Börja här'!KOMMUN="",NOT(L441),NOT(N441),NOT(P441),NOT(R441),NOT(T441),NOT(V441),NOT(X441),NOT(Z441),NOT(AB441),NOT(AD441),NOT(AF441)),TRUE,FALSE)</f>
        <v>0</v>
      </c>
      <c r="AL441" s="21" t="str">
        <f t="shared" si="208"/>
        <v/>
      </c>
      <c r="AM441" s="97">
        <f t="shared" si="212"/>
        <v>0</v>
      </c>
      <c r="AN441" s="97" t="str">
        <f t="shared" si="209"/>
        <v>Nej</v>
      </c>
      <c r="AO441" s="21" t="b">
        <f t="shared" si="183"/>
        <v>0</v>
      </c>
      <c r="AP441" s="21" t="str">
        <f t="shared" si="210"/>
        <v/>
      </c>
      <c r="AQ441" s="97" t="str">
        <f t="shared" si="211"/>
        <v>Nej</v>
      </c>
    </row>
    <row r="442" spans="1:43" s="13" customFormat="1" x14ac:dyDescent="0.35">
      <c r="A442" s="53">
        <v>434</v>
      </c>
      <c r="B442" s="10"/>
      <c r="C442" s="23"/>
      <c r="D442" s="41"/>
      <c r="E442" s="74"/>
      <c r="F442" s="82"/>
      <c r="G442" s="74"/>
      <c r="H442" s="75"/>
      <c r="I442" s="23"/>
      <c r="J442" s="50" t="str">
        <f t="shared" si="184"/>
        <v/>
      </c>
      <c r="K442" s="56" t="str">
        <f t="shared" si="185"/>
        <v/>
      </c>
      <c r="L442" s="6" t="b">
        <f t="shared" si="186"/>
        <v>0</v>
      </c>
      <c r="M442" s="21" t="str">
        <f t="shared" si="187"/>
        <v/>
      </c>
      <c r="N442" s="21" t="b">
        <f t="shared" si="188"/>
        <v>0</v>
      </c>
      <c r="O442" s="21" t="str">
        <f t="shared" si="189"/>
        <v/>
      </c>
      <c r="P442" s="21" t="b">
        <f t="shared" si="190"/>
        <v>0</v>
      </c>
      <c r="Q442" s="21" t="str">
        <f t="shared" si="191"/>
        <v/>
      </c>
      <c r="R442" s="21" t="b">
        <f t="shared" si="192"/>
        <v>0</v>
      </c>
      <c r="S442" s="21" t="str">
        <f t="shared" si="193"/>
        <v/>
      </c>
      <c r="T442" s="21" t="b">
        <f t="shared" si="194"/>
        <v>0</v>
      </c>
      <c r="U442" s="21" t="str">
        <f t="shared" si="195"/>
        <v/>
      </c>
      <c r="V442" s="6" t="b">
        <f t="shared" si="196"/>
        <v>0</v>
      </c>
      <c r="W442" s="21" t="str">
        <f t="shared" si="197"/>
        <v/>
      </c>
      <c r="X442" s="21" t="b">
        <f t="shared" si="198"/>
        <v>0</v>
      </c>
      <c r="Y442" s="21" t="str">
        <f t="shared" si="199"/>
        <v/>
      </c>
      <c r="Z442" s="21" t="b">
        <f t="shared" si="200"/>
        <v>0</v>
      </c>
      <c r="AA442" s="21" t="str">
        <f t="shared" si="201"/>
        <v/>
      </c>
      <c r="AB442" s="21" t="b">
        <f>IF(AND(LEN(B442)&gt;0,NOT(AF442),COUNTIF($AH$9:AH941,AH442)&gt;1),TRUE,FALSE)</f>
        <v>0</v>
      </c>
      <c r="AC442" s="21" t="str">
        <f t="shared" si="202"/>
        <v/>
      </c>
      <c r="AD442" s="21" t="b">
        <f>IF(AND(LEN(B442)&gt;0,NOT(AF442),NOT(AB442),COUNTIF(Uttransporter!$B$9:'Uttransporter'!B941,B442)&gt;0),TRUE,FALSE)</f>
        <v>0</v>
      </c>
      <c r="AE442" s="21" t="str">
        <f t="shared" si="203"/>
        <v/>
      </c>
      <c r="AF442" s="21" t="b">
        <f>IF(LEN(B442)&gt;Admin!$D$17,TRUE,FALSE)</f>
        <v>0</v>
      </c>
      <c r="AG442" s="21" t="str">
        <f t="shared" si="204"/>
        <v/>
      </c>
      <c r="AH442" s="21" t="str">
        <f t="shared" si="205"/>
        <v/>
      </c>
      <c r="AI442" s="21" t="b">
        <f t="shared" si="206"/>
        <v>0</v>
      </c>
      <c r="AJ442" s="21" t="str">
        <f t="shared" si="207"/>
        <v/>
      </c>
      <c r="AK442" s="21" t="b">
        <f>IF(AND(COUNTA(B442:I442)&gt;0,'Börja här'!KOMMUN="",NOT(L442),NOT(N442),NOT(P442),NOT(R442),NOT(T442),NOT(V442),NOT(X442),NOT(Z442),NOT(AB442),NOT(AD442),NOT(AF442)),TRUE,FALSE)</f>
        <v>0</v>
      </c>
      <c r="AL442" s="21" t="str">
        <f t="shared" si="208"/>
        <v/>
      </c>
      <c r="AM442" s="97">
        <f t="shared" si="212"/>
        <v>0</v>
      </c>
      <c r="AN442" s="97" t="str">
        <f t="shared" si="209"/>
        <v>Nej</v>
      </c>
      <c r="AO442" s="21" t="b">
        <f t="shared" si="183"/>
        <v>0</v>
      </c>
      <c r="AP442" s="21" t="str">
        <f t="shared" si="210"/>
        <v/>
      </c>
      <c r="AQ442" s="97" t="str">
        <f t="shared" si="211"/>
        <v>Nej</v>
      </c>
    </row>
    <row r="443" spans="1:43" s="13" customFormat="1" x14ac:dyDescent="0.35">
      <c r="A443" s="53">
        <v>435</v>
      </c>
      <c r="B443" s="10"/>
      <c r="C443" s="23"/>
      <c r="D443" s="41"/>
      <c r="E443" s="74"/>
      <c r="F443" s="82"/>
      <c r="G443" s="74"/>
      <c r="H443" s="75"/>
      <c r="I443" s="23"/>
      <c r="J443" s="50" t="str">
        <f t="shared" si="184"/>
        <v/>
      </c>
      <c r="K443" s="56" t="str">
        <f t="shared" si="185"/>
        <v/>
      </c>
      <c r="L443" s="6" t="b">
        <f t="shared" si="186"/>
        <v>0</v>
      </c>
      <c r="M443" s="21" t="str">
        <f t="shared" si="187"/>
        <v/>
      </c>
      <c r="N443" s="21" t="b">
        <f t="shared" si="188"/>
        <v>0</v>
      </c>
      <c r="O443" s="21" t="str">
        <f t="shared" si="189"/>
        <v/>
      </c>
      <c r="P443" s="21" t="b">
        <f t="shared" si="190"/>
        <v>0</v>
      </c>
      <c r="Q443" s="21" t="str">
        <f t="shared" si="191"/>
        <v/>
      </c>
      <c r="R443" s="21" t="b">
        <f t="shared" si="192"/>
        <v>0</v>
      </c>
      <c r="S443" s="21" t="str">
        <f t="shared" si="193"/>
        <v/>
      </c>
      <c r="T443" s="21" t="b">
        <f t="shared" si="194"/>
        <v>0</v>
      </c>
      <c r="U443" s="21" t="str">
        <f t="shared" si="195"/>
        <v/>
      </c>
      <c r="V443" s="6" t="b">
        <f t="shared" si="196"/>
        <v>0</v>
      </c>
      <c r="W443" s="21" t="str">
        <f t="shared" si="197"/>
        <v/>
      </c>
      <c r="X443" s="21" t="b">
        <f t="shared" si="198"/>
        <v>0</v>
      </c>
      <c r="Y443" s="21" t="str">
        <f t="shared" si="199"/>
        <v/>
      </c>
      <c r="Z443" s="21" t="b">
        <f t="shared" si="200"/>
        <v>0</v>
      </c>
      <c r="AA443" s="21" t="str">
        <f t="shared" si="201"/>
        <v/>
      </c>
      <c r="AB443" s="21" t="b">
        <f>IF(AND(LEN(B443)&gt;0,NOT(AF443),COUNTIF($AH$9:AH942,AH443)&gt;1),TRUE,FALSE)</f>
        <v>0</v>
      </c>
      <c r="AC443" s="21" t="str">
        <f t="shared" si="202"/>
        <v/>
      </c>
      <c r="AD443" s="21" t="b">
        <f>IF(AND(LEN(B443)&gt;0,NOT(AF443),NOT(AB443),COUNTIF(Uttransporter!$B$9:'Uttransporter'!B942,B443)&gt;0),TRUE,FALSE)</f>
        <v>0</v>
      </c>
      <c r="AE443" s="21" t="str">
        <f t="shared" si="203"/>
        <v/>
      </c>
      <c r="AF443" s="21" t="b">
        <f>IF(LEN(B443)&gt;Admin!$D$17,TRUE,FALSE)</f>
        <v>0</v>
      </c>
      <c r="AG443" s="21" t="str">
        <f t="shared" si="204"/>
        <v/>
      </c>
      <c r="AH443" s="21" t="str">
        <f t="shared" si="205"/>
        <v/>
      </c>
      <c r="AI443" s="21" t="b">
        <f t="shared" si="206"/>
        <v>0</v>
      </c>
      <c r="AJ443" s="21" t="str">
        <f t="shared" si="207"/>
        <v/>
      </c>
      <c r="AK443" s="21" t="b">
        <f>IF(AND(COUNTA(B443:I443)&gt;0,'Börja här'!KOMMUN="",NOT(L443),NOT(N443),NOT(P443),NOT(R443),NOT(T443),NOT(V443),NOT(X443),NOT(Z443),NOT(AB443),NOT(AD443),NOT(AF443)),TRUE,FALSE)</f>
        <v>0</v>
      </c>
      <c r="AL443" s="21" t="str">
        <f t="shared" si="208"/>
        <v/>
      </c>
      <c r="AM443" s="97">
        <f t="shared" si="212"/>
        <v>0</v>
      </c>
      <c r="AN443" s="97" t="str">
        <f t="shared" si="209"/>
        <v>Nej</v>
      </c>
      <c r="AO443" s="21" t="b">
        <f t="shared" si="183"/>
        <v>0</v>
      </c>
      <c r="AP443" s="21" t="str">
        <f t="shared" si="210"/>
        <v/>
      </c>
      <c r="AQ443" s="97" t="str">
        <f t="shared" si="211"/>
        <v>Nej</v>
      </c>
    </row>
    <row r="444" spans="1:43" s="13" customFormat="1" x14ac:dyDescent="0.35">
      <c r="A444" s="53">
        <v>436</v>
      </c>
      <c r="B444" s="10"/>
      <c r="C444" s="23"/>
      <c r="D444" s="41"/>
      <c r="E444" s="74"/>
      <c r="F444" s="82"/>
      <c r="G444" s="74"/>
      <c r="H444" s="75"/>
      <c r="I444" s="23"/>
      <c r="J444" s="50" t="str">
        <f t="shared" si="184"/>
        <v/>
      </c>
      <c r="K444" s="56" t="str">
        <f t="shared" si="185"/>
        <v/>
      </c>
      <c r="L444" s="6" t="b">
        <f t="shared" si="186"/>
        <v>0</v>
      </c>
      <c r="M444" s="21" t="str">
        <f t="shared" si="187"/>
        <v/>
      </c>
      <c r="N444" s="21" t="b">
        <f t="shared" si="188"/>
        <v>0</v>
      </c>
      <c r="O444" s="21" t="str">
        <f t="shared" si="189"/>
        <v/>
      </c>
      <c r="P444" s="21" t="b">
        <f t="shared" si="190"/>
        <v>0</v>
      </c>
      <c r="Q444" s="21" t="str">
        <f t="shared" si="191"/>
        <v/>
      </c>
      <c r="R444" s="21" t="b">
        <f t="shared" si="192"/>
        <v>0</v>
      </c>
      <c r="S444" s="21" t="str">
        <f t="shared" si="193"/>
        <v/>
      </c>
      <c r="T444" s="21" t="b">
        <f t="shared" si="194"/>
        <v>0</v>
      </c>
      <c r="U444" s="21" t="str">
        <f t="shared" si="195"/>
        <v/>
      </c>
      <c r="V444" s="6" t="b">
        <f t="shared" si="196"/>
        <v>0</v>
      </c>
      <c r="W444" s="21" t="str">
        <f t="shared" si="197"/>
        <v/>
      </c>
      <c r="X444" s="21" t="b">
        <f t="shared" si="198"/>
        <v>0</v>
      </c>
      <c r="Y444" s="21" t="str">
        <f t="shared" si="199"/>
        <v/>
      </c>
      <c r="Z444" s="21" t="b">
        <f t="shared" si="200"/>
        <v>0</v>
      </c>
      <c r="AA444" s="21" t="str">
        <f t="shared" si="201"/>
        <v/>
      </c>
      <c r="AB444" s="21" t="b">
        <f>IF(AND(LEN(B444)&gt;0,NOT(AF444),COUNTIF($AH$9:AH943,AH444)&gt;1),TRUE,FALSE)</f>
        <v>0</v>
      </c>
      <c r="AC444" s="21" t="str">
        <f t="shared" si="202"/>
        <v/>
      </c>
      <c r="AD444" s="21" t="b">
        <f>IF(AND(LEN(B444)&gt;0,NOT(AF444),NOT(AB444),COUNTIF(Uttransporter!$B$9:'Uttransporter'!B943,B444)&gt;0),TRUE,FALSE)</f>
        <v>0</v>
      </c>
      <c r="AE444" s="21" t="str">
        <f t="shared" si="203"/>
        <v/>
      </c>
      <c r="AF444" s="21" t="b">
        <f>IF(LEN(B444)&gt;Admin!$D$17,TRUE,FALSE)</f>
        <v>0</v>
      </c>
      <c r="AG444" s="21" t="str">
        <f t="shared" si="204"/>
        <v/>
      </c>
      <c r="AH444" s="21" t="str">
        <f t="shared" si="205"/>
        <v/>
      </c>
      <c r="AI444" s="21" t="b">
        <f t="shared" si="206"/>
        <v>0</v>
      </c>
      <c r="AJ444" s="21" t="str">
        <f t="shared" si="207"/>
        <v/>
      </c>
      <c r="AK444" s="21" t="b">
        <f>IF(AND(COUNTA(B444:I444)&gt;0,'Börja här'!KOMMUN="",NOT(L444),NOT(N444),NOT(P444),NOT(R444),NOT(T444),NOT(V444),NOT(X444),NOT(Z444),NOT(AB444),NOT(AD444),NOT(AF444)),TRUE,FALSE)</f>
        <v>0</v>
      </c>
      <c r="AL444" s="21" t="str">
        <f t="shared" si="208"/>
        <v/>
      </c>
      <c r="AM444" s="97">
        <f t="shared" si="212"/>
        <v>0</v>
      </c>
      <c r="AN444" s="97" t="str">
        <f t="shared" si="209"/>
        <v>Nej</v>
      </c>
      <c r="AO444" s="21" t="b">
        <f t="shared" si="183"/>
        <v>0</v>
      </c>
      <c r="AP444" s="21" t="str">
        <f t="shared" si="210"/>
        <v/>
      </c>
      <c r="AQ444" s="97" t="str">
        <f t="shared" si="211"/>
        <v>Nej</v>
      </c>
    </row>
    <row r="445" spans="1:43" s="13" customFormat="1" x14ac:dyDescent="0.35">
      <c r="A445" s="53">
        <v>437</v>
      </c>
      <c r="B445" s="10"/>
      <c r="C445" s="23"/>
      <c r="D445" s="41"/>
      <c r="E445" s="74"/>
      <c r="F445" s="82"/>
      <c r="G445" s="74"/>
      <c r="H445" s="75"/>
      <c r="I445" s="23"/>
      <c r="J445" s="50" t="str">
        <f t="shared" si="184"/>
        <v/>
      </c>
      <c r="K445" s="56" t="str">
        <f t="shared" si="185"/>
        <v/>
      </c>
      <c r="L445" s="6" t="b">
        <f t="shared" si="186"/>
        <v>0</v>
      </c>
      <c r="M445" s="21" t="str">
        <f t="shared" si="187"/>
        <v/>
      </c>
      <c r="N445" s="21" t="b">
        <f t="shared" si="188"/>
        <v>0</v>
      </c>
      <c r="O445" s="21" t="str">
        <f t="shared" si="189"/>
        <v/>
      </c>
      <c r="P445" s="21" t="b">
        <f t="shared" si="190"/>
        <v>0</v>
      </c>
      <c r="Q445" s="21" t="str">
        <f t="shared" si="191"/>
        <v/>
      </c>
      <c r="R445" s="21" t="b">
        <f t="shared" si="192"/>
        <v>0</v>
      </c>
      <c r="S445" s="21" t="str">
        <f t="shared" si="193"/>
        <v/>
      </c>
      <c r="T445" s="21" t="b">
        <f t="shared" si="194"/>
        <v>0</v>
      </c>
      <c r="U445" s="21" t="str">
        <f t="shared" si="195"/>
        <v/>
      </c>
      <c r="V445" s="6" t="b">
        <f t="shared" si="196"/>
        <v>0</v>
      </c>
      <c r="W445" s="21" t="str">
        <f t="shared" si="197"/>
        <v/>
      </c>
      <c r="X445" s="21" t="b">
        <f t="shared" si="198"/>
        <v>0</v>
      </c>
      <c r="Y445" s="21" t="str">
        <f t="shared" si="199"/>
        <v/>
      </c>
      <c r="Z445" s="21" t="b">
        <f t="shared" si="200"/>
        <v>0</v>
      </c>
      <c r="AA445" s="21" t="str">
        <f t="shared" si="201"/>
        <v/>
      </c>
      <c r="AB445" s="21" t="b">
        <f>IF(AND(LEN(B445)&gt;0,NOT(AF445),COUNTIF($AH$9:AH944,AH445)&gt;1),TRUE,FALSE)</f>
        <v>0</v>
      </c>
      <c r="AC445" s="21" t="str">
        <f t="shared" si="202"/>
        <v/>
      </c>
      <c r="AD445" s="21" t="b">
        <f>IF(AND(LEN(B445)&gt;0,NOT(AF445),NOT(AB445),COUNTIF(Uttransporter!$B$9:'Uttransporter'!B944,B445)&gt;0),TRUE,FALSE)</f>
        <v>0</v>
      </c>
      <c r="AE445" s="21" t="str">
        <f t="shared" si="203"/>
        <v/>
      </c>
      <c r="AF445" s="21" t="b">
        <f>IF(LEN(B445)&gt;Admin!$D$17,TRUE,FALSE)</f>
        <v>0</v>
      </c>
      <c r="AG445" s="21" t="str">
        <f t="shared" si="204"/>
        <v/>
      </c>
      <c r="AH445" s="21" t="str">
        <f t="shared" si="205"/>
        <v/>
      </c>
      <c r="AI445" s="21" t="b">
        <f t="shared" si="206"/>
        <v>0</v>
      </c>
      <c r="AJ445" s="21" t="str">
        <f t="shared" si="207"/>
        <v/>
      </c>
      <c r="AK445" s="21" t="b">
        <f>IF(AND(COUNTA(B445:I445)&gt;0,'Börja här'!KOMMUN="",NOT(L445),NOT(N445),NOT(P445),NOT(R445),NOT(T445),NOT(V445),NOT(X445),NOT(Z445),NOT(AB445),NOT(AD445),NOT(AF445)),TRUE,FALSE)</f>
        <v>0</v>
      </c>
      <c r="AL445" s="21" t="str">
        <f t="shared" si="208"/>
        <v/>
      </c>
      <c r="AM445" s="97">
        <f t="shared" si="212"/>
        <v>0</v>
      </c>
      <c r="AN445" s="97" t="str">
        <f t="shared" si="209"/>
        <v>Nej</v>
      </c>
      <c r="AO445" s="21" t="b">
        <f t="shared" si="183"/>
        <v>0</v>
      </c>
      <c r="AP445" s="21" t="str">
        <f t="shared" si="210"/>
        <v/>
      </c>
      <c r="AQ445" s="97" t="str">
        <f t="shared" si="211"/>
        <v>Nej</v>
      </c>
    </row>
    <row r="446" spans="1:43" s="13" customFormat="1" x14ac:dyDescent="0.35">
      <c r="A446" s="53">
        <v>438</v>
      </c>
      <c r="B446" s="10"/>
      <c r="C446" s="23"/>
      <c r="D446" s="41"/>
      <c r="E446" s="74"/>
      <c r="F446" s="82"/>
      <c r="G446" s="74"/>
      <c r="H446" s="75"/>
      <c r="I446" s="23"/>
      <c r="J446" s="50" t="str">
        <f t="shared" si="184"/>
        <v/>
      </c>
      <c r="K446" s="56" t="str">
        <f t="shared" si="185"/>
        <v/>
      </c>
      <c r="L446" s="6" t="b">
        <f t="shared" si="186"/>
        <v>0</v>
      </c>
      <c r="M446" s="21" t="str">
        <f t="shared" si="187"/>
        <v/>
      </c>
      <c r="N446" s="21" t="b">
        <f t="shared" si="188"/>
        <v>0</v>
      </c>
      <c r="O446" s="21" t="str">
        <f t="shared" si="189"/>
        <v/>
      </c>
      <c r="P446" s="21" t="b">
        <f t="shared" si="190"/>
        <v>0</v>
      </c>
      <c r="Q446" s="21" t="str">
        <f t="shared" si="191"/>
        <v/>
      </c>
      <c r="R446" s="21" t="b">
        <f t="shared" si="192"/>
        <v>0</v>
      </c>
      <c r="S446" s="21" t="str">
        <f t="shared" si="193"/>
        <v/>
      </c>
      <c r="T446" s="21" t="b">
        <f t="shared" si="194"/>
        <v>0</v>
      </c>
      <c r="U446" s="21" t="str">
        <f t="shared" si="195"/>
        <v/>
      </c>
      <c r="V446" s="6" t="b">
        <f t="shared" si="196"/>
        <v>0</v>
      </c>
      <c r="W446" s="21" t="str">
        <f t="shared" si="197"/>
        <v/>
      </c>
      <c r="X446" s="21" t="b">
        <f t="shared" si="198"/>
        <v>0</v>
      </c>
      <c r="Y446" s="21" t="str">
        <f t="shared" si="199"/>
        <v/>
      </c>
      <c r="Z446" s="21" t="b">
        <f t="shared" si="200"/>
        <v>0</v>
      </c>
      <c r="AA446" s="21" t="str">
        <f t="shared" si="201"/>
        <v/>
      </c>
      <c r="AB446" s="21" t="b">
        <f>IF(AND(LEN(B446)&gt;0,NOT(AF446),COUNTIF($AH$9:AH945,AH446)&gt;1),TRUE,FALSE)</f>
        <v>0</v>
      </c>
      <c r="AC446" s="21" t="str">
        <f t="shared" si="202"/>
        <v/>
      </c>
      <c r="AD446" s="21" t="b">
        <f>IF(AND(LEN(B446)&gt;0,NOT(AF446),NOT(AB446),COUNTIF(Uttransporter!$B$9:'Uttransporter'!B945,B446)&gt;0),TRUE,FALSE)</f>
        <v>0</v>
      </c>
      <c r="AE446" s="21" t="str">
        <f t="shared" si="203"/>
        <v/>
      </c>
      <c r="AF446" s="21" t="b">
        <f>IF(LEN(B446)&gt;Admin!$D$17,TRUE,FALSE)</f>
        <v>0</v>
      </c>
      <c r="AG446" s="21" t="str">
        <f t="shared" si="204"/>
        <v/>
      </c>
      <c r="AH446" s="21" t="str">
        <f t="shared" si="205"/>
        <v/>
      </c>
      <c r="AI446" s="21" t="b">
        <f t="shared" si="206"/>
        <v>0</v>
      </c>
      <c r="AJ446" s="21" t="str">
        <f t="shared" si="207"/>
        <v/>
      </c>
      <c r="AK446" s="21" t="b">
        <f>IF(AND(COUNTA(B446:I446)&gt;0,'Börja här'!KOMMUN="",NOT(L446),NOT(N446),NOT(P446),NOT(R446),NOT(T446),NOT(V446),NOT(X446),NOT(Z446),NOT(AB446),NOT(AD446),NOT(AF446)),TRUE,FALSE)</f>
        <v>0</v>
      </c>
      <c r="AL446" s="21" t="str">
        <f t="shared" si="208"/>
        <v/>
      </c>
      <c r="AM446" s="97">
        <f t="shared" si="212"/>
        <v>0</v>
      </c>
      <c r="AN446" s="97" t="str">
        <f t="shared" si="209"/>
        <v>Nej</v>
      </c>
      <c r="AO446" s="21" t="b">
        <f t="shared" si="183"/>
        <v>0</v>
      </c>
      <c r="AP446" s="21" t="str">
        <f t="shared" si="210"/>
        <v/>
      </c>
      <c r="AQ446" s="97" t="str">
        <f t="shared" si="211"/>
        <v>Nej</v>
      </c>
    </row>
    <row r="447" spans="1:43" s="13" customFormat="1" x14ac:dyDescent="0.35">
      <c r="A447" s="53">
        <v>439</v>
      </c>
      <c r="B447" s="10"/>
      <c r="C447" s="23"/>
      <c r="D447" s="41"/>
      <c r="E447" s="74"/>
      <c r="F447" s="82"/>
      <c r="G447" s="74"/>
      <c r="H447" s="75"/>
      <c r="I447" s="23"/>
      <c r="J447" s="50" t="str">
        <f t="shared" si="184"/>
        <v/>
      </c>
      <c r="K447" s="56" t="str">
        <f t="shared" si="185"/>
        <v/>
      </c>
      <c r="L447" s="6" t="b">
        <f t="shared" si="186"/>
        <v>0</v>
      </c>
      <c r="M447" s="21" t="str">
        <f t="shared" si="187"/>
        <v/>
      </c>
      <c r="N447" s="21" t="b">
        <f t="shared" si="188"/>
        <v>0</v>
      </c>
      <c r="O447" s="21" t="str">
        <f t="shared" si="189"/>
        <v/>
      </c>
      <c r="P447" s="21" t="b">
        <f t="shared" si="190"/>
        <v>0</v>
      </c>
      <c r="Q447" s="21" t="str">
        <f t="shared" si="191"/>
        <v/>
      </c>
      <c r="R447" s="21" t="b">
        <f t="shared" si="192"/>
        <v>0</v>
      </c>
      <c r="S447" s="21" t="str">
        <f t="shared" si="193"/>
        <v/>
      </c>
      <c r="T447" s="21" t="b">
        <f t="shared" si="194"/>
        <v>0</v>
      </c>
      <c r="U447" s="21" t="str">
        <f t="shared" si="195"/>
        <v/>
      </c>
      <c r="V447" s="6" t="b">
        <f t="shared" si="196"/>
        <v>0</v>
      </c>
      <c r="W447" s="21" t="str">
        <f t="shared" si="197"/>
        <v/>
      </c>
      <c r="X447" s="21" t="b">
        <f t="shared" si="198"/>
        <v>0</v>
      </c>
      <c r="Y447" s="21" t="str">
        <f t="shared" si="199"/>
        <v/>
      </c>
      <c r="Z447" s="21" t="b">
        <f t="shared" si="200"/>
        <v>0</v>
      </c>
      <c r="AA447" s="21" t="str">
        <f t="shared" si="201"/>
        <v/>
      </c>
      <c r="AB447" s="21" t="b">
        <f>IF(AND(LEN(B447)&gt;0,NOT(AF447),COUNTIF($AH$9:AH946,AH447)&gt;1),TRUE,FALSE)</f>
        <v>0</v>
      </c>
      <c r="AC447" s="21" t="str">
        <f t="shared" si="202"/>
        <v/>
      </c>
      <c r="AD447" s="21" t="b">
        <f>IF(AND(LEN(B447)&gt;0,NOT(AF447),NOT(AB447),COUNTIF(Uttransporter!$B$9:'Uttransporter'!B946,B447)&gt;0),TRUE,FALSE)</f>
        <v>0</v>
      </c>
      <c r="AE447" s="21" t="str">
        <f t="shared" si="203"/>
        <v/>
      </c>
      <c r="AF447" s="21" t="b">
        <f>IF(LEN(B447)&gt;Admin!$D$17,TRUE,FALSE)</f>
        <v>0</v>
      </c>
      <c r="AG447" s="21" t="str">
        <f t="shared" si="204"/>
        <v/>
      </c>
      <c r="AH447" s="21" t="str">
        <f t="shared" si="205"/>
        <v/>
      </c>
      <c r="AI447" s="21" t="b">
        <f t="shared" si="206"/>
        <v>0</v>
      </c>
      <c r="AJ447" s="21" t="str">
        <f t="shared" si="207"/>
        <v/>
      </c>
      <c r="AK447" s="21" t="b">
        <f>IF(AND(COUNTA(B447:I447)&gt;0,'Börja här'!KOMMUN="",NOT(L447),NOT(N447),NOT(P447),NOT(R447),NOT(T447),NOT(V447),NOT(X447),NOT(Z447),NOT(AB447),NOT(AD447),NOT(AF447)),TRUE,FALSE)</f>
        <v>0</v>
      </c>
      <c r="AL447" s="21" t="str">
        <f t="shared" si="208"/>
        <v/>
      </c>
      <c r="AM447" s="97">
        <f t="shared" si="212"/>
        <v>0</v>
      </c>
      <c r="AN447" s="97" t="str">
        <f t="shared" si="209"/>
        <v>Nej</v>
      </c>
      <c r="AO447" s="21" t="b">
        <f t="shared" si="183"/>
        <v>0</v>
      </c>
      <c r="AP447" s="21" t="str">
        <f t="shared" si="210"/>
        <v/>
      </c>
      <c r="AQ447" s="97" t="str">
        <f t="shared" si="211"/>
        <v>Nej</v>
      </c>
    </row>
    <row r="448" spans="1:43" s="13" customFormat="1" x14ac:dyDescent="0.35">
      <c r="A448" s="53">
        <v>440</v>
      </c>
      <c r="B448" s="10"/>
      <c r="C448" s="23"/>
      <c r="D448" s="41"/>
      <c r="E448" s="74"/>
      <c r="F448" s="82"/>
      <c r="G448" s="74"/>
      <c r="H448" s="75"/>
      <c r="I448" s="23"/>
      <c r="J448" s="50" t="str">
        <f t="shared" si="184"/>
        <v/>
      </c>
      <c r="K448" s="56" t="str">
        <f t="shared" si="185"/>
        <v/>
      </c>
      <c r="L448" s="6" t="b">
        <f t="shared" si="186"/>
        <v>0</v>
      </c>
      <c r="M448" s="21" t="str">
        <f t="shared" si="187"/>
        <v/>
      </c>
      <c r="N448" s="21" t="b">
        <f t="shared" si="188"/>
        <v>0</v>
      </c>
      <c r="O448" s="21" t="str">
        <f t="shared" si="189"/>
        <v/>
      </c>
      <c r="P448" s="21" t="b">
        <f t="shared" si="190"/>
        <v>0</v>
      </c>
      <c r="Q448" s="21" t="str">
        <f t="shared" si="191"/>
        <v/>
      </c>
      <c r="R448" s="21" t="b">
        <f t="shared" si="192"/>
        <v>0</v>
      </c>
      <c r="S448" s="21" t="str">
        <f t="shared" si="193"/>
        <v/>
      </c>
      <c r="T448" s="21" t="b">
        <f t="shared" si="194"/>
        <v>0</v>
      </c>
      <c r="U448" s="21" t="str">
        <f t="shared" si="195"/>
        <v/>
      </c>
      <c r="V448" s="6" t="b">
        <f t="shared" si="196"/>
        <v>0</v>
      </c>
      <c r="W448" s="21" t="str">
        <f t="shared" si="197"/>
        <v/>
      </c>
      <c r="X448" s="21" t="b">
        <f t="shared" si="198"/>
        <v>0</v>
      </c>
      <c r="Y448" s="21" t="str">
        <f t="shared" si="199"/>
        <v/>
      </c>
      <c r="Z448" s="21" t="b">
        <f t="shared" si="200"/>
        <v>0</v>
      </c>
      <c r="AA448" s="21" t="str">
        <f t="shared" si="201"/>
        <v/>
      </c>
      <c r="AB448" s="21" t="b">
        <f>IF(AND(LEN(B448)&gt;0,NOT(AF448),COUNTIF($AH$9:AH947,AH448)&gt;1),TRUE,FALSE)</f>
        <v>0</v>
      </c>
      <c r="AC448" s="21" t="str">
        <f t="shared" si="202"/>
        <v/>
      </c>
      <c r="AD448" s="21" t="b">
        <f>IF(AND(LEN(B448)&gt;0,NOT(AF448),NOT(AB448),COUNTIF(Uttransporter!$B$9:'Uttransporter'!B947,B448)&gt;0),TRUE,FALSE)</f>
        <v>0</v>
      </c>
      <c r="AE448" s="21" t="str">
        <f t="shared" si="203"/>
        <v/>
      </c>
      <c r="AF448" s="21" t="b">
        <f>IF(LEN(B448)&gt;Admin!$D$17,TRUE,FALSE)</f>
        <v>0</v>
      </c>
      <c r="AG448" s="21" t="str">
        <f t="shared" si="204"/>
        <v/>
      </c>
      <c r="AH448" s="21" t="str">
        <f t="shared" si="205"/>
        <v/>
      </c>
      <c r="AI448" s="21" t="b">
        <f t="shared" si="206"/>
        <v>0</v>
      </c>
      <c r="AJ448" s="21" t="str">
        <f t="shared" si="207"/>
        <v/>
      </c>
      <c r="AK448" s="21" t="b">
        <f>IF(AND(COUNTA(B448:I448)&gt;0,'Börja här'!KOMMUN="",NOT(L448),NOT(N448),NOT(P448),NOT(R448),NOT(T448),NOT(V448),NOT(X448),NOT(Z448),NOT(AB448),NOT(AD448),NOT(AF448)),TRUE,FALSE)</f>
        <v>0</v>
      </c>
      <c r="AL448" s="21" t="str">
        <f t="shared" si="208"/>
        <v/>
      </c>
      <c r="AM448" s="97">
        <f t="shared" si="212"/>
        <v>0</v>
      </c>
      <c r="AN448" s="97" t="str">
        <f t="shared" si="209"/>
        <v>Nej</v>
      </c>
      <c r="AO448" s="21" t="b">
        <f t="shared" si="183"/>
        <v>0</v>
      </c>
      <c r="AP448" s="21" t="str">
        <f t="shared" si="210"/>
        <v/>
      </c>
      <c r="AQ448" s="97" t="str">
        <f t="shared" si="211"/>
        <v>Nej</v>
      </c>
    </row>
    <row r="449" spans="1:43" s="13" customFormat="1" x14ac:dyDescent="0.35">
      <c r="A449" s="53">
        <v>441</v>
      </c>
      <c r="B449" s="10"/>
      <c r="C449" s="23"/>
      <c r="D449" s="41"/>
      <c r="E449" s="74"/>
      <c r="F449" s="82"/>
      <c r="G449" s="74"/>
      <c r="H449" s="75"/>
      <c r="I449" s="23"/>
      <c r="J449" s="50" t="str">
        <f t="shared" si="184"/>
        <v/>
      </c>
      <c r="K449" s="56" t="str">
        <f t="shared" si="185"/>
        <v/>
      </c>
      <c r="L449" s="6" t="b">
        <f t="shared" si="186"/>
        <v>0</v>
      </c>
      <c r="M449" s="21" t="str">
        <f t="shared" si="187"/>
        <v/>
      </c>
      <c r="N449" s="21" t="b">
        <f t="shared" si="188"/>
        <v>0</v>
      </c>
      <c r="O449" s="21" t="str">
        <f t="shared" si="189"/>
        <v/>
      </c>
      <c r="P449" s="21" t="b">
        <f t="shared" si="190"/>
        <v>0</v>
      </c>
      <c r="Q449" s="21" t="str">
        <f t="shared" si="191"/>
        <v/>
      </c>
      <c r="R449" s="21" t="b">
        <f t="shared" si="192"/>
        <v>0</v>
      </c>
      <c r="S449" s="21" t="str">
        <f t="shared" si="193"/>
        <v/>
      </c>
      <c r="T449" s="21" t="b">
        <f t="shared" si="194"/>
        <v>0</v>
      </c>
      <c r="U449" s="21" t="str">
        <f t="shared" si="195"/>
        <v/>
      </c>
      <c r="V449" s="6" t="b">
        <f t="shared" si="196"/>
        <v>0</v>
      </c>
      <c r="W449" s="21" t="str">
        <f t="shared" si="197"/>
        <v/>
      </c>
      <c r="X449" s="21" t="b">
        <f t="shared" si="198"/>
        <v>0</v>
      </c>
      <c r="Y449" s="21" t="str">
        <f t="shared" si="199"/>
        <v/>
      </c>
      <c r="Z449" s="21" t="b">
        <f t="shared" si="200"/>
        <v>0</v>
      </c>
      <c r="AA449" s="21" t="str">
        <f t="shared" si="201"/>
        <v/>
      </c>
      <c r="AB449" s="21" t="b">
        <f>IF(AND(LEN(B449)&gt;0,NOT(AF449),COUNTIF($AH$9:AH948,AH449)&gt;1),TRUE,FALSE)</f>
        <v>0</v>
      </c>
      <c r="AC449" s="21" t="str">
        <f t="shared" si="202"/>
        <v/>
      </c>
      <c r="AD449" s="21" t="b">
        <f>IF(AND(LEN(B449)&gt;0,NOT(AF449),NOT(AB449),COUNTIF(Uttransporter!$B$9:'Uttransporter'!B948,B449)&gt;0),TRUE,FALSE)</f>
        <v>0</v>
      </c>
      <c r="AE449" s="21" t="str">
        <f t="shared" si="203"/>
        <v/>
      </c>
      <c r="AF449" s="21" t="b">
        <f>IF(LEN(B449)&gt;Admin!$D$17,TRUE,FALSE)</f>
        <v>0</v>
      </c>
      <c r="AG449" s="21" t="str">
        <f t="shared" si="204"/>
        <v/>
      </c>
      <c r="AH449" s="21" t="str">
        <f t="shared" si="205"/>
        <v/>
      </c>
      <c r="AI449" s="21" t="b">
        <f t="shared" si="206"/>
        <v>0</v>
      </c>
      <c r="AJ449" s="21" t="str">
        <f t="shared" si="207"/>
        <v/>
      </c>
      <c r="AK449" s="21" t="b">
        <f>IF(AND(COUNTA(B449:I449)&gt;0,'Börja här'!KOMMUN="",NOT(L449),NOT(N449),NOT(P449),NOT(R449),NOT(T449),NOT(V449),NOT(X449),NOT(Z449),NOT(AB449),NOT(AD449),NOT(AF449)),TRUE,FALSE)</f>
        <v>0</v>
      </c>
      <c r="AL449" s="21" t="str">
        <f t="shared" si="208"/>
        <v/>
      </c>
      <c r="AM449" s="97">
        <f t="shared" si="212"/>
        <v>0</v>
      </c>
      <c r="AN449" s="97" t="str">
        <f t="shared" si="209"/>
        <v>Nej</v>
      </c>
      <c r="AO449" s="21" t="b">
        <f t="shared" si="183"/>
        <v>0</v>
      </c>
      <c r="AP449" s="21" t="str">
        <f t="shared" si="210"/>
        <v/>
      </c>
      <c r="AQ449" s="97" t="str">
        <f t="shared" si="211"/>
        <v>Nej</v>
      </c>
    </row>
    <row r="450" spans="1:43" s="13" customFormat="1" x14ac:dyDescent="0.35">
      <c r="A450" s="53">
        <v>442</v>
      </c>
      <c r="B450" s="10"/>
      <c r="C450" s="23"/>
      <c r="D450" s="41"/>
      <c r="E450" s="74"/>
      <c r="F450" s="82"/>
      <c r="G450" s="74"/>
      <c r="H450" s="75"/>
      <c r="I450" s="23"/>
      <c r="J450" s="50" t="str">
        <f t="shared" si="184"/>
        <v/>
      </c>
      <c r="K450" s="56" t="str">
        <f t="shared" si="185"/>
        <v/>
      </c>
      <c r="L450" s="6" t="b">
        <f t="shared" si="186"/>
        <v>0</v>
      </c>
      <c r="M450" s="21" t="str">
        <f t="shared" si="187"/>
        <v/>
      </c>
      <c r="N450" s="21" t="b">
        <f t="shared" si="188"/>
        <v>0</v>
      </c>
      <c r="O450" s="21" t="str">
        <f t="shared" si="189"/>
        <v/>
      </c>
      <c r="P450" s="21" t="b">
        <f t="shared" si="190"/>
        <v>0</v>
      </c>
      <c r="Q450" s="21" t="str">
        <f t="shared" si="191"/>
        <v/>
      </c>
      <c r="R450" s="21" t="b">
        <f t="shared" si="192"/>
        <v>0</v>
      </c>
      <c r="S450" s="21" t="str">
        <f t="shared" si="193"/>
        <v/>
      </c>
      <c r="T450" s="21" t="b">
        <f t="shared" si="194"/>
        <v>0</v>
      </c>
      <c r="U450" s="21" t="str">
        <f t="shared" si="195"/>
        <v/>
      </c>
      <c r="V450" s="6" t="b">
        <f t="shared" si="196"/>
        <v>0</v>
      </c>
      <c r="W450" s="21" t="str">
        <f t="shared" si="197"/>
        <v/>
      </c>
      <c r="X450" s="21" t="b">
        <f t="shared" si="198"/>
        <v>0</v>
      </c>
      <c r="Y450" s="21" t="str">
        <f t="shared" si="199"/>
        <v/>
      </c>
      <c r="Z450" s="21" t="b">
        <f t="shared" si="200"/>
        <v>0</v>
      </c>
      <c r="AA450" s="21" t="str">
        <f t="shared" si="201"/>
        <v/>
      </c>
      <c r="AB450" s="21" t="b">
        <f>IF(AND(LEN(B450)&gt;0,NOT(AF450),COUNTIF($AH$9:AH949,AH450)&gt;1),TRUE,FALSE)</f>
        <v>0</v>
      </c>
      <c r="AC450" s="21" t="str">
        <f t="shared" si="202"/>
        <v/>
      </c>
      <c r="AD450" s="21" t="b">
        <f>IF(AND(LEN(B450)&gt;0,NOT(AF450),NOT(AB450),COUNTIF(Uttransporter!$B$9:'Uttransporter'!B949,B450)&gt;0),TRUE,FALSE)</f>
        <v>0</v>
      </c>
      <c r="AE450" s="21" t="str">
        <f t="shared" si="203"/>
        <v/>
      </c>
      <c r="AF450" s="21" t="b">
        <f>IF(LEN(B450)&gt;Admin!$D$17,TRUE,FALSE)</f>
        <v>0</v>
      </c>
      <c r="AG450" s="21" t="str">
        <f t="shared" si="204"/>
        <v/>
      </c>
      <c r="AH450" s="21" t="str">
        <f t="shared" si="205"/>
        <v/>
      </c>
      <c r="AI450" s="21" t="b">
        <f t="shared" si="206"/>
        <v>0</v>
      </c>
      <c r="AJ450" s="21" t="str">
        <f t="shared" si="207"/>
        <v/>
      </c>
      <c r="AK450" s="21" t="b">
        <f>IF(AND(COUNTA(B450:I450)&gt;0,'Börja här'!KOMMUN="",NOT(L450),NOT(N450),NOT(P450),NOT(R450),NOT(T450),NOT(V450),NOT(X450),NOT(Z450),NOT(AB450),NOT(AD450),NOT(AF450)),TRUE,FALSE)</f>
        <v>0</v>
      </c>
      <c r="AL450" s="21" t="str">
        <f t="shared" si="208"/>
        <v/>
      </c>
      <c r="AM450" s="97">
        <f t="shared" si="212"/>
        <v>0</v>
      </c>
      <c r="AN450" s="97" t="str">
        <f t="shared" si="209"/>
        <v>Nej</v>
      </c>
      <c r="AO450" s="21" t="b">
        <f t="shared" si="183"/>
        <v>0</v>
      </c>
      <c r="AP450" s="21" t="str">
        <f t="shared" si="210"/>
        <v/>
      </c>
      <c r="AQ450" s="97" t="str">
        <f t="shared" si="211"/>
        <v>Nej</v>
      </c>
    </row>
    <row r="451" spans="1:43" s="13" customFormat="1" x14ac:dyDescent="0.35">
      <c r="A451" s="53">
        <v>443</v>
      </c>
      <c r="B451" s="10"/>
      <c r="C451" s="23"/>
      <c r="D451" s="41"/>
      <c r="E451" s="74"/>
      <c r="F451" s="82"/>
      <c r="G451" s="74"/>
      <c r="H451" s="75"/>
      <c r="I451" s="23"/>
      <c r="J451" s="50" t="str">
        <f t="shared" si="184"/>
        <v/>
      </c>
      <c r="K451" s="56" t="str">
        <f t="shared" si="185"/>
        <v/>
      </c>
      <c r="L451" s="6" t="b">
        <f t="shared" si="186"/>
        <v>0</v>
      </c>
      <c r="M451" s="21" t="str">
        <f t="shared" si="187"/>
        <v/>
      </c>
      <c r="N451" s="21" t="b">
        <f t="shared" si="188"/>
        <v>0</v>
      </c>
      <c r="O451" s="21" t="str">
        <f t="shared" si="189"/>
        <v/>
      </c>
      <c r="P451" s="21" t="b">
        <f t="shared" si="190"/>
        <v>0</v>
      </c>
      <c r="Q451" s="21" t="str">
        <f t="shared" si="191"/>
        <v/>
      </c>
      <c r="R451" s="21" t="b">
        <f t="shared" si="192"/>
        <v>0</v>
      </c>
      <c r="S451" s="21" t="str">
        <f t="shared" si="193"/>
        <v/>
      </c>
      <c r="T451" s="21" t="b">
        <f t="shared" si="194"/>
        <v>0</v>
      </c>
      <c r="U451" s="21" t="str">
        <f t="shared" si="195"/>
        <v/>
      </c>
      <c r="V451" s="6" t="b">
        <f t="shared" si="196"/>
        <v>0</v>
      </c>
      <c r="W451" s="21" t="str">
        <f t="shared" si="197"/>
        <v/>
      </c>
      <c r="X451" s="21" t="b">
        <f t="shared" si="198"/>
        <v>0</v>
      </c>
      <c r="Y451" s="21" t="str">
        <f t="shared" si="199"/>
        <v/>
      </c>
      <c r="Z451" s="21" t="b">
        <f t="shared" si="200"/>
        <v>0</v>
      </c>
      <c r="AA451" s="21" t="str">
        <f t="shared" si="201"/>
        <v/>
      </c>
      <c r="AB451" s="21" t="b">
        <f>IF(AND(LEN(B451)&gt;0,NOT(AF451),COUNTIF($AH$9:AH950,AH451)&gt;1),TRUE,FALSE)</f>
        <v>0</v>
      </c>
      <c r="AC451" s="21" t="str">
        <f t="shared" si="202"/>
        <v/>
      </c>
      <c r="AD451" s="21" t="b">
        <f>IF(AND(LEN(B451)&gt;0,NOT(AF451),NOT(AB451),COUNTIF(Uttransporter!$B$9:'Uttransporter'!B950,B451)&gt;0),TRUE,FALSE)</f>
        <v>0</v>
      </c>
      <c r="AE451" s="21" t="str">
        <f t="shared" si="203"/>
        <v/>
      </c>
      <c r="AF451" s="21" t="b">
        <f>IF(LEN(B451)&gt;Admin!$D$17,TRUE,FALSE)</f>
        <v>0</v>
      </c>
      <c r="AG451" s="21" t="str">
        <f t="shared" si="204"/>
        <v/>
      </c>
      <c r="AH451" s="21" t="str">
        <f t="shared" si="205"/>
        <v/>
      </c>
      <c r="AI451" s="21" t="b">
        <f t="shared" si="206"/>
        <v>0</v>
      </c>
      <c r="AJ451" s="21" t="str">
        <f t="shared" si="207"/>
        <v/>
      </c>
      <c r="AK451" s="21" t="b">
        <f>IF(AND(COUNTA(B451:I451)&gt;0,'Börja här'!KOMMUN="",NOT(L451),NOT(N451),NOT(P451),NOT(R451),NOT(T451),NOT(V451),NOT(X451),NOT(Z451),NOT(AB451),NOT(AD451),NOT(AF451)),TRUE,FALSE)</f>
        <v>0</v>
      </c>
      <c r="AL451" s="21" t="str">
        <f t="shared" si="208"/>
        <v/>
      </c>
      <c r="AM451" s="97">
        <f t="shared" si="212"/>
        <v>0</v>
      </c>
      <c r="AN451" s="97" t="str">
        <f t="shared" si="209"/>
        <v>Nej</v>
      </c>
      <c r="AO451" s="21" t="b">
        <f t="shared" si="183"/>
        <v>0</v>
      </c>
      <c r="AP451" s="21" t="str">
        <f t="shared" si="210"/>
        <v/>
      </c>
      <c r="AQ451" s="97" t="str">
        <f t="shared" si="211"/>
        <v>Nej</v>
      </c>
    </row>
    <row r="452" spans="1:43" s="13" customFormat="1" x14ac:dyDescent="0.35">
      <c r="A452" s="53">
        <v>444</v>
      </c>
      <c r="B452" s="10"/>
      <c r="C452" s="23"/>
      <c r="D452" s="41"/>
      <c r="E452" s="74"/>
      <c r="F452" s="82"/>
      <c r="G452" s="74"/>
      <c r="H452" s="75"/>
      <c r="I452" s="23"/>
      <c r="J452" s="50" t="str">
        <f t="shared" si="184"/>
        <v/>
      </c>
      <c r="K452" s="56" t="str">
        <f t="shared" si="185"/>
        <v/>
      </c>
      <c r="L452" s="6" t="b">
        <f t="shared" si="186"/>
        <v>0</v>
      </c>
      <c r="M452" s="21" t="str">
        <f t="shared" si="187"/>
        <v/>
      </c>
      <c r="N452" s="21" t="b">
        <f t="shared" si="188"/>
        <v>0</v>
      </c>
      <c r="O452" s="21" t="str">
        <f t="shared" si="189"/>
        <v/>
      </c>
      <c r="P452" s="21" t="b">
        <f t="shared" si="190"/>
        <v>0</v>
      </c>
      <c r="Q452" s="21" t="str">
        <f t="shared" si="191"/>
        <v/>
      </c>
      <c r="R452" s="21" t="b">
        <f t="shared" si="192"/>
        <v>0</v>
      </c>
      <c r="S452" s="21" t="str">
        <f t="shared" si="193"/>
        <v/>
      </c>
      <c r="T452" s="21" t="b">
        <f t="shared" si="194"/>
        <v>0</v>
      </c>
      <c r="U452" s="21" t="str">
        <f t="shared" si="195"/>
        <v/>
      </c>
      <c r="V452" s="6" t="b">
        <f t="shared" si="196"/>
        <v>0</v>
      </c>
      <c r="W452" s="21" t="str">
        <f t="shared" si="197"/>
        <v/>
      </c>
      <c r="X452" s="21" t="b">
        <f t="shared" si="198"/>
        <v>0</v>
      </c>
      <c r="Y452" s="21" t="str">
        <f t="shared" si="199"/>
        <v/>
      </c>
      <c r="Z452" s="21" t="b">
        <f t="shared" si="200"/>
        <v>0</v>
      </c>
      <c r="AA452" s="21" t="str">
        <f t="shared" si="201"/>
        <v/>
      </c>
      <c r="AB452" s="21" t="b">
        <f>IF(AND(LEN(B452)&gt;0,NOT(AF452),COUNTIF($AH$9:AH951,AH452)&gt;1),TRUE,FALSE)</f>
        <v>0</v>
      </c>
      <c r="AC452" s="21" t="str">
        <f t="shared" si="202"/>
        <v/>
      </c>
      <c r="AD452" s="21" t="b">
        <f>IF(AND(LEN(B452)&gt;0,NOT(AF452),NOT(AB452),COUNTIF(Uttransporter!$B$9:'Uttransporter'!B951,B452)&gt;0),TRUE,FALSE)</f>
        <v>0</v>
      </c>
      <c r="AE452" s="21" t="str">
        <f t="shared" si="203"/>
        <v/>
      </c>
      <c r="AF452" s="21" t="b">
        <f>IF(LEN(B452)&gt;Admin!$D$17,TRUE,FALSE)</f>
        <v>0</v>
      </c>
      <c r="AG452" s="21" t="str">
        <f t="shared" si="204"/>
        <v/>
      </c>
      <c r="AH452" s="21" t="str">
        <f t="shared" si="205"/>
        <v/>
      </c>
      <c r="AI452" s="21" t="b">
        <f t="shared" si="206"/>
        <v>0</v>
      </c>
      <c r="AJ452" s="21" t="str">
        <f t="shared" si="207"/>
        <v/>
      </c>
      <c r="AK452" s="21" t="b">
        <f>IF(AND(COUNTA(B452:I452)&gt;0,'Börja här'!KOMMUN="",NOT(L452),NOT(N452),NOT(P452),NOT(R452),NOT(T452),NOT(V452),NOT(X452),NOT(Z452),NOT(AB452),NOT(AD452),NOT(AF452)),TRUE,FALSE)</f>
        <v>0</v>
      </c>
      <c r="AL452" s="21" t="str">
        <f t="shared" si="208"/>
        <v/>
      </c>
      <c r="AM452" s="97">
        <f t="shared" si="212"/>
        <v>0</v>
      </c>
      <c r="AN452" s="97" t="str">
        <f t="shared" si="209"/>
        <v>Nej</v>
      </c>
      <c r="AO452" s="21" t="b">
        <f t="shared" si="183"/>
        <v>0</v>
      </c>
      <c r="AP452" s="21" t="str">
        <f t="shared" si="210"/>
        <v/>
      </c>
      <c r="AQ452" s="97" t="str">
        <f t="shared" si="211"/>
        <v>Nej</v>
      </c>
    </row>
    <row r="453" spans="1:43" s="13" customFormat="1" x14ac:dyDescent="0.35">
      <c r="A453" s="53">
        <v>445</v>
      </c>
      <c r="B453" s="10"/>
      <c r="C453" s="23"/>
      <c r="D453" s="41"/>
      <c r="E453" s="74"/>
      <c r="F453" s="82"/>
      <c r="G453" s="74"/>
      <c r="H453" s="75"/>
      <c r="I453" s="23"/>
      <c r="J453" s="50" t="str">
        <f t="shared" si="184"/>
        <v/>
      </c>
      <c r="K453" s="56" t="str">
        <f t="shared" si="185"/>
        <v/>
      </c>
      <c r="L453" s="6" t="b">
        <f t="shared" si="186"/>
        <v>0</v>
      </c>
      <c r="M453" s="21" t="str">
        <f t="shared" si="187"/>
        <v/>
      </c>
      <c r="N453" s="21" t="b">
        <f t="shared" si="188"/>
        <v>0</v>
      </c>
      <c r="O453" s="21" t="str">
        <f t="shared" si="189"/>
        <v/>
      </c>
      <c r="P453" s="21" t="b">
        <f t="shared" si="190"/>
        <v>0</v>
      </c>
      <c r="Q453" s="21" t="str">
        <f t="shared" si="191"/>
        <v/>
      </c>
      <c r="R453" s="21" t="b">
        <f t="shared" si="192"/>
        <v>0</v>
      </c>
      <c r="S453" s="21" t="str">
        <f t="shared" si="193"/>
        <v/>
      </c>
      <c r="T453" s="21" t="b">
        <f t="shared" si="194"/>
        <v>0</v>
      </c>
      <c r="U453" s="21" t="str">
        <f t="shared" si="195"/>
        <v/>
      </c>
      <c r="V453" s="6" t="b">
        <f t="shared" si="196"/>
        <v>0</v>
      </c>
      <c r="W453" s="21" t="str">
        <f t="shared" si="197"/>
        <v/>
      </c>
      <c r="X453" s="21" t="b">
        <f t="shared" si="198"/>
        <v>0</v>
      </c>
      <c r="Y453" s="21" t="str">
        <f t="shared" si="199"/>
        <v/>
      </c>
      <c r="Z453" s="21" t="b">
        <f t="shared" si="200"/>
        <v>0</v>
      </c>
      <c r="AA453" s="21" t="str">
        <f t="shared" si="201"/>
        <v/>
      </c>
      <c r="AB453" s="21" t="b">
        <f>IF(AND(LEN(B453)&gt;0,NOT(AF453),COUNTIF($AH$9:AH952,AH453)&gt;1),TRUE,FALSE)</f>
        <v>0</v>
      </c>
      <c r="AC453" s="21" t="str">
        <f t="shared" si="202"/>
        <v/>
      </c>
      <c r="AD453" s="21" t="b">
        <f>IF(AND(LEN(B453)&gt;0,NOT(AF453),NOT(AB453),COUNTIF(Uttransporter!$B$9:'Uttransporter'!B952,B453)&gt;0),TRUE,FALSE)</f>
        <v>0</v>
      </c>
      <c r="AE453" s="21" t="str">
        <f t="shared" si="203"/>
        <v/>
      </c>
      <c r="AF453" s="21" t="b">
        <f>IF(LEN(B453)&gt;Admin!$D$17,TRUE,FALSE)</f>
        <v>0</v>
      </c>
      <c r="AG453" s="21" t="str">
        <f t="shared" si="204"/>
        <v/>
      </c>
      <c r="AH453" s="21" t="str">
        <f t="shared" si="205"/>
        <v/>
      </c>
      <c r="AI453" s="21" t="b">
        <f t="shared" si="206"/>
        <v>0</v>
      </c>
      <c r="AJ453" s="21" t="str">
        <f t="shared" si="207"/>
        <v/>
      </c>
      <c r="AK453" s="21" t="b">
        <f>IF(AND(COUNTA(B453:I453)&gt;0,'Börja här'!KOMMUN="",NOT(L453),NOT(N453),NOT(P453),NOT(R453),NOT(T453),NOT(V453),NOT(X453),NOT(Z453),NOT(AB453),NOT(AD453),NOT(AF453)),TRUE,FALSE)</f>
        <v>0</v>
      </c>
      <c r="AL453" s="21" t="str">
        <f t="shared" si="208"/>
        <v/>
      </c>
      <c r="AM453" s="97">
        <f t="shared" si="212"/>
        <v>0</v>
      </c>
      <c r="AN453" s="97" t="str">
        <f t="shared" si="209"/>
        <v>Nej</v>
      </c>
      <c r="AO453" s="21" t="b">
        <f t="shared" si="183"/>
        <v>0</v>
      </c>
      <c r="AP453" s="21" t="str">
        <f t="shared" si="210"/>
        <v/>
      </c>
      <c r="AQ453" s="97" t="str">
        <f t="shared" si="211"/>
        <v>Nej</v>
      </c>
    </row>
    <row r="454" spans="1:43" s="13" customFormat="1" x14ac:dyDescent="0.35">
      <c r="A454" s="53">
        <v>446</v>
      </c>
      <c r="B454" s="10"/>
      <c r="C454" s="23"/>
      <c r="D454" s="41"/>
      <c r="E454" s="74"/>
      <c r="F454" s="82"/>
      <c r="G454" s="74"/>
      <c r="H454" s="75"/>
      <c r="I454" s="23"/>
      <c r="J454" s="50" t="str">
        <f t="shared" si="184"/>
        <v/>
      </c>
      <c r="K454" s="56" t="str">
        <f t="shared" si="185"/>
        <v/>
      </c>
      <c r="L454" s="6" t="b">
        <f t="shared" si="186"/>
        <v>0</v>
      </c>
      <c r="M454" s="21" t="str">
        <f t="shared" si="187"/>
        <v/>
      </c>
      <c r="N454" s="21" t="b">
        <f t="shared" si="188"/>
        <v>0</v>
      </c>
      <c r="O454" s="21" t="str">
        <f t="shared" si="189"/>
        <v/>
      </c>
      <c r="P454" s="21" t="b">
        <f t="shared" si="190"/>
        <v>0</v>
      </c>
      <c r="Q454" s="21" t="str">
        <f t="shared" si="191"/>
        <v/>
      </c>
      <c r="R454" s="21" t="b">
        <f t="shared" si="192"/>
        <v>0</v>
      </c>
      <c r="S454" s="21" t="str">
        <f t="shared" si="193"/>
        <v/>
      </c>
      <c r="T454" s="21" t="b">
        <f t="shared" si="194"/>
        <v>0</v>
      </c>
      <c r="U454" s="21" t="str">
        <f t="shared" si="195"/>
        <v/>
      </c>
      <c r="V454" s="6" t="b">
        <f t="shared" si="196"/>
        <v>0</v>
      </c>
      <c r="W454" s="21" t="str">
        <f t="shared" si="197"/>
        <v/>
      </c>
      <c r="X454" s="21" t="b">
        <f t="shared" si="198"/>
        <v>0</v>
      </c>
      <c r="Y454" s="21" t="str">
        <f t="shared" si="199"/>
        <v/>
      </c>
      <c r="Z454" s="21" t="b">
        <f t="shared" si="200"/>
        <v>0</v>
      </c>
      <c r="AA454" s="21" t="str">
        <f t="shared" si="201"/>
        <v/>
      </c>
      <c r="AB454" s="21" t="b">
        <f>IF(AND(LEN(B454)&gt;0,NOT(AF454),COUNTIF($AH$9:AH953,AH454)&gt;1),TRUE,FALSE)</f>
        <v>0</v>
      </c>
      <c r="AC454" s="21" t="str">
        <f t="shared" si="202"/>
        <v/>
      </c>
      <c r="AD454" s="21" t="b">
        <f>IF(AND(LEN(B454)&gt;0,NOT(AF454),NOT(AB454),COUNTIF(Uttransporter!$B$9:'Uttransporter'!B953,B454)&gt;0),TRUE,FALSE)</f>
        <v>0</v>
      </c>
      <c r="AE454" s="21" t="str">
        <f t="shared" si="203"/>
        <v/>
      </c>
      <c r="AF454" s="21" t="b">
        <f>IF(LEN(B454)&gt;Admin!$D$17,TRUE,FALSE)</f>
        <v>0</v>
      </c>
      <c r="AG454" s="21" t="str">
        <f t="shared" si="204"/>
        <v/>
      </c>
      <c r="AH454" s="21" t="str">
        <f t="shared" si="205"/>
        <v/>
      </c>
      <c r="AI454" s="21" t="b">
        <f t="shared" si="206"/>
        <v>0</v>
      </c>
      <c r="AJ454" s="21" t="str">
        <f t="shared" si="207"/>
        <v/>
      </c>
      <c r="AK454" s="21" t="b">
        <f>IF(AND(COUNTA(B454:I454)&gt;0,'Börja här'!KOMMUN="",NOT(L454),NOT(N454),NOT(P454),NOT(R454),NOT(T454),NOT(V454),NOT(X454),NOT(Z454),NOT(AB454),NOT(AD454),NOT(AF454)),TRUE,FALSE)</f>
        <v>0</v>
      </c>
      <c r="AL454" s="21" t="str">
        <f t="shared" si="208"/>
        <v/>
      </c>
      <c r="AM454" s="97">
        <f t="shared" si="212"/>
        <v>0</v>
      </c>
      <c r="AN454" s="97" t="str">
        <f t="shared" si="209"/>
        <v>Nej</v>
      </c>
      <c r="AO454" s="21" t="b">
        <f t="shared" si="183"/>
        <v>0</v>
      </c>
      <c r="AP454" s="21" t="str">
        <f t="shared" si="210"/>
        <v/>
      </c>
      <c r="AQ454" s="97" t="str">
        <f t="shared" si="211"/>
        <v>Nej</v>
      </c>
    </row>
    <row r="455" spans="1:43" s="13" customFormat="1" x14ac:dyDescent="0.35">
      <c r="A455" s="53">
        <v>447</v>
      </c>
      <c r="B455" s="10"/>
      <c r="C455" s="23"/>
      <c r="D455" s="41"/>
      <c r="E455" s="74"/>
      <c r="F455" s="82"/>
      <c r="G455" s="74"/>
      <c r="H455" s="75"/>
      <c r="I455" s="23"/>
      <c r="J455" s="50" t="str">
        <f t="shared" si="184"/>
        <v/>
      </c>
      <c r="K455" s="56" t="str">
        <f t="shared" si="185"/>
        <v/>
      </c>
      <c r="L455" s="6" t="b">
        <f t="shared" si="186"/>
        <v>0</v>
      </c>
      <c r="M455" s="21" t="str">
        <f t="shared" si="187"/>
        <v/>
      </c>
      <c r="N455" s="21" t="b">
        <f t="shared" si="188"/>
        <v>0</v>
      </c>
      <c r="O455" s="21" t="str">
        <f t="shared" si="189"/>
        <v/>
      </c>
      <c r="P455" s="21" t="b">
        <f t="shared" si="190"/>
        <v>0</v>
      </c>
      <c r="Q455" s="21" t="str">
        <f t="shared" si="191"/>
        <v/>
      </c>
      <c r="R455" s="21" t="b">
        <f t="shared" si="192"/>
        <v>0</v>
      </c>
      <c r="S455" s="21" t="str">
        <f t="shared" si="193"/>
        <v/>
      </c>
      <c r="T455" s="21" t="b">
        <f t="shared" si="194"/>
        <v>0</v>
      </c>
      <c r="U455" s="21" t="str">
        <f t="shared" si="195"/>
        <v/>
      </c>
      <c r="V455" s="6" t="b">
        <f t="shared" si="196"/>
        <v>0</v>
      </c>
      <c r="W455" s="21" t="str">
        <f t="shared" si="197"/>
        <v/>
      </c>
      <c r="X455" s="21" t="b">
        <f t="shared" si="198"/>
        <v>0</v>
      </c>
      <c r="Y455" s="21" t="str">
        <f t="shared" si="199"/>
        <v/>
      </c>
      <c r="Z455" s="21" t="b">
        <f t="shared" si="200"/>
        <v>0</v>
      </c>
      <c r="AA455" s="21" t="str">
        <f t="shared" si="201"/>
        <v/>
      </c>
      <c r="AB455" s="21" t="b">
        <f>IF(AND(LEN(B455)&gt;0,NOT(AF455),COUNTIF($AH$9:AH954,AH455)&gt;1),TRUE,FALSE)</f>
        <v>0</v>
      </c>
      <c r="AC455" s="21" t="str">
        <f t="shared" si="202"/>
        <v/>
      </c>
      <c r="AD455" s="21" t="b">
        <f>IF(AND(LEN(B455)&gt;0,NOT(AF455),NOT(AB455),COUNTIF(Uttransporter!$B$9:'Uttransporter'!B954,B455)&gt;0),TRUE,FALSE)</f>
        <v>0</v>
      </c>
      <c r="AE455" s="21" t="str">
        <f t="shared" si="203"/>
        <v/>
      </c>
      <c r="AF455" s="21" t="b">
        <f>IF(LEN(B455)&gt;Admin!$D$17,TRUE,FALSE)</f>
        <v>0</v>
      </c>
      <c r="AG455" s="21" t="str">
        <f t="shared" si="204"/>
        <v/>
      </c>
      <c r="AH455" s="21" t="str">
        <f t="shared" si="205"/>
        <v/>
      </c>
      <c r="AI455" s="21" t="b">
        <f t="shared" si="206"/>
        <v>0</v>
      </c>
      <c r="AJ455" s="21" t="str">
        <f t="shared" si="207"/>
        <v/>
      </c>
      <c r="AK455" s="21" t="b">
        <f>IF(AND(COUNTA(B455:I455)&gt;0,'Börja här'!KOMMUN="",NOT(L455),NOT(N455),NOT(P455),NOT(R455),NOT(T455),NOT(V455),NOT(X455),NOT(Z455),NOT(AB455),NOT(AD455),NOT(AF455)),TRUE,FALSE)</f>
        <v>0</v>
      </c>
      <c r="AL455" s="21" t="str">
        <f t="shared" si="208"/>
        <v/>
      </c>
      <c r="AM455" s="97">
        <f t="shared" si="212"/>
        <v>0</v>
      </c>
      <c r="AN455" s="97" t="str">
        <f t="shared" si="209"/>
        <v>Nej</v>
      </c>
      <c r="AO455" s="21" t="b">
        <f t="shared" si="183"/>
        <v>0</v>
      </c>
      <c r="AP455" s="21" t="str">
        <f t="shared" si="210"/>
        <v/>
      </c>
      <c r="AQ455" s="97" t="str">
        <f t="shared" si="211"/>
        <v>Nej</v>
      </c>
    </row>
    <row r="456" spans="1:43" s="13" customFormat="1" x14ac:dyDescent="0.35">
      <c r="A456" s="53">
        <v>448</v>
      </c>
      <c r="B456" s="10"/>
      <c r="C456" s="23"/>
      <c r="D456" s="41"/>
      <c r="E456" s="74"/>
      <c r="F456" s="82"/>
      <c r="G456" s="74"/>
      <c r="H456" s="75"/>
      <c r="I456" s="23"/>
      <c r="J456" s="50" t="str">
        <f t="shared" si="184"/>
        <v/>
      </c>
      <c r="K456" s="56" t="str">
        <f t="shared" si="185"/>
        <v/>
      </c>
      <c r="L456" s="6" t="b">
        <f t="shared" si="186"/>
        <v>0</v>
      </c>
      <c r="M456" s="21" t="str">
        <f t="shared" si="187"/>
        <v/>
      </c>
      <c r="N456" s="21" t="b">
        <f t="shared" si="188"/>
        <v>0</v>
      </c>
      <c r="O456" s="21" t="str">
        <f t="shared" si="189"/>
        <v/>
      </c>
      <c r="P456" s="21" t="b">
        <f t="shared" si="190"/>
        <v>0</v>
      </c>
      <c r="Q456" s="21" t="str">
        <f t="shared" si="191"/>
        <v/>
      </c>
      <c r="R456" s="21" t="b">
        <f t="shared" si="192"/>
        <v>0</v>
      </c>
      <c r="S456" s="21" t="str">
        <f t="shared" si="193"/>
        <v/>
      </c>
      <c r="T456" s="21" t="b">
        <f t="shared" si="194"/>
        <v>0</v>
      </c>
      <c r="U456" s="21" t="str">
        <f t="shared" si="195"/>
        <v/>
      </c>
      <c r="V456" s="6" t="b">
        <f t="shared" si="196"/>
        <v>0</v>
      </c>
      <c r="W456" s="21" t="str">
        <f t="shared" si="197"/>
        <v/>
      </c>
      <c r="X456" s="21" t="b">
        <f t="shared" si="198"/>
        <v>0</v>
      </c>
      <c r="Y456" s="21" t="str">
        <f t="shared" si="199"/>
        <v/>
      </c>
      <c r="Z456" s="21" t="b">
        <f t="shared" si="200"/>
        <v>0</v>
      </c>
      <c r="AA456" s="21" t="str">
        <f t="shared" si="201"/>
        <v/>
      </c>
      <c r="AB456" s="21" t="b">
        <f>IF(AND(LEN(B456)&gt;0,NOT(AF456),COUNTIF($AH$9:AH955,AH456)&gt;1),TRUE,FALSE)</f>
        <v>0</v>
      </c>
      <c r="AC456" s="21" t="str">
        <f t="shared" si="202"/>
        <v/>
      </c>
      <c r="AD456" s="21" t="b">
        <f>IF(AND(LEN(B456)&gt;0,NOT(AF456),NOT(AB456),COUNTIF(Uttransporter!$B$9:'Uttransporter'!B955,B456)&gt;0),TRUE,FALSE)</f>
        <v>0</v>
      </c>
      <c r="AE456" s="21" t="str">
        <f t="shared" si="203"/>
        <v/>
      </c>
      <c r="AF456" s="21" t="b">
        <f>IF(LEN(B456)&gt;Admin!$D$17,TRUE,FALSE)</f>
        <v>0</v>
      </c>
      <c r="AG456" s="21" t="str">
        <f t="shared" si="204"/>
        <v/>
      </c>
      <c r="AH456" s="21" t="str">
        <f t="shared" si="205"/>
        <v/>
      </c>
      <c r="AI456" s="21" t="b">
        <f t="shared" si="206"/>
        <v>0</v>
      </c>
      <c r="AJ456" s="21" t="str">
        <f t="shared" si="207"/>
        <v/>
      </c>
      <c r="AK456" s="21" t="b">
        <f>IF(AND(COUNTA(B456:I456)&gt;0,'Börja här'!KOMMUN="",NOT(L456),NOT(N456),NOT(P456),NOT(R456),NOT(T456),NOT(V456),NOT(X456),NOT(Z456),NOT(AB456),NOT(AD456),NOT(AF456)),TRUE,FALSE)</f>
        <v>0</v>
      </c>
      <c r="AL456" s="21" t="str">
        <f t="shared" si="208"/>
        <v/>
      </c>
      <c r="AM456" s="97">
        <f t="shared" si="212"/>
        <v>0</v>
      </c>
      <c r="AN456" s="97" t="str">
        <f t="shared" si="209"/>
        <v>Nej</v>
      </c>
      <c r="AO456" s="21" t="b">
        <f t="shared" si="183"/>
        <v>0</v>
      </c>
      <c r="AP456" s="21" t="str">
        <f t="shared" si="210"/>
        <v/>
      </c>
      <c r="AQ456" s="97" t="str">
        <f t="shared" si="211"/>
        <v>Nej</v>
      </c>
    </row>
    <row r="457" spans="1:43" s="13" customFormat="1" x14ac:dyDescent="0.35">
      <c r="A457" s="53">
        <v>449</v>
      </c>
      <c r="B457" s="10"/>
      <c r="C457" s="23"/>
      <c r="D457" s="41"/>
      <c r="E457" s="74"/>
      <c r="F457" s="82"/>
      <c r="G457" s="74"/>
      <c r="H457" s="75"/>
      <c r="I457" s="23"/>
      <c r="J457" s="50" t="str">
        <f t="shared" si="184"/>
        <v/>
      </c>
      <c r="K457" s="56" t="str">
        <f t="shared" si="185"/>
        <v/>
      </c>
      <c r="L457" s="6" t="b">
        <f t="shared" si="186"/>
        <v>0</v>
      </c>
      <c r="M457" s="21" t="str">
        <f t="shared" si="187"/>
        <v/>
      </c>
      <c r="N457" s="21" t="b">
        <f t="shared" si="188"/>
        <v>0</v>
      </c>
      <c r="O457" s="21" t="str">
        <f t="shared" si="189"/>
        <v/>
      </c>
      <c r="P457" s="21" t="b">
        <f t="shared" si="190"/>
        <v>0</v>
      </c>
      <c r="Q457" s="21" t="str">
        <f t="shared" si="191"/>
        <v/>
      </c>
      <c r="R457" s="21" t="b">
        <f t="shared" si="192"/>
        <v>0</v>
      </c>
      <c r="S457" s="21" t="str">
        <f t="shared" si="193"/>
        <v/>
      </c>
      <c r="T457" s="21" t="b">
        <f t="shared" si="194"/>
        <v>0</v>
      </c>
      <c r="U457" s="21" t="str">
        <f t="shared" si="195"/>
        <v/>
      </c>
      <c r="V457" s="6" t="b">
        <f t="shared" si="196"/>
        <v>0</v>
      </c>
      <c r="W457" s="21" t="str">
        <f t="shared" si="197"/>
        <v/>
      </c>
      <c r="X457" s="21" t="b">
        <f t="shared" si="198"/>
        <v>0</v>
      </c>
      <c r="Y457" s="21" t="str">
        <f t="shared" si="199"/>
        <v/>
      </c>
      <c r="Z457" s="21" t="b">
        <f t="shared" si="200"/>
        <v>0</v>
      </c>
      <c r="AA457" s="21" t="str">
        <f t="shared" si="201"/>
        <v/>
      </c>
      <c r="AB457" s="21" t="b">
        <f>IF(AND(LEN(B457)&gt;0,NOT(AF457),COUNTIF($AH$9:AH956,AH457)&gt;1),TRUE,FALSE)</f>
        <v>0</v>
      </c>
      <c r="AC457" s="21" t="str">
        <f t="shared" si="202"/>
        <v/>
      </c>
      <c r="AD457" s="21" t="b">
        <f>IF(AND(LEN(B457)&gt;0,NOT(AF457),NOT(AB457),COUNTIF(Uttransporter!$B$9:'Uttransporter'!B956,B457)&gt;0),TRUE,FALSE)</f>
        <v>0</v>
      </c>
      <c r="AE457" s="21" t="str">
        <f t="shared" si="203"/>
        <v/>
      </c>
      <c r="AF457" s="21" t="b">
        <f>IF(LEN(B457)&gt;Admin!$D$17,TRUE,FALSE)</f>
        <v>0</v>
      </c>
      <c r="AG457" s="21" t="str">
        <f t="shared" si="204"/>
        <v/>
      </c>
      <c r="AH457" s="21" t="str">
        <f t="shared" si="205"/>
        <v/>
      </c>
      <c r="AI457" s="21" t="b">
        <f t="shared" si="206"/>
        <v>0</v>
      </c>
      <c r="AJ457" s="21" t="str">
        <f t="shared" si="207"/>
        <v/>
      </c>
      <c r="AK457" s="21" t="b">
        <f>IF(AND(COUNTA(B457:I457)&gt;0,'Börja här'!KOMMUN="",NOT(L457),NOT(N457),NOT(P457),NOT(R457),NOT(T457),NOT(V457),NOT(X457),NOT(Z457),NOT(AB457),NOT(AD457),NOT(AF457)),TRUE,FALSE)</f>
        <v>0</v>
      </c>
      <c r="AL457" s="21" t="str">
        <f t="shared" si="208"/>
        <v/>
      </c>
      <c r="AM457" s="97">
        <f t="shared" si="212"/>
        <v>0</v>
      </c>
      <c r="AN457" s="97" t="str">
        <f t="shared" si="209"/>
        <v>Nej</v>
      </c>
      <c r="AO457" s="21" t="b">
        <f t="shared" ref="AO457:AO508" si="213">IF(I457&lt;&gt;"",IF(COUNTIF(TblHamnkoder,I457),FALSE,TRUE),FALSE)</f>
        <v>0</v>
      </c>
      <c r="AP457" s="21" t="str">
        <f t="shared" si="210"/>
        <v/>
      </c>
      <c r="AQ457" s="97" t="str">
        <f t="shared" si="211"/>
        <v>Nej</v>
      </c>
    </row>
    <row r="458" spans="1:43" s="13" customFormat="1" x14ac:dyDescent="0.35">
      <c r="A458" s="53">
        <v>450</v>
      </c>
      <c r="B458" s="10"/>
      <c r="C458" s="23"/>
      <c r="D458" s="41"/>
      <c r="E458" s="74"/>
      <c r="F458" s="82"/>
      <c r="G458" s="74"/>
      <c r="H458" s="75"/>
      <c r="I458" s="23"/>
      <c r="J458" s="50" t="str">
        <f t="shared" ref="J458:J508" si="214">IF(OR(L458,N458,P458,R458,T458,V458,X458,Z458,AB458,AD458,AF458,AO458),"",IF(ISNUMBER($J$4),ROUNDUP($J$4*ROUNDUP(G458,0),0),""))</f>
        <v/>
      </c>
      <c r="K458" s="56" t="str">
        <f t="shared" ref="K458:K508" si="215">IF(O458="","",O458&amp;". ")&amp;IF(Q458="","",Q458&amp;". ")&amp;IF(S458="","",S458&amp;". ")&amp;IF(U458="","",U458&amp;". ")&amp;IF(Y458="","",Y458&amp;". ")&amp;IF(AA458="","",AA458&amp;". ")&amp;IF(M458="","",M458&amp;". ")&amp;IF(W458="","",W458&amp;". ")&amp;IF(AC458="","",AC458&amp;". ")&amp;IF(AE458="","",AE458&amp;". ")&amp;IF(AG458="","",AG458&amp;". ")&amp;IF(AL458="","",AL458&amp;". ")&amp;IF(AP458="","",AP458&amp;". ")</f>
        <v/>
      </c>
      <c r="L458" s="6" t="b">
        <f t="shared" ref="L458:L508" si="216">AND(COUNTA(B458:I458)&gt;0,AND(NOT(N458),NOT(X458)),OR(B458="",C458="",D458="",E458="",F458="",G458=""))</f>
        <v>0</v>
      </c>
      <c r="M458" s="21" t="str">
        <f t="shared" ref="M458:M508" si="217">IF(L458,M$7,"")</f>
        <v/>
      </c>
      <c r="N458" s="21" t="b">
        <f t="shared" ref="N458:N508" si="218">IF(C458&lt;&gt;"",IF(COUNTIF(TblVarukoderEXT,C458),FALSE,TRUE),FALSE)</f>
        <v>0</v>
      </c>
      <c r="O458" s="21" t="str">
        <f t="shared" ref="O458:O508" si="219">IF(N458,O$7,"")</f>
        <v/>
      </c>
      <c r="P458" s="21" t="b">
        <f t="shared" ref="P458:P508" si="220">IF(F458&lt;&gt;"",IF(AND(ISNUMBER(F458),F458&gt;0),FALSE,TRUE),FALSE)</f>
        <v>0</v>
      </c>
      <c r="Q458" s="21" t="str">
        <f t="shared" ref="Q458:Q508" si="221">IF(P458,Q$7,"")</f>
        <v/>
      </c>
      <c r="R458" s="21" t="b">
        <f t="shared" ref="R458:R508" si="222">IF(G458&lt;&gt;"",IF(ISNUMBER(G458),IF(G458&gt;=0.01,FALSE,TRUE),TRUE))</f>
        <v>0</v>
      </c>
      <c r="S458" s="21" t="str">
        <f t="shared" ref="S458:S508" si="223">IF(R458,S$7,"")</f>
        <v/>
      </c>
      <c r="T458" s="21" t="b">
        <f t="shared" ref="T458:T508" si="224">IF(H458&lt;&gt;"",IF(COUNTIF(TblUtomlandsEXT,H458),FALSE,TRUE),FALSE)</f>
        <v>0</v>
      </c>
      <c r="U458" s="21" t="str">
        <f t="shared" ref="U458:U508" si="225">IF(T458,U$7,"")</f>
        <v/>
      </c>
      <c r="V458" s="6" t="b">
        <f t="shared" ref="V458:V508" si="226">IF(AND($D458&lt;&gt;"",NOT(L458)),IF(AND(ISNUMBER(SEARCH("Sjö",$D458)),I458=""),TRUE,FALSE),FALSE)</f>
        <v>0</v>
      </c>
      <c r="W458" s="21" t="str">
        <f t="shared" ref="W458:W508" si="227">IF(V458,W$7,"")</f>
        <v/>
      </c>
      <c r="X458" s="21" t="b">
        <f t="shared" ref="X458:X508" si="228">IF(D458&lt;&gt;"",IF(COUNTIF(TblTransportsätt,D458),FALSE,TRUE),FALSE)</f>
        <v>0</v>
      </c>
      <c r="Y458" s="21" t="str">
        <f t="shared" ref="Y458:Y508" si="229">IF(X458,Y$7,"")</f>
        <v/>
      </c>
      <c r="Z458" s="21" t="b">
        <f t="shared" ref="Z458:Z508" si="230">IF(E458&lt;&gt;"",IF(ISNUMBER(E458),IF(AND(E458&gt;0,E458-INT(E458)=0),FALSE,TRUE),TRUE))</f>
        <v>0</v>
      </c>
      <c r="AA458" s="21" t="str">
        <f t="shared" ref="AA458:AA508" si="231">IF(Z458,AA$7,"")</f>
        <v/>
      </c>
      <c r="AB458" s="21" t="b">
        <f>IF(AND(LEN(B458)&gt;0,NOT(AF458),COUNTIF($AH$9:AH957,AH458)&gt;1),TRUE,FALSE)</f>
        <v>0</v>
      </c>
      <c r="AC458" s="21" t="str">
        <f t="shared" ref="AC458:AC508" si="232">IF(AB458,AC$7,"")</f>
        <v/>
      </c>
      <c r="AD458" s="21" t="b">
        <f>IF(AND(LEN(B458)&gt;0,NOT(AF458),NOT(AB458),COUNTIF(Uttransporter!$B$9:'Uttransporter'!B957,B458)&gt;0),TRUE,FALSE)</f>
        <v>0</v>
      </c>
      <c r="AE458" s="21" t="str">
        <f t="shared" ref="AE458:AE508" si="233">IF(AD458,AE$7,"")</f>
        <v/>
      </c>
      <c r="AF458" s="21" t="b">
        <f>IF(LEN(B458)&gt;Admin!$D$17,TRUE,FALSE)</f>
        <v>0</v>
      </c>
      <c r="AG458" s="21" t="str">
        <f t="shared" ref="AG458:AG508" si="234">IF(AF458,AG$7,"")</f>
        <v/>
      </c>
      <c r="AH458" s="21" t="str">
        <f t="shared" ref="AH458:AH508" si="235">TRIM(B458)</f>
        <v/>
      </c>
      <c r="AI458" s="21" t="b">
        <f t="shared" ref="AI458:AI508" si="236">IF(AND(COUNTA(C458:I458)&gt;0,B458=""),TRUE,FALSE)</f>
        <v>0</v>
      </c>
      <c r="AJ458" s="21" t="str">
        <f t="shared" ref="AJ458:AJ508" si="237">IF(AI458,AJ$7,"")</f>
        <v/>
      </c>
      <c r="AK458" s="21" t="b">
        <f>IF(AND(COUNTA(B458:I458)&gt;0,'Börja här'!KOMMUN="",NOT(L458),NOT(N458),NOT(P458),NOT(R458),NOT(T458),NOT(V458),NOT(X458),NOT(Z458),NOT(AB458),NOT(AD458),NOT(AF458)),TRUE,FALSE)</f>
        <v>0</v>
      </c>
      <c r="AL458" s="21" t="str">
        <f t="shared" ref="AL458:AL508" si="238">IF(AK458,AL$7,"")</f>
        <v/>
      </c>
      <c r="AM458" s="97">
        <f t="shared" si="212"/>
        <v>0</v>
      </c>
      <c r="AN458" s="97" t="str">
        <f t="shared" ref="AN458:AN508" si="239">IF(AND(J458&lt;&gt;"",J458&gt;0),"Ja","Nej")</f>
        <v>Nej</v>
      </c>
      <c r="AO458" s="21" t="b">
        <f t="shared" si="213"/>
        <v>0</v>
      </c>
      <c r="AP458" s="21" t="str">
        <f t="shared" ref="AP458:AP508" si="240">IF(AO458,AP$7,"")</f>
        <v/>
      </c>
      <c r="AQ458" s="97" t="str">
        <f t="shared" ref="AQ458:AQ508" si="241">IF(AND(K458&lt;&gt;"",K458&gt;0),"Ja","Nej")</f>
        <v>Nej</v>
      </c>
    </row>
    <row r="459" spans="1:43" s="13" customFormat="1" x14ac:dyDescent="0.35">
      <c r="A459" s="53">
        <v>451</v>
      </c>
      <c r="B459" s="10"/>
      <c r="C459" s="23"/>
      <c r="D459" s="41"/>
      <c r="E459" s="74"/>
      <c r="F459" s="82"/>
      <c r="G459" s="74"/>
      <c r="H459" s="75"/>
      <c r="I459" s="23"/>
      <c r="J459" s="50" t="str">
        <f t="shared" si="214"/>
        <v/>
      </c>
      <c r="K459" s="56" t="str">
        <f t="shared" si="215"/>
        <v/>
      </c>
      <c r="L459" s="6" t="b">
        <f t="shared" si="216"/>
        <v>0</v>
      </c>
      <c r="M459" s="21" t="str">
        <f t="shared" si="217"/>
        <v/>
      </c>
      <c r="N459" s="21" t="b">
        <f t="shared" si="218"/>
        <v>0</v>
      </c>
      <c r="O459" s="21" t="str">
        <f t="shared" si="219"/>
        <v/>
      </c>
      <c r="P459" s="21" t="b">
        <f t="shared" si="220"/>
        <v>0</v>
      </c>
      <c r="Q459" s="21" t="str">
        <f t="shared" si="221"/>
        <v/>
      </c>
      <c r="R459" s="21" t="b">
        <f t="shared" si="222"/>
        <v>0</v>
      </c>
      <c r="S459" s="21" t="str">
        <f t="shared" si="223"/>
        <v/>
      </c>
      <c r="T459" s="21" t="b">
        <f t="shared" si="224"/>
        <v>0</v>
      </c>
      <c r="U459" s="21" t="str">
        <f t="shared" si="225"/>
        <v/>
      </c>
      <c r="V459" s="6" t="b">
        <f t="shared" si="226"/>
        <v>0</v>
      </c>
      <c r="W459" s="21" t="str">
        <f t="shared" si="227"/>
        <v/>
      </c>
      <c r="X459" s="21" t="b">
        <f t="shared" si="228"/>
        <v>0</v>
      </c>
      <c r="Y459" s="21" t="str">
        <f t="shared" si="229"/>
        <v/>
      </c>
      <c r="Z459" s="21" t="b">
        <f t="shared" si="230"/>
        <v>0</v>
      </c>
      <c r="AA459" s="21" t="str">
        <f t="shared" si="231"/>
        <v/>
      </c>
      <c r="AB459" s="21" t="b">
        <f>IF(AND(LEN(B459)&gt;0,NOT(AF459),COUNTIF($AH$9:AH958,AH459)&gt;1),TRUE,FALSE)</f>
        <v>0</v>
      </c>
      <c r="AC459" s="21" t="str">
        <f t="shared" si="232"/>
        <v/>
      </c>
      <c r="AD459" s="21" t="b">
        <f>IF(AND(LEN(B459)&gt;0,NOT(AF459),NOT(AB459),COUNTIF(Uttransporter!$B$9:'Uttransporter'!B958,B459)&gt;0),TRUE,FALSE)</f>
        <v>0</v>
      </c>
      <c r="AE459" s="21" t="str">
        <f t="shared" si="233"/>
        <v/>
      </c>
      <c r="AF459" s="21" t="b">
        <f>IF(LEN(B459)&gt;Admin!$D$17,TRUE,FALSE)</f>
        <v>0</v>
      </c>
      <c r="AG459" s="21" t="str">
        <f t="shared" si="234"/>
        <v/>
      </c>
      <c r="AH459" s="21" t="str">
        <f t="shared" si="235"/>
        <v/>
      </c>
      <c r="AI459" s="21" t="b">
        <f t="shared" si="236"/>
        <v>0</v>
      </c>
      <c r="AJ459" s="21" t="str">
        <f t="shared" si="237"/>
        <v/>
      </c>
      <c r="AK459" s="21" t="b">
        <f>IF(AND(COUNTA(B459:I459)&gt;0,'Börja här'!KOMMUN="",NOT(L459),NOT(N459),NOT(P459),NOT(R459),NOT(T459),NOT(V459),NOT(X459),NOT(Z459),NOT(AB459),NOT(AD459),NOT(AF459)),TRUE,FALSE)</f>
        <v>0</v>
      </c>
      <c r="AL459" s="21" t="str">
        <f t="shared" si="238"/>
        <v/>
      </c>
      <c r="AM459" s="97">
        <f t="shared" ref="AM459:AM508" si="242">ROUNDUP(G459,0)</f>
        <v>0</v>
      </c>
      <c r="AN459" s="97" t="str">
        <f t="shared" si="239"/>
        <v>Nej</v>
      </c>
      <c r="AO459" s="21" t="b">
        <f t="shared" si="213"/>
        <v>0</v>
      </c>
      <c r="AP459" s="21" t="str">
        <f t="shared" si="240"/>
        <v/>
      </c>
      <c r="AQ459" s="97" t="str">
        <f t="shared" si="241"/>
        <v>Nej</v>
      </c>
    </row>
    <row r="460" spans="1:43" s="13" customFormat="1" x14ac:dyDescent="0.35">
      <c r="A460" s="53">
        <v>452</v>
      </c>
      <c r="B460" s="10"/>
      <c r="C460" s="23"/>
      <c r="D460" s="41"/>
      <c r="E460" s="74"/>
      <c r="F460" s="82"/>
      <c r="G460" s="74"/>
      <c r="H460" s="75"/>
      <c r="I460" s="23"/>
      <c r="J460" s="50" t="str">
        <f t="shared" si="214"/>
        <v/>
      </c>
      <c r="K460" s="56" t="str">
        <f t="shared" si="215"/>
        <v/>
      </c>
      <c r="L460" s="6" t="b">
        <f t="shared" si="216"/>
        <v>0</v>
      </c>
      <c r="M460" s="21" t="str">
        <f t="shared" si="217"/>
        <v/>
      </c>
      <c r="N460" s="21" t="b">
        <f t="shared" si="218"/>
        <v>0</v>
      </c>
      <c r="O460" s="21" t="str">
        <f t="shared" si="219"/>
        <v/>
      </c>
      <c r="P460" s="21" t="b">
        <f t="shared" si="220"/>
        <v>0</v>
      </c>
      <c r="Q460" s="21" t="str">
        <f t="shared" si="221"/>
        <v/>
      </c>
      <c r="R460" s="21" t="b">
        <f t="shared" si="222"/>
        <v>0</v>
      </c>
      <c r="S460" s="21" t="str">
        <f t="shared" si="223"/>
        <v/>
      </c>
      <c r="T460" s="21" t="b">
        <f t="shared" si="224"/>
        <v>0</v>
      </c>
      <c r="U460" s="21" t="str">
        <f t="shared" si="225"/>
        <v/>
      </c>
      <c r="V460" s="6" t="b">
        <f t="shared" si="226"/>
        <v>0</v>
      </c>
      <c r="W460" s="21" t="str">
        <f t="shared" si="227"/>
        <v/>
      </c>
      <c r="X460" s="21" t="b">
        <f t="shared" si="228"/>
        <v>0</v>
      </c>
      <c r="Y460" s="21" t="str">
        <f t="shared" si="229"/>
        <v/>
      </c>
      <c r="Z460" s="21" t="b">
        <f t="shared" si="230"/>
        <v>0</v>
      </c>
      <c r="AA460" s="21" t="str">
        <f t="shared" si="231"/>
        <v/>
      </c>
      <c r="AB460" s="21" t="b">
        <f>IF(AND(LEN(B460)&gt;0,NOT(AF460),COUNTIF($AH$9:AH959,AH460)&gt;1),TRUE,FALSE)</f>
        <v>0</v>
      </c>
      <c r="AC460" s="21" t="str">
        <f t="shared" si="232"/>
        <v/>
      </c>
      <c r="AD460" s="21" t="b">
        <f>IF(AND(LEN(B460)&gt;0,NOT(AF460),NOT(AB460),COUNTIF(Uttransporter!$B$9:'Uttransporter'!B959,B460)&gt;0),TRUE,FALSE)</f>
        <v>0</v>
      </c>
      <c r="AE460" s="21" t="str">
        <f t="shared" si="233"/>
        <v/>
      </c>
      <c r="AF460" s="21" t="b">
        <f>IF(LEN(B460)&gt;Admin!$D$17,TRUE,FALSE)</f>
        <v>0</v>
      </c>
      <c r="AG460" s="21" t="str">
        <f t="shared" si="234"/>
        <v/>
      </c>
      <c r="AH460" s="21" t="str">
        <f t="shared" si="235"/>
        <v/>
      </c>
      <c r="AI460" s="21" t="b">
        <f t="shared" si="236"/>
        <v>0</v>
      </c>
      <c r="AJ460" s="21" t="str">
        <f t="shared" si="237"/>
        <v/>
      </c>
      <c r="AK460" s="21" t="b">
        <f>IF(AND(COUNTA(B460:I460)&gt;0,'Börja här'!KOMMUN="",NOT(L460),NOT(N460),NOT(P460),NOT(R460),NOT(T460),NOT(V460),NOT(X460),NOT(Z460),NOT(AB460),NOT(AD460),NOT(AF460)),TRUE,FALSE)</f>
        <v>0</v>
      </c>
      <c r="AL460" s="21" t="str">
        <f t="shared" si="238"/>
        <v/>
      </c>
      <c r="AM460" s="97">
        <f t="shared" si="242"/>
        <v>0</v>
      </c>
      <c r="AN460" s="97" t="str">
        <f t="shared" si="239"/>
        <v>Nej</v>
      </c>
      <c r="AO460" s="21" t="b">
        <f t="shared" si="213"/>
        <v>0</v>
      </c>
      <c r="AP460" s="21" t="str">
        <f t="shared" si="240"/>
        <v/>
      </c>
      <c r="AQ460" s="97" t="str">
        <f t="shared" si="241"/>
        <v>Nej</v>
      </c>
    </row>
    <row r="461" spans="1:43" s="13" customFormat="1" x14ac:dyDescent="0.35">
      <c r="A461" s="53">
        <v>453</v>
      </c>
      <c r="B461" s="10"/>
      <c r="C461" s="23"/>
      <c r="D461" s="41"/>
      <c r="E461" s="74"/>
      <c r="F461" s="82"/>
      <c r="G461" s="74"/>
      <c r="H461" s="75"/>
      <c r="I461" s="23"/>
      <c r="J461" s="50" t="str">
        <f t="shared" si="214"/>
        <v/>
      </c>
      <c r="K461" s="56" t="str">
        <f t="shared" si="215"/>
        <v/>
      </c>
      <c r="L461" s="6" t="b">
        <f t="shared" si="216"/>
        <v>0</v>
      </c>
      <c r="M461" s="21" t="str">
        <f t="shared" si="217"/>
        <v/>
      </c>
      <c r="N461" s="21" t="b">
        <f t="shared" si="218"/>
        <v>0</v>
      </c>
      <c r="O461" s="21" t="str">
        <f t="shared" si="219"/>
        <v/>
      </c>
      <c r="P461" s="21" t="b">
        <f t="shared" si="220"/>
        <v>0</v>
      </c>
      <c r="Q461" s="21" t="str">
        <f t="shared" si="221"/>
        <v/>
      </c>
      <c r="R461" s="21" t="b">
        <f t="shared" si="222"/>
        <v>0</v>
      </c>
      <c r="S461" s="21" t="str">
        <f t="shared" si="223"/>
        <v/>
      </c>
      <c r="T461" s="21" t="b">
        <f t="shared" si="224"/>
        <v>0</v>
      </c>
      <c r="U461" s="21" t="str">
        <f t="shared" si="225"/>
        <v/>
      </c>
      <c r="V461" s="6" t="b">
        <f t="shared" si="226"/>
        <v>0</v>
      </c>
      <c r="W461" s="21" t="str">
        <f t="shared" si="227"/>
        <v/>
      </c>
      <c r="X461" s="21" t="b">
        <f t="shared" si="228"/>
        <v>0</v>
      </c>
      <c r="Y461" s="21" t="str">
        <f t="shared" si="229"/>
        <v/>
      </c>
      <c r="Z461" s="21" t="b">
        <f t="shared" si="230"/>
        <v>0</v>
      </c>
      <c r="AA461" s="21" t="str">
        <f t="shared" si="231"/>
        <v/>
      </c>
      <c r="AB461" s="21" t="b">
        <f>IF(AND(LEN(B461)&gt;0,NOT(AF461),COUNTIF($AH$9:AH960,AH461)&gt;1),TRUE,FALSE)</f>
        <v>0</v>
      </c>
      <c r="AC461" s="21" t="str">
        <f t="shared" si="232"/>
        <v/>
      </c>
      <c r="AD461" s="21" t="b">
        <f>IF(AND(LEN(B461)&gt;0,NOT(AF461),NOT(AB461),COUNTIF(Uttransporter!$B$9:'Uttransporter'!B960,B461)&gt;0),TRUE,FALSE)</f>
        <v>0</v>
      </c>
      <c r="AE461" s="21" t="str">
        <f t="shared" si="233"/>
        <v/>
      </c>
      <c r="AF461" s="21" t="b">
        <f>IF(LEN(B461)&gt;Admin!$D$17,TRUE,FALSE)</f>
        <v>0</v>
      </c>
      <c r="AG461" s="21" t="str">
        <f t="shared" si="234"/>
        <v/>
      </c>
      <c r="AH461" s="21" t="str">
        <f t="shared" si="235"/>
        <v/>
      </c>
      <c r="AI461" s="21" t="b">
        <f t="shared" si="236"/>
        <v>0</v>
      </c>
      <c r="AJ461" s="21" t="str">
        <f t="shared" si="237"/>
        <v/>
      </c>
      <c r="AK461" s="21" t="b">
        <f>IF(AND(COUNTA(B461:I461)&gt;0,'Börja här'!KOMMUN="",NOT(L461),NOT(N461),NOT(P461),NOT(R461),NOT(T461),NOT(V461),NOT(X461),NOT(Z461),NOT(AB461),NOT(AD461),NOT(AF461)),TRUE,FALSE)</f>
        <v>0</v>
      </c>
      <c r="AL461" s="21" t="str">
        <f t="shared" si="238"/>
        <v/>
      </c>
      <c r="AM461" s="97">
        <f t="shared" si="242"/>
        <v>0</v>
      </c>
      <c r="AN461" s="97" t="str">
        <f t="shared" si="239"/>
        <v>Nej</v>
      </c>
      <c r="AO461" s="21" t="b">
        <f t="shared" si="213"/>
        <v>0</v>
      </c>
      <c r="AP461" s="21" t="str">
        <f t="shared" si="240"/>
        <v/>
      </c>
      <c r="AQ461" s="97" t="str">
        <f t="shared" si="241"/>
        <v>Nej</v>
      </c>
    </row>
    <row r="462" spans="1:43" s="13" customFormat="1" x14ac:dyDescent="0.35">
      <c r="A462" s="53">
        <v>454</v>
      </c>
      <c r="B462" s="10"/>
      <c r="C462" s="23"/>
      <c r="D462" s="41"/>
      <c r="E462" s="74"/>
      <c r="F462" s="82"/>
      <c r="G462" s="74"/>
      <c r="H462" s="75"/>
      <c r="I462" s="23"/>
      <c r="J462" s="50" t="str">
        <f t="shared" si="214"/>
        <v/>
      </c>
      <c r="K462" s="56" t="str">
        <f t="shared" si="215"/>
        <v/>
      </c>
      <c r="L462" s="6" t="b">
        <f t="shared" si="216"/>
        <v>0</v>
      </c>
      <c r="M462" s="21" t="str">
        <f t="shared" si="217"/>
        <v/>
      </c>
      <c r="N462" s="21" t="b">
        <f t="shared" si="218"/>
        <v>0</v>
      </c>
      <c r="O462" s="21" t="str">
        <f t="shared" si="219"/>
        <v/>
      </c>
      <c r="P462" s="21" t="b">
        <f t="shared" si="220"/>
        <v>0</v>
      </c>
      <c r="Q462" s="21" t="str">
        <f t="shared" si="221"/>
        <v/>
      </c>
      <c r="R462" s="21" t="b">
        <f t="shared" si="222"/>
        <v>0</v>
      </c>
      <c r="S462" s="21" t="str">
        <f t="shared" si="223"/>
        <v/>
      </c>
      <c r="T462" s="21" t="b">
        <f t="shared" si="224"/>
        <v>0</v>
      </c>
      <c r="U462" s="21" t="str">
        <f t="shared" si="225"/>
        <v/>
      </c>
      <c r="V462" s="6" t="b">
        <f t="shared" si="226"/>
        <v>0</v>
      </c>
      <c r="W462" s="21" t="str">
        <f t="shared" si="227"/>
        <v/>
      </c>
      <c r="X462" s="21" t="b">
        <f t="shared" si="228"/>
        <v>0</v>
      </c>
      <c r="Y462" s="21" t="str">
        <f t="shared" si="229"/>
        <v/>
      </c>
      <c r="Z462" s="21" t="b">
        <f t="shared" si="230"/>
        <v>0</v>
      </c>
      <c r="AA462" s="21" t="str">
        <f t="shared" si="231"/>
        <v/>
      </c>
      <c r="AB462" s="21" t="b">
        <f>IF(AND(LEN(B462)&gt;0,NOT(AF462),COUNTIF($AH$9:AH961,AH462)&gt;1),TRUE,FALSE)</f>
        <v>0</v>
      </c>
      <c r="AC462" s="21" t="str">
        <f t="shared" si="232"/>
        <v/>
      </c>
      <c r="AD462" s="21" t="b">
        <f>IF(AND(LEN(B462)&gt;0,NOT(AF462),NOT(AB462),COUNTIF(Uttransporter!$B$9:'Uttransporter'!B961,B462)&gt;0),TRUE,FALSE)</f>
        <v>0</v>
      </c>
      <c r="AE462" s="21" t="str">
        <f t="shared" si="233"/>
        <v/>
      </c>
      <c r="AF462" s="21" t="b">
        <f>IF(LEN(B462)&gt;Admin!$D$17,TRUE,FALSE)</f>
        <v>0</v>
      </c>
      <c r="AG462" s="21" t="str">
        <f t="shared" si="234"/>
        <v/>
      </c>
      <c r="AH462" s="21" t="str">
        <f t="shared" si="235"/>
        <v/>
      </c>
      <c r="AI462" s="21" t="b">
        <f t="shared" si="236"/>
        <v>0</v>
      </c>
      <c r="AJ462" s="21" t="str">
        <f t="shared" si="237"/>
        <v/>
      </c>
      <c r="AK462" s="21" t="b">
        <f>IF(AND(COUNTA(B462:I462)&gt;0,'Börja här'!KOMMUN="",NOT(L462),NOT(N462),NOT(P462),NOT(R462),NOT(T462),NOT(V462),NOT(X462),NOT(Z462),NOT(AB462),NOT(AD462),NOT(AF462)),TRUE,FALSE)</f>
        <v>0</v>
      </c>
      <c r="AL462" s="21" t="str">
        <f t="shared" si="238"/>
        <v/>
      </c>
      <c r="AM462" s="97">
        <f t="shared" si="242"/>
        <v>0</v>
      </c>
      <c r="AN462" s="97" t="str">
        <f t="shared" si="239"/>
        <v>Nej</v>
      </c>
      <c r="AO462" s="21" t="b">
        <f t="shared" si="213"/>
        <v>0</v>
      </c>
      <c r="AP462" s="21" t="str">
        <f t="shared" si="240"/>
        <v/>
      </c>
      <c r="AQ462" s="97" t="str">
        <f t="shared" si="241"/>
        <v>Nej</v>
      </c>
    </row>
    <row r="463" spans="1:43" s="13" customFormat="1" x14ac:dyDescent="0.35">
      <c r="A463" s="53">
        <v>455</v>
      </c>
      <c r="B463" s="10"/>
      <c r="C463" s="23"/>
      <c r="D463" s="41"/>
      <c r="E463" s="74"/>
      <c r="F463" s="82"/>
      <c r="G463" s="74"/>
      <c r="H463" s="75"/>
      <c r="I463" s="23"/>
      <c r="J463" s="50" t="str">
        <f t="shared" si="214"/>
        <v/>
      </c>
      <c r="K463" s="56" t="str">
        <f t="shared" si="215"/>
        <v/>
      </c>
      <c r="L463" s="6" t="b">
        <f t="shared" si="216"/>
        <v>0</v>
      </c>
      <c r="M463" s="21" t="str">
        <f t="shared" si="217"/>
        <v/>
      </c>
      <c r="N463" s="21" t="b">
        <f t="shared" si="218"/>
        <v>0</v>
      </c>
      <c r="O463" s="21" t="str">
        <f t="shared" si="219"/>
        <v/>
      </c>
      <c r="P463" s="21" t="b">
        <f t="shared" si="220"/>
        <v>0</v>
      </c>
      <c r="Q463" s="21" t="str">
        <f t="shared" si="221"/>
        <v/>
      </c>
      <c r="R463" s="21" t="b">
        <f t="shared" si="222"/>
        <v>0</v>
      </c>
      <c r="S463" s="21" t="str">
        <f t="shared" si="223"/>
        <v/>
      </c>
      <c r="T463" s="21" t="b">
        <f t="shared" si="224"/>
        <v>0</v>
      </c>
      <c r="U463" s="21" t="str">
        <f t="shared" si="225"/>
        <v/>
      </c>
      <c r="V463" s="6" t="b">
        <f t="shared" si="226"/>
        <v>0</v>
      </c>
      <c r="W463" s="21" t="str">
        <f t="shared" si="227"/>
        <v/>
      </c>
      <c r="X463" s="21" t="b">
        <f t="shared" si="228"/>
        <v>0</v>
      </c>
      <c r="Y463" s="21" t="str">
        <f t="shared" si="229"/>
        <v/>
      </c>
      <c r="Z463" s="21" t="b">
        <f t="shared" si="230"/>
        <v>0</v>
      </c>
      <c r="AA463" s="21" t="str">
        <f t="shared" si="231"/>
        <v/>
      </c>
      <c r="AB463" s="21" t="b">
        <f>IF(AND(LEN(B463)&gt;0,NOT(AF463),COUNTIF($AH$9:AH962,AH463)&gt;1),TRUE,FALSE)</f>
        <v>0</v>
      </c>
      <c r="AC463" s="21" t="str">
        <f t="shared" si="232"/>
        <v/>
      </c>
      <c r="AD463" s="21" t="b">
        <f>IF(AND(LEN(B463)&gt;0,NOT(AF463),NOT(AB463),COUNTIF(Uttransporter!$B$9:'Uttransporter'!B962,B463)&gt;0),TRUE,FALSE)</f>
        <v>0</v>
      </c>
      <c r="AE463" s="21" t="str">
        <f t="shared" si="233"/>
        <v/>
      </c>
      <c r="AF463" s="21" t="b">
        <f>IF(LEN(B463)&gt;Admin!$D$17,TRUE,FALSE)</f>
        <v>0</v>
      </c>
      <c r="AG463" s="21" t="str">
        <f t="shared" si="234"/>
        <v/>
      </c>
      <c r="AH463" s="21" t="str">
        <f t="shared" si="235"/>
        <v/>
      </c>
      <c r="AI463" s="21" t="b">
        <f t="shared" si="236"/>
        <v>0</v>
      </c>
      <c r="AJ463" s="21" t="str">
        <f t="shared" si="237"/>
        <v/>
      </c>
      <c r="AK463" s="21" t="b">
        <f>IF(AND(COUNTA(B463:I463)&gt;0,'Börja här'!KOMMUN="",NOT(L463),NOT(N463),NOT(P463),NOT(R463),NOT(T463),NOT(V463),NOT(X463),NOT(Z463),NOT(AB463),NOT(AD463),NOT(AF463)),TRUE,FALSE)</f>
        <v>0</v>
      </c>
      <c r="AL463" s="21" t="str">
        <f t="shared" si="238"/>
        <v/>
      </c>
      <c r="AM463" s="97">
        <f t="shared" si="242"/>
        <v>0</v>
      </c>
      <c r="AN463" s="97" t="str">
        <f t="shared" si="239"/>
        <v>Nej</v>
      </c>
      <c r="AO463" s="21" t="b">
        <f t="shared" si="213"/>
        <v>0</v>
      </c>
      <c r="AP463" s="21" t="str">
        <f t="shared" si="240"/>
        <v/>
      </c>
      <c r="AQ463" s="97" t="str">
        <f t="shared" si="241"/>
        <v>Nej</v>
      </c>
    </row>
    <row r="464" spans="1:43" s="13" customFormat="1" x14ac:dyDescent="0.35">
      <c r="A464" s="53">
        <v>456</v>
      </c>
      <c r="B464" s="10"/>
      <c r="C464" s="23"/>
      <c r="D464" s="41"/>
      <c r="E464" s="74"/>
      <c r="F464" s="82"/>
      <c r="G464" s="74"/>
      <c r="H464" s="75"/>
      <c r="I464" s="23"/>
      <c r="J464" s="50" t="str">
        <f t="shared" si="214"/>
        <v/>
      </c>
      <c r="K464" s="56" t="str">
        <f t="shared" si="215"/>
        <v/>
      </c>
      <c r="L464" s="6" t="b">
        <f t="shared" si="216"/>
        <v>0</v>
      </c>
      <c r="M464" s="21" t="str">
        <f t="shared" si="217"/>
        <v/>
      </c>
      <c r="N464" s="21" t="b">
        <f t="shared" si="218"/>
        <v>0</v>
      </c>
      <c r="O464" s="21" t="str">
        <f t="shared" si="219"/>
        <v/>
      </c>
      <c r="P464" s="21" t="b">
        <f t="shared" si="220"/>
        <v>0</v>
      </c>
      <c r="Q464" s="21" t="str">
        <f t="shared" si="221"/>
        <v/>
      </c>
      <c r="R464" s="21" t="b">
        <f t="shared" si="222"/>
        <v>0</v>
      </c>
      <c r="S464" s="21" t="str">
        <f t="shared" si="223"/>
        <v/>
      </c>
      <c r="T464" s="21" t="b">
        <f t="shared" si="224"/>
        <v>0</v>
      </c>
      <c r="U464" s="21" t="str">
        <f t="shared" si="225"/>
        <v/>
      </c>
      <c r="V464" s="6" t="b">
        <f t="shared" si="226"/>
        <v>0</v>
      </c>
      <c r="W464" s="21" t="str">
        <f t="shared" si="227"/>
        <v/>
      </c>
      <c r="X464" s="21" t="b">
        <f t="shared" si="228"/>
        <v>0</v>
      </c>
      <c r="Y464" s="21" t="str">
        <f t="shared" si="229"/>
        <v/>
      </c>
      <c r="Z464" s="21" t="b">
        <f t="shared" si="230"/>
        <v>0</v>
      </c>
      <c r="AA464" s="21" t="str">
        <f t="shared" si="231"/>
        <v/>
      </c>
      <c r="AB464" s="21" t="b">
        <f>IF(AND(LEN(B464)&gt;0,NOT(AF464),COUNTIF($AH$9:AH963,AH464)&gt;1),TRUE,FALSE)</f>
        <v>0</v>
      </c>
      <c r="AC464" s="21" t="str">
        <f t="shared" si="232"/>
        <v/>
      </c>
      <c r="AD464" s="21" t="b">
        <f>IF(AND(LEN(B464)&gt;0,NOT(AF464),NOT(AB464),COUNTIF(Uttransporter!$B$9:'Uttransporter'!B963,B464)&gt;0),TRUE,FALSE)</f>
        <v>0</v>
      </c>
      <c r="AE464" s="21" t="str">
        <f t="shared" si="233"/>
        <v/>
      </c>
      <c r="AF464" s="21" t="b">
        <f>IF(LEN(B464)&gt;Admin!$D$17,TRUE,FALSE)</f>
        <v>0</v>
      </c>
      <c r="AG464" s="21" t="str">
        <f t="shared" si="234"/>
        <v/>
      </c>
      <c r="AH464" s="21" t="str">
        <f t="shared" si="235"/>
        <v/>
      </c>
      <c r="AI464" s="21" t="b">
        <f t="shared" si="236"/>
        <v>0</v>
      </c>
      <c r="AJ464" s="21" t="str">
        <f t="shared" si="237"/>
        <v/>
      </c>
      <c r="AK464" s="21" t="b">
        <f>IF(AND(COUNTA(B464:I464)&gt;0,'Börja här'!KOMMUN="",NOT(L464),NOT(N464),NOT(P464),NOT(R464),NOT(T464),NOT(V464),NOT(X464),NOT(Z464),NOT(AB464),NOT(AD464),NOT(AF464)),TRUE,FALSE)</f>
        <v>0</v>
      </c>
      <c r="AL464" s="21" t="str">
        <f t="shared" si="238"/>
        <v/>
      </c>
      <c r="AM464" s="97">
        <f t="shared" si="242"/>
        <v>0</v>
      </c>
      <c r="AN464" s="97" t="str">
        <f t="shared" si="239"/>
        <v>Nej</v>
      </c>
      <c r="AO464" s="21" t="b">
        <f t="shared" si="213"/>
        <v>0</v>
      </c>
      <c r="AP464" s="21" t="str">
        <f t="shared" si="240"/>
        <v/>
      </c>
      <c r="AQ464" s="97" t="str">
        <f t="shared" si="241"/>
        <v>Nej</v>
      </c>
    </row>
    <row r="465" spans="1:43" s="13" customFormat="1" x14ac:dyDescent="0.35">
      <c r="A465" s="53">
        <v>457</v>
      </c>
      <c r="B465" s="10"/>
      <c r="C465" s="23"/>
      <c r="D465" s="41"/>
      <c r="E465" s="74"/>
      <c r="F465" s="82"/>
      <c r="G465" s="74"/>
      <c r="H465" s="75"/>
      <c r="I465" s="23"/>
      <c r="J465" s="50" t="str">
        <f t="shared" si="214"/>
        <v/>
      </c>
      <c r="K465" s="56" t="str">
        <f t="shared" si="215"/>
        <v/>
      </c>
      <c r="L465" s="6" t="b">
        <f t="shared" si="216"/>
        <v>0</v>
      </c>
      <c r="M465" s="21" t="str">
        <f t="shared" si="217"/>
        <v/>
      </c>
      <c r="N465" s="21" t="b">
        <f t="shared" si="218"/>
        <v>0</v>
      </c>
      <c r="O465" s="21" t="str">
        <f t="shared" si="219"/>
        <v/>
      </c>
      <c r="P465" s="21" t="b">
        <f t="shared" si="220"/>
        <v>0</v>
      </c>
      <c r="Q465" s="21" t="str">
        <f t="shared" si="221"/>
        <v/>
      </c>
      <c r="R465" s="21" t="b">
        <f t="shared" si="222"/>
        <v>0</v>
      </c>
      <c r="S465" s="21" t="str">
        <f t="shared" si="223"/>
        <v/>
      </c>
      <c r="T465" s="21" t="b">
        <f t="shared" si="224"/>
        <v>0</v>
      </c>
      <c r="U465" s="21" t="str">
        <f t="shared" si="225"/>
        <v/>
      </c>
      <c r="V465" s="6" t="b">
        <f t="shared" si="226"/>
        <v>0</v>
      </c>
      <c r="W465" s="21" t="str">
        <f t="shared" si="227"/>
        <v/>
      </c>
      <c r="X465" s="21" t="b">
        <f t="shared" si="228"/>
        <v>0</v>
      </c>
      <c r="Y465" s="21" t="str">
        <f t="shared" si="229"/>
        <v/>
      </c>
      <c r="Z465" s="21" t="b">
        <f t="shared" si="230"/>
        <v>0</v>
      </c>
      <c r="AA465" s="21" t="str">
        <f t="shared" si="231"/>
        <v/>
      </c>
      <c r="AB465" s="21" t="b">
        <f>IF(AND(LEN(B465)&gt;0,NOT(AF465),COUNTIF($AH$9:AH964,AH465)&gt;1),TRUE,FALSE)</f>
        <v>0</v>
      </c>
      <c r="AC465" s="21" t="str">
        <f t="shared" si="232"/>
        <v/>
      </c>
      <c r="AD465" s="21" t="b">
        <f>IF(AND(LEN(B465)&gt;0,NOT(AF465),NOT(AB465),COUNTIF(Uttransporter!$B$9:'Uttransporter'!B964,B465)&gt;0),TRUE,FALSE)</f>
        <v>0</v>
      </c>
      <c r="AE465" s="21" t="str">
        <f t="shared" si="233"/>
        <v/>
      </c>
      <c r="AF465" s="21" t="b">
        <f>IF(LEN(B465)&gt;Admin!$D$17,TRUE,FALSE)</f>
        <v>0</v>
      </c>
      <c r="AG465" s="21" t="str">
        <f t="shared" si="234"/>
        <v/>
      </c>
      <c r="AH465" s="21" t="str">
        <f t="shared" si="235"/>
        <v/>
      </c>
      <c r="AI465" s="21" t="b">
        <f t="shared" si="236"/>
        <v>0</v>
      </c>
      <c r="AJ465" s="21" t="str">
        <f t="shared" si="237"/>
        <v/>
      </c>
      <c r="AK465" s="21" t="b">
        <f>IF(AND(COUNTA(B465:I465)&gt;0,'Börja här'!KOMMUN="",NOT(L465),NOT(N465),NOT(P465),NOT(R465),NOT(T465),NOT(V465),NOT(X465),NOT(Z465),NOT(AB465),NOT(AD465),NOT(AF465)),TRUE,FALSE)</f>
        <v>0</v>
      </c>
      <c r="AL465" s="21" t="str">
        <f t="shared" si="238"/>
        <v/>
      </c>
      <c r="AM465" s="97">
        <f t="shared" si="242"/>
        <v>0</v>
      </c>
      <c r="AN465" s="97" t="str">
        <f t="shared" si="239"/>
        <v>Nej</v>
      </c>
      <c r="AO465" s="21" t="b">
        <f t="shared" si="213"/>
        <v>0</v>
      </c>
      <c r="AP465" s="21" t="str">
        <f t="shared" si="240"/>
        <v/>
      </c>
      <c r="AQ465" s="97" t="str">
        <f t="shared" si="241"/>
        <v>Nej</v>
      </c>
    </row>
    <row r="466" spans="1:43" s="13" customFormat="1" x14ac:dyDescent="0.35">
      <c r="A466" s="53">
        <v>458</v>
      </c>
      <c r="B466" s="10"/>
      <c r="C466" s="23"/>
      <c r="D466" s="41"/>
      <c r="E466" s="74"/>
      <c r="F466" s="82"/>
      <c r="G466" s="74"/>
      <c r="H466" s="75"/>
      <c r="I466" s="23"/>
      <c r="J466" s="50" t="str">
        <f t="shared" si="214"/>
        <v/>
      </c>
      <c r="K466" s="56" t="str">
        <f t="shared" si="215"/>
        <v/>
      </c>
      <c r="L466" s="6" t="b">
        <f t="shared" si="216"/>
        <v>0</v>
      </c>
      <c r="M466" s="21" t="str">
        <f t="shared" si="217"/>
        <v/>
      </c>
      <c r="N466" s="21" t="b">
        <f t="shared" si="218"/>
        <v>0</v>
      </c>
      <c r="O466" s="21" t="str">
        <f t="shared" si="219"/>
        <v/>
      </c>
      <c r="P466" s="21" t="b">
        <f t="shared" si="220"/>
        <v>0</v>
      </c>
      <c r="Q466" s="21" t="str">
        <f t="shared" si="221"/>
        <v/>
      </c>
      <c r="R466" s="21" t="b">
        <f t="shared" si="222"/>
        <v>0</v>
      </c>
      <c r="S466" s="21" t="str">
        <f t="shared" si="223"/>
        <v/>
      </c>
      <c r="T466" s="21" t="b">
        <f t="shared" si="224"/>
        <v>0</v>
      </c>
      <c r="U466" s="21" t="str">
        <f t="shared" si="225"/>
        <v/>
      </c>
      <c r="V466" s="6" t="b">
        <f t="shared" si="226"/>
        <v>0</v>
      </c>
      <c r="W466" s="21" t="str">
        <f t="shared" si="227"/>
        <v/>
      </c>
      <c r="X466" s="21" t="b">
        <f t="shared" si="228"/>
        <v>0</v>
      </c>
      <c r="Y466" s="21" t="str">
        <f t="shared" si="229"/>
        <v/>
      </c>
      <c r="Z466" s="21" t="b">
        <f t="shared" si="230"/>
        <v>0</v>
      </c>
      <c r="AA466" s="21" t="str">
        <f t="shared" si="231"/>
        <v/>
      </c>
      <c r="AB466" s="21" t="b">
        <f>IF(AND(LEN(B466)&gt;0,NOT(AF466),COUNTIF($AH$9:AH965,AH466)&gt;1),TRUE,FALSE)</f>
        <v>0</v>
      </c>
      <c r="AC466" s="21" t="str">
        <f t="shared" si="232"/>
        <v/>
      </c>
      <c r="AD466" s="21" t="b">
        <f>IF(AND(LEN(B466)&gt;0,NOT(AF466),NOT(AB466),COUNTIF(Uttransporter!$B$9:'Uttransporter'!B965,B466)&gt;0),TRUE,FALSE)</f>
        <v>0</v>
      </c>
      <c r="AE466" s="21" t="str">
        <f t="shared" si="233"/>
        <v/>
      </c>
      <c r="AF466" s="21" t="b">
        <f>IF(LEN(B466)&gt;Admin!$D$17,TRUE,FALSE)</f>
        <v>0</v>
      </c>
      <c r="AG466" s="21" t="str">
        <f t="shared" si="234"/>
        <v/>
      </c>
      <c r="AH466" s="21" t="str">
        <f t="shared" si="235"/>
        <v/>
      </c>
      <c r="AI466" s="21" t="b">
        <f t="shared" si="236"/>
        <v>0</v>
      </c>
      <c r="AJ466" s="21" t="str">
        <f t="shared" si="237"/>
        <v/>
      </c>
      <c r="AK466" s="21" t="b">
        <f>IF(AND(COUNTA(B466:I466)&gt;0,'Börja här'!KOMMUN="",NOT(L466),NOT(N466),NOT(P466),NOT(R466),NOT(T466),NOT(V466),NOT(X466),NOT(Z466),NOT(AB466),NOT(AD466),NOT(AF466)),TRUE,FALSE)</f>
        <v>0</v>
      </c>
      <c r="AL466" s="21" t="str">
        <f t="shared" si="238"/>
        <v/>
      </c>
      <c r="AM466" s="97">
        <f t="shared" si="242"/>
        <v>0</v>
      </c>
      <c r="AN466" s="97" t="str">
        <f t="shared" si="239"/>
        <v>Nej</v>
      </c>
      <c r="AO466" s="21" t="b">
        <f t="shared" si="213"/>
        <v>0</v>
      </c>
      <c r="AP466" s="21" t="str">
        <f t="shared" si="240"/>
        <v/>
      </c>
      <c r="AQ466" s="97" t="str">
        <f t="shared" si="241"/>
        <v>Nej</v>
      </c>
    </row>
    <row r="467" spans="1:43" s="13" customFormat="1" x14ac:dyDescent="0.35">
      <c r="A467" s="53">
        <v>459</v>
      </c>
      <c r="B467" s="10"/>
      <c r="C467" s="23"/>
      <c r="D467" s="41"/>
      <c r="E467" s="74"/>
      <c r="F467" s="82"/>
      <c r="G467" s="74"/>
      <c r="H467" s="75"/>
      <c r="I467" s="23"/>
      <c r="J467" s="50" t="str">
        <f t="shared" si="214"/>
        <v/>
      </c>
      <c r="K467" s="56" t="str">
        <f t="shared" si="215"/>
        <v/>
      </c>
      <c r="L467" s="6" t="b">
        <f t="shared" si="216"/>
        <v>0</v>
      </c>
      <c r="M467" s="21" t="str">
        <f t="shared" si="217"/>
        <v/>
      </c>
      <c r="N467" s="21" t="b">
        <f t="shared" si="218"/>
        <v>0</v>
      </c>
      <c r="O467" s="21" t="str">
        <f t="shared" si="219"/>
        <v/>
      </c>
      <c r="P467" s="21" t="b">
        <f t="shared" si="220"/>
        <v>0</v>
      </c>
      <c r="Q467" s="21" t="str">
        <f t="shared" si="221"/>
        <v/>
      </c>
      <c r="R467" s="21" t="b">
        <f t="shared" si="222"/>
        <v>0</v>
      </c>
      <c r="S467" s="21" t="str">
        <f t="shared" si="223"/>
        <v/>
      </c>
      <c r="T467" s="21" t="b">
        <f t="shared" si="224"/>
        <v>0</v>
      </c>
      <c r="U467" s="21" t="str">
        <f t="shared" si="225"/>
        <v/>
      </c>
      <c r="V467" s="6" t="b">
        <f t="shared" si="226"/>
        <v>0</v>
      </c>
      <c r="W467" s="21" t="str">
        <f t="shared" si="227"/>
        <v/>
      </c>
      <c r="X467" s="21" t="b">
        <f t="shared" si="228"/>
        <v>0</v>
      </c>
      <c r="Y467" s="21" t="str">
        <f t="shared" si="229"/>
        <v/>
      </c>
      <c r="Z467" s="21" t="b">
        <f t="shared" si="230"/>
        <v>0</v>
      </c>
      <c r="AA467" s="21" t="str">
        <f t="shared" si="231"/>
        <v/>
      </c>
      <c r="AB467" s="21" t="b">
        <f>IF(AND(LEN(B467)&gt;0,NOT(AF467),COUNTIF($AH$9:AH966,AH467)&gt;1),TRUE,FALSE)</f>
        <v>0</v>
      </c>
      <c r="AC467" s="21" t="str">
        <f t="shared" si="232"/>
        <v/>
      </c>
      <c r="AD467" s="21" t="b">
        <f>IF(AND(LEN(B467)&gt;0,NOT(AF467),NOT(AB467),COUNTIF(Uttransporter!$B$9:'Uttransporter'!B966,B467)&gt;0),TRUE,FALSE)</f>
        <v>0</v>
      </c>
      <c r="AE467" s="21" t="str">
        <f t="shared" si="233"/>
        <v/>
      </c>
      <c r="AF467" s="21" t="b">
        <f>IF(LEN(B467)&gt;Admin!$D$17,TRUE,FALSE)</f>
        <v>0</v>
      </c>
      <c r="AG467" s="21" t="str">
        <f t="shared" si="234"/>
        <v/>
      </c>
      <c r="AH467" s="21" t="str">
        <f t="shared" si="235"/>
        <v/>
      </c>
      <c r="AI467" s="21" t="b">
        <f t="shared" si="236"/>
        <v>0</v>
      </c>
      <c r="AJ467" s="21" t="str">
        <f t="shared" si="237"/>
        <v/>
      </c>
      <c r="AK467" s="21" t="b">
        <f>IF(AND(COUNTA(B467:I467)&gt;0,'Börja här'!KOMMUN="",NOT(L467),NOT(N467),NOT(P467),NOT(R467),NOT(T467),NOT(V467),NOT(X467),NOT(Z467),NOT(AB467),NOT(AD467),NOT(AF467)),TRUE,FALSE)</f>
        <v>0</v>
      </c>
      <c r="AL467" s="21" t="str">
        <f t="shared" si="238"/>
        <v/>
      </c>
      <c r="AM467" s="97">
        <f t="shared" si="242"/>
        <v>0</v>
      </c>
      <c r="AN467" s="97" t="str">
        <f t="shared" si="239"/>
        <v>Nej</v>
      </c>
      <c r="AO467" s="21" t="b">
        <f t="shared" si="213"/>
        <v>0</v>
      </c>
      <c r="AP467" s="21" t="str">
        <f t="shared" si="240"/>
        <v/>
      </c>
      <c r="AQ467" s="97" t="str">
        <f t="shared" si="241"/>
        <v>Nej</v>
      </c>
    </row>
    <row r="468" spans="1:43" s="13" customFormat="1" x14ac:dyDescent="0.35">
      <c r="A468" s="53">
        <v>460</v>
      </c>
      <c r="B468" s="10"/>
      <c r="C468" s="23"/>
      <c r="D468" s="41"/>
      <c r="E468" s="74"/>
      <c r="F468" s="82"/>
      <c r="G468" s="74"/>
      <c r="H468" s="75"/>
      <c r="I468" s="23"/>
      <c r="J468" s="50" t="str">
        <f t="shared" si="214"/>
        <v/>
      </c>
      <c r="K468" s="56" t="str">
        <f t="shared" si="215"/>
        <v/>
      </c>
      <c r="L468" s="6" t="b">
        <f t="shared" si="216"/>
        <v>0</v>
      </c>
      <c r="M468" s="21" t="str">
        <f t="shared" si="217"/>
        <v/>
      </c>
      <c r="N468" s="21" t="b">
        <f t="shared" si="218"/>
        <v>0</v>
      </c>
      <c r="O468" s="21" t="str">
        <f t="shared" si="219"/>
        <v/>
      </c>
      <c r="P468" s="21" t="b">
        <f t="shared" si="220"/>
        <v>0</v>
      </c>
      <c r="Q468" s="21" t="str">
        <f t="shared" si="221"/>
        <v/>
      </c>
      <c r="R468" s="21" t="b">
        <f t="shared" si="222"/>
        <v>0</v>
      </c>
      <c r="S468" s="21" t="str">
        <f t="shared" si="223"/>
        <v/>
      </c>
      <c r="T468" s="21" t="b">
        <f t="shared" si="224"/>
        <v>0</v>
      </c>
      <c r="U468" s="21" t="str">
        <f t="shared" si="225"/>
        <v/>
      </c>
      <c r="V468" s="6" t="b">
        <f t="shared" si="226"/>
        <v>0</v>
      </c>
      <c r="W468" s="21" t="str">
        <f t="shared" si="227"/>
        <v/>
      </c>
      <c r="X468" s="21" t="b">
        <f t="shared" si="228"/>
        <v>0</v>
      </c>
      <c r="Y468" s="21" t="str">
        <f t="shared" si="229"/>
        <v/>
      </c>
      <c r="Z468" s="21" t="b">
        <f t="shared" si="230"/>
        <v>0</v>
      </c>
      <c r="AA468" s="21" t="str">
        <f t="shared" si="231"/>
        <v/>
      </c>
      <c r="AB468" s="21" t="b">
        <f>IF(AND(LEN(B468)&gt;0,NOT(AF468),COUNTIF($AH$9:AH967,AH468)&gt;1),TRUE,FALSE)</f>
        <v>0</v>
      </c>
      <c r="AC468" s="21" t="str">
        <f t="shared" si="232"/>
        <v/>
      </c>
      <c r="AD468" s="21" t="b">
        <f>IF(AND(LEN(B468)&gt;0,NOT(AF468),NOT(AB468),COUNTIF(Uttransporter!$B$9:'Uttransporter'!B967,B468)&gt;0),TRUE,FALSE)</f>
        <v>0</v>
      </c>
      <c r="AE468" s="21" t="str">
        <f t="shared" si="233"/>
        <v/>
      </c>
      <c r="AF468" s="21" t="b">
        <f>IF(LEN(B468)&gt;Admin!$D$17,TRUE,FALSE)</f>
        <v>0</v>
      </c>
      <c r="AG468" s="21" t="str">
        <f t="shared" si="234"/>
        <v/>
      </c>
      <c r="AH468" s="21" t="str">
        <f t="shared" si="235"/>
        <v/>
      </c>
      <c r="AI468" s="21" t="b">
        <f t="shared" si="236"/>
        <v>0</v>
      </c>
      <c r="AJ468" s="21" t="str">
        <f t="shared" si="237"/>
        <v/>
      </c>
      <c r="AK468" s="21" t="b">
        <f>IF(AND(COUNTA(B468:I468)&gt;0,'Börja här'!KOMMUN="",NOT(L468),NOT(N468),NOT(P468),NOT(R468),NOT(T468),NOT(V468),NOT(X468),NOT(Z468),NOT(AB468),NOT(AD468),NOT(AF468)),TRUE,FALSE)</f>
        <v>0</v>
      </c>
      <c r="AL468" s="21" t="str">
        <f t="shared" si="238"/>
        <v/>
      </c>
      <c r="AM468" s="97">
        <f t="shared" si="242"/>
        <v>0</v>
      </c>
      <c r="AN468" s="97" t="str">
        <f t="shared" si="239"/>
        <v>Nej</v>
      </c>
      <c r="AO468" s="21" t="b">
        <f t="shared" si="213"/>
        <v>0</v>
      </c>
      <c r="AP468" s="21" t="str">
        <f t="shared" si="240"/>
        <v/>
      </c>
      <c r="AQ468" s="97" t="str">
        <f t="shared" si="241"/>
        <v>Nej</v>
      </c>
    </row>
    <row r="469" spans="1:43" s="13" customFormat="1" x14ac:dyDescent="0.35">
      <c r="A469" s="53">
        <v>461</v>
      </c>
      <c r="B469" s="10"/>
      <c r="C469" s="23"/>
      <c r="D469" s="41"/>
      <c r="E469" s="74"/>
      <c r="F469" s="82"/>
      <c r="G469" s="74"/>
      <c r="H469" s="75"/>
      <c r="I469" s="23"/>
      <c r="J469" s="50" t="str">
        <f t="shared" si="214"/>
        <v/>
      </c>
      <c r="K469" s="56" t="str">
        <f t="shared" si="215"/>
        <v/>
      </c>
      <c r="L469" s="6" t="b">
        <f t="shared" si="216"/>
        <v>0</v>
      </c>
      <c r="M469" s="21" t="str">
        <f t="shared" si="217"/>
        <v/>
      </c>
      <c r="N469" s="21" t="b">
        <f t="shared" si="218"/>
        <v>0</v>
      </c>
      <c r="O469" s="21" t="str">
        <f t="shared" si="219"/>
        <v/>
      </c>
      <c r="P469" s="21" t="b">
        <f t="shared" si="220"/>
        <v>0</v>
      </c>
      <c r="Q469" s="21" t="str">
        <f t="shared" si="221"/>
        <v/>
      </c>
      <c r="R469" s="21" t="b">
        <f t="shared" si="222"/>
        <v>0</v>
      </c>
      <c r="S469" s="21" t="str">
        <f t="shared" si="223"/>
        <v/>
      </c>
      <c r="T469" s="21" t="b">
        <f t="shared" si="224"/>
        <v>0</v>
      </c>
      <c r="U469" s="21" t="str">
        <f t="shared" si="225"/>
        <v/>
      </c>
      <c r="V469" s="6" t="b">
        <f t="shared" si="226"/>
        <v>0</v>
      </c>
      <c r="W469" s="21" t="str">
        <f t="shared" si="227"/>
        <v/>
      </c>
      <c r="X469" s="21" t="b">
        <f t="shared" si="228"/>
        <v>0</v>
      </c>
      <c r="Y469" s="21" t="str">
        <f t="shared" si="229"/>
        <v/>
      </c>
      <c r="Z469" s="21" t="b">
        <f t="shared" si="230"/>
        <v>0</v>
      </c>
      <c r="AA469" s="21" t="str">
        <f t="shared" si="231"/>
        <v/>
      </c>
      <c r="AB469" s="21" t="b">
        <f>IF(AND(LEN(B469)&gt;0,NOT(AF469),COUNTIF($AH$9:AH968,AH469)&gt;1),TRUE,FALSE)</f>
        <v>0</v>
      </c>
      <c r="AC469" s="21" t="str">
        <f t="shared" si="232"/>
        <v/>
      </c>
      <c r="AD469" s="21" t="b">
        <f>IF(AND(LEN(B469)&gt;0,NOT(AF469),NOT(AB469),COUNTIF(Uttransporter!$B$9:'Uttransporter'!B968,B469)&gt;0),TRUE,FALSE)</f>
        <v>0</v>
      </c>
      <c r="AE469" s="21" t="str">
        <f t="shared" si="233"/>
        <v/>
      </c>
      <c r="AF469" s="21" t="b">
        <f>IF(LEN(B469)&gt;Admin!$D$17,TRUE,FALSE)</f>
        <v>0</v>
      </c>
      <c r="AG469" s="21" t="str">
        <f t="shared" si="234"/>
        <v/>
      </c>
      <c r="AH469" s="21" t="str">
        <f t="shared" si="235"/>
        <v/>
      </c>
      <c r="AI469" s="21" t="b">
        <f t="shared" si="236"/>
        <v>0</v>
      </c>
      <c r="AJ469" s="21" t="str">
        <f t="shared" si="237"/>
        <v/>
      </c>
      <c r="AK469" s="21" t="b">
        <f>IF(AND(COUNTA(B469:I469)&gt;0,'Börja här'!KOMMUN="",NOT(L469),NOT(N469),NOT(P469),NOT(R469),NOT(T469),NOT(V469),NOT(X469),NOT(Z469),NOT(AB469),NOT(AD469),NOT(AF469)),TRUE,FALSE)</f>
        <v>0</v>
      </c>
      <c r="AL469" s="21" t="str">
        <f t="shared" si="238"/>
        <v/>
      </c>
      <c r="AM469" s="97">
        <f t="shared" si="242"/>
        <v>0</v>
      </c>
      <c r="AN469" s="97" t="str">
        <f t="shared" si="239"/>
        <v>Nej</v>
      </c>
      <c r="AO469" s="21" t="b">
        <f t="shared" si="213"/>
        <v>0</v>
      </c>
      <c r="AP469" s="21" t="str">
        <f t="shared" si="240"/>
        <v/>
      </c>
      <c r="AQ469" s="97" t="str">
        <f t="shared" si="241"/>
        <v>Nej</v>
      </c>
    </row>
    <row r="470" spans="1:43" s="13" customFormat="1" x14ac:dyDescent="0.35">
      <c r="A470" s="53">
        <v>462</v>
      </c>
      <c r="B470" s="10"/>
      <c r="C470" s="23"/>
      <c r="D470" s="41"/>
      <c r="E470" s="74"/>
      <c r="F470" s="82"/>
      <c r="G470" s="74"/>
      <c r="H470" s="75"/>
      <c r="I470" s="23"/>
      <c r="J470" s="50" t="str">
        <f t="shared" si="214"/>
        <v/>
      </c>
      <c r="K470" s="56" t="str">
        <f t="shared" si="215"/>
        <v/>
      </c>
      <c r="L470" s="6" t="b">
        <f t="shared" si="216"/>
        <v>0</v>
      </c>
      <c r="M470" s="21" t="str">
        <f t="shared" si="217"/>
        <v/>
      </c>
      <c r="N470" s="21" t="b">
        <f t="shared" si="218"/>
        <v>0</v>
      </c>
      <c r="O470" s="21" t="str">
        <f t="shared" si="219"/>
        <v/>
      </c>
      <c r="P470" s="21" t="b">
        <f t="shared" si="220"/>
        <v>0</v>
      </c>
      <c r="Q470" s="21" t="str">
        <f t="shared" si="221"/>
        <v/>
      </c>
      <c r="R470" s="21" t="b">
        <f t="shared" si="222"/>
        <v>0</v>
      </c>
      <c r="S470" s="21" t="str">
        <f t="shared" si="223"/>
        <v/>
      </c>
      <c r="T470" s="21" t="b">
        <f t="shared" si="224"/>
        <v>0</v>
      </c>
      <c r="U470" s="21" t="str">
        <f t="shared" si="225"/>
        <v/>
      </c>
      <c r="V470" s="6" t="b">
        <f t="shared" si="226"/>
        <v>0</v>
      </c>
      <c r="W470" s="21" t="str">
        <f t="shared" si="227"/>
        <v/>
      </c>
      <c r="X470" s="21" t="b">
        <f t="shared" si="228"/>
        <v>0</v>
      </c>
      <c r="Y470" s="21" t="str">
        <f t="shared" si="229"/>
        <v/>
      </c>
      <c r="Z470" s="21" t="b">
        <f t="shared" si="230"/>
        <v>0</v>
      </c>
      <c r="AA470" s="21" t="str">
        <f t="shared" si="231"/>
        <v/>
      </c>
      <c r="AB470" s="21" t="b">
        <f>IF(AND(LEN(B470)&gt;0,NOT(AF470),COUNTIF($AH$9:AH969,AH470)&gt;1),TRUE,FALSE)</f>
        <v>0</v>
      </c>
      <c r="AC470" s="21" t="str">
        <f t="shared" si="232"/>
        <v/>
      </c>
      <c r="AD470" s="21" t="b">
        <f>IF(AND(LEN(B470)&gt;0,NOT(AF470),NOT(AB470),COUNTIF(Uttransporter!$B$9:'Uttransporter'!B969,B470)&gt;0),TRUE,FALSE)</f>
        <v>0</v>
      </c>
      <c r="AE470" s="21" t="str">
        <f t="shared" si="233"/>
        <v/>
      </c>
      <c r="AF470" s="21" t="b">
        <f>IF(LEN(B470)&gt;Admin!$D$17,TRUE,FALSE)</f>
        <v>0</v>
      </c>
      <c r="AG470" s="21" t="str">
        <f t="shared" si="234"/>
        <v/>
      </c>
      <c r="AH470" s="21" t="str">
        <f t="shared" si="235"/>
        <v/>
      </c>
      <c r="AI470" s="21" t="b">
        <f t="shared" si="236"/>
        <v>0</v>
      </c>
      <c r="AJ470" s="21" t="str">
        <f t="shared" si="237"/>
        <v/>
      </c>
      <c r="AK470" s="21" t="b">
        <f>IF(AND(COUNTA(B470:I470)&gt;0,'Börja här'!KOMMUN="",NOT(L470),NOT(N470),NOT(P470),NOT(R470),NOT(T470),NOT(V470),NOT(X470),NOT(Z470),NOT(AB470),NOT(AD470),NOT(AF470)),TRUE,FALSE)</f>
        <v>0</v>
      </c>
      <c r="AL470" s="21" t="str">
        <f t="shared" si="238"/>
        <v/>
      </c>
      <c r="AM470" s="97">
        <f t="shared" si="242"/>
        <v>0</v>
      </c>
      <c r="AN470" s="97" t="str">
        <f t="shared" si="239"/>
        <v>Nej</v>
      </c>
      <c r="AO470" s="21" t="b">
        <f t="shared" si="213"/>
        <v>0</v>
      </c>
      <c r="AP470" s="21" t="str">
        <f t="shared" si="240"/>
        <v/>
      </c>
      <c r="AQ470" s="97" t="str">
        <f t="shared" si="241"/>
        <v>Nej</v>
      </c>
    </row>
    <row r="471" spans="1:43" s="13" customFormat="1" x14ac:dyDescent="0.35">
      <c r="A471" s="53">
        <v>463</v>
      </c>
      <c r="B471" s="10"/>
      <c r="C471" s="23"/>
      <c r="D471" s="41"/>
      <c r="E471" s="74"/>
      <c r="F471" s="82"/>
      <c r="G471" s="74"/>
      <c r="H471" s="75"/>
      <c r="I471" s="23"/>
      <c r="J471" s="50" t="str">
        <f t="shared" si="214"/>
        <v/>
      </c>
      <c r="K471" s="56" t="str">
        <f t="shared" si="215"/>
        <v/>
      </c>
      <c r="L471" s="6" t="b">
        <f t="shared" si="216"/>
        <v>0</v>
      </c>
      <c r="M471" s="21" t="str">
        <f t="shared" si="217"/>
        <v/>
      </c>
      <c r="N471" s="21" t="b">
        <f t="shared" si="218"/>
        <v>0</v>
      </c>
      <c r="O471" s="21" t="str">
        <f t="shared" si="219"/>
        <v/>
      </c>
      <c r="P471" s="21" t="b">
        <f t="shared" si="220"/>
        <v>0</v>
      </c>
      <c r="Q471" s="21" t="str">
        <f t="shared" si="221"/>
        <v/>
      </c>
      <c r="R471" s="21" t="b">
        <f t="shared" si="222"/>
        <v>0</v>
      </c>
      <c r="S471" s="21" t="str">
        <f t="shared" si="223"/>
        <v/>
      </c>
      <c r="T471" s="21" t="b">
        <f t="shared" si="224"/>
        <v>0</v>
      </c>
      <c r="U471" s="21" t="str">
        <f t="shared" si="225"/>
        <v/>
      </c>
      <c r="V471" s="6" t="b">
        <f t="shared" si="226"/>
        <v>0</v>
      </c>
      <c r="W471" s="21" t="str">
        <f t="shared" si="227"/>
        <v/>
      </c>
      <c r="X471" s="21" t="b">
        <f t="shared" si="228"/>
        <v>0</v>
      </c>
      <c r="Y471" s="21" t="str">
        <f t="shared" si="229"/>
        <v/>
      </c>
      <c r="Z471" s="21" t="b">
        <f t="shared" si="230"/>
        <v>0</v>
      </c>
      <c r="AA471" s="21" t="str">
        <f t="shared" si="231"/>
        <v/>
      </c>
      <c r="AB471" s="21" t="b">
        <f>IF(AND(LEN(B471)&gt;0,NOT(AF471),COUNTIF($AH$9:AH970,AH471)&gt;1),TRUE,FALSE)</f>
        <v>0</v>
      </c>
      <c r="AC471" s="21" t="str">
        <f t="shared" si="232"/>
        <v/>
      </c>
      <c r="AD471" s="21" t="b">
        <f>IF(AND(LEN(B471)&gt;0,NOT(AF471),NOT(AB471),COUNTIF(Uttransporter!$B$9:'Uttransporter'!B970,B471)&gt;0),TRUE,FALSE)</f>
        <v>0</v>
      </c>
      <c r="AE471" s="21" t="str">
        <f t="shared" si="233"/>
        <v/>
      </c>
      <c r="AF471" s="21" t="b">
        <f>IF(LEN(B471)&gt;Admin!$D$17,TRUE,FALSE)</f>
        <v>0</v>
      </c>
      <c r="AG471" s="21" t="str">
        <f t="shared" si="234"/>
        <v/>
      </c>
      <c r="AH471" s="21" t="str">
        <f t="shared" si="235"/>
        <v/>
      </c>
      <c r="AI471" s="21" t="b">
        <f t="shared" si="236"/>
        <v>0</v>
      </c>
      <c r="AJ471" s="21" t="str">
        <f t="shared" si="237"/>
        <v/>
      </c>
      <c r="AK471" s="21" t="b">
        <f>IF(AND(COUNTA(B471:I471)&gt;0,'Börja här'!KOMMUN="",NOT(L471),NOT(N471),NOT(P471),NOT(R471),NOT(T471),NOT(V471),NOT(X471),NOT(Z471),NOT(AB471),NOT(AD471),NOT(AF471)),TRUE,FALSE)</f>
        <v>0</v>
      </c>
      <c r="AL471" s="21" t="str">
        <f t="shared" si="238"/>
        <v/>
      </c>
      <c r="AM471" s="97">
        <f t="shared" si="242"/>
        <v>0</v>
      </c>
      <c r="AN471" s="97" t="str">
        <f t="shared" si="239"/>
        <v>Nej</v>
      </c>
      <c r="AO471" s="21" t="b">
        <f t="shared" si="213"/>
        <v>0</v>
      </c>
      <c r="AP471" s="21" t="str">
        <f t="shared" si="240"/>
        <v/>
      </c>
      <c r="AQ471" s="97" t="str">
        <f t="shared" si="241"/>
        <v>Nej</v>
      </c>
    </row>
    <row r="472" spans="1:43" s="13" customFormat="1" x14ac:dyDescent="0.35">
      <c r="A472" s="53">
        <v>464</v>
      </c>
      <c r="B472" s="10"/>
      <c r="C472" s="23"/>
      <c r="D472" s="41"/>
      <c r="E472" s="74"/>
      <c r="F472" s="82"/>
      <c r="G472" s="74"/>
      <c r="H472" s="75"/>
      <c r="I472" s="23"/>
      <c r="J472" s="50" t="str">
        <f t="shared" si="214"/>
        <v/>
      </c>
      <c r="K472" s="56" t="str">
        <f t="shared" si="215"/>
        <v/>
      </c>
      <c r="L472" s="6" t="b">
        <f t="shared" si="216"/>
        <v>0</v>
      </c>
      <c r="M472" s="21" t="str">
        <f t="shared" si="217"/>
        <v/>
      </c>
      <c r="N472" s="21" t="b">
        <f t="shared" si="218"/>
        <v>0</v>
      </c>
      <c r="O472" s="21" t="str">
        <f t="shared" si="219"/>
        <v/>
      </c>
      <c r="P472" s="21" t="b">
        <f t="shared" si="220"/>
        <v>0</v>
      </c>
      <c r="Q472" s="21" t="str">
        <f t="shared" si="221"/>
        <v/>
      </c>
      <c r="R472" s="21" t="b">
        <f t="shared" si="222"/>
        <v>0</v>
      </c>
      <c r="S472" s="21" t="str">
        <f t="shared" si="223"/>
        <v/>
      </c>
      <c r="T472" s="21" t="b">
        <f t="shared" si="224"/>
        <v>0</v>
      </c>
      <c r="U472" s="21" t="str">
        <f t="shared" si="225"/>
        <v/>
      </c>
      <c r="V472" s="6" t="b">
        <f t="shared" si="226"/>
        <v>0</v>
      </c>
      <c r="W472" s="21" t="str">
        <f t="shared" si="227"/>
        <v/>
      </c>
      <c r="X472" s="21" t="b">
        <f t="shared" si="228"/>
        <v>0</v>
      </c>
      <c r="Y472" s="21" t="str">
        <f t="shared" si="229"/>
        <v/>
      </c>
      <c r="Z472" s="21" t="b">
        <f t="shared" si="230"/>
        <v>0</v>
      </c>
      <c r="AA472" s="21" t="str">
        <f t="shared" si="231"/>
        <v/>
      </c>
      <c r="AB472" s="21" t="b">
        <f>IF(AND(LEN(B472)&gt;0,NOT(AF472),COUNTIF($AH$9:AH971,AH472)&gt;1),TRUE,FALSE)</f>
        <v>0</v>
      </c>
      <c r="AC472" s="21" t="str">
        <f t="shared" si="232"/>
        <v/>
      </c>
      <c r="AD472" s="21" t="b">
        <f>IF(AND(LEN(B472)&gt;0,NOT(AF472),NOT(AB472),COUNTIF(Uttransporter!$B$9:'Uttransporter'!B971,B472)&gt;0),TRUE,FALSE)</f>
        <v>0</v>
      </c>
      <c r="AE472" s="21" t="str">
        <f t="shared" si="233"/>
        <v/>
      </c>
      <c r="AF472" s="21" t="b">
        <f>IF(LEN(B472)&gt;Admin!$D$17,TRUE,FALSE)</f>
        <v>0</v>
      </c>
      <c r="AG472" s="21" t="str">
        <f t="shared" si="234"/>
        <v/>
      </c>
      <c r="AH472" s="21" t="str">
        <f t="shared" si="235"/>
        <v/>
      </c>
      <c r="AI472" s="21" t="b">
        <f t="shared" si="236"/>
        <v>0</v>
      </c>
      <c r="AJ472" s="21" t="str">
        <f t="shared" si="237"/>
        <v/>
      </c>
      <c r="AK472" s="21" t="b">
        <f>IF(AND(COUNTA(B472:I472)&gt;0,'Börja här'!KOMMUN="",NOT(L472),NOT(N472),NOT(P472),NOT(R472),NOT(T472),NOT(V472),NOT(X472),NOT(Z472),NOT(AB472),NOT(AD472),NOT(AF472)),TRUE,FALSE)</f>
        <v>0</v>
      </c>
      <c r="AL472" s="21" t="str">
        <f t="shared" si="238"/>
        <v/>
      </c>
      <c r="AM472" s="97">
        <f t="shared" si="242"/>
        <v>0</v>
      </c>
      <c r="AN472" s="97" t="str">
        <f t="shared" si="239"/>
        <v>Nej</v>
      </c>
      <c r="AO472" s="21" t="b">
        <f t="shared" si="213"/>
        <v>0</v>
      </c>
      <c r="AP472" s="21" t="str">
        <f t="shared" si="240"/>
        <v/>
      </c>
      <c r="AQ472" s="97" t="str">
        <f t="shared" si="241"/>
        <v>Nej</v>
      </c>
    </row>
    <row r="473" spans="1:43" s="13" customFormat="1" x14ac:dyDescent="0.35">
      <c r="A473" s="53">
        <v>465</v>
      </c>
      <c r="B473" s="10"/>
      <c r="C473" s="23"/>
      <c r="D473" s="41"/>
      <c r="E473" s="74"/>
      <c r="F473" s="82"/>
      <c r="G473" s="74"/>
      <c r="H473" s="75"/>
      <c r="I473" s="23"/>
      <c r="J473" s="50" t="str">
        <f t="shared" si="214"/>
        <v/>
      </c>
      <c r="K473" s="56" t="str">
        <f t="shared" si="215"/>
        <v/>
      </c>
      <c r="L473" s="6" t="b">
        <f t="shared" si="216"/>
        <v>0</v>
      </c>
      <c r="M473" s="21" t="str">
        <f t="shared" si="217"/>
        <v/>
      </c>
      <c r="N473" s="21" t="b">
        <f t="shared" si="218"/>
        <v>0</v>
      </c>
      <c r="O473" s="21" t="str">
        <f t="shared" si="219"/>
        <v/>
      </c>
      <c r="P473" s="21" t="b">
        <f t="shared" si="220"/>
        <v>0</v>
      </c>
      <c r="Q473" s="21" t="str">
        <f t="shared" si="221"/>
        <v/>
      </c>
      <c r="R473" s="21" t="b">
        <f t="shared" si="222"/>
        <v>0</v>
      </c>
      <c r="S473" s="21" t="str">
        <f t="shared" si="223"/>
        <v/>
      </c>
      <c r="T473" s="21" t="b">
        <f t="shared" si="224"/>
        <v>0</v>
      </c>
      <c r="U473" s="21" t="str">
        <f t="shared" si="225"/>
        <v/>
      </c>
      <c r="V473" s="6" t="b">
        <f t="shared" si="226"/>
        <v>0</v>
      </c>
      <c r="W473" s="21" t="str">
        <f t="shared" si="227"/>
        <v/>
      </c>
      <c r="X473" s="21" t="b">
        <f t="shared" si="228"/>
        <v>0</v>
      </c>
      <c r="Y473" s="21" t="str">
        <f t="shared" si="229"/>
        <v/>
      </c>
      <c r="Z473" s="21" t="b">
        <f t="shared" si="230"/>
        <v>0</v>
      </c>
      <c r="AA473" s="21" t="str">
        <f t="shared" si="231"/>
        <v/>
      </c>
      <c r="AB473" s="21" t="b">
        <f>IF(AND(LEN(B473)&gt;0,NOT(AF473),COUNTIF($AH$9:AH972,AH473)&gt;1),TRUE,FALSE)</f>
        <v>0</v>
      </c>
      <c r="AC473" s="21" t="str">
        <f t="shared" si="232"/>
        <v/>
      </c>
      <c r="AD473" s="21" t="b">
        <f>IF(AND(LEN(B473)&gt;0,NOT(AF473),NOT(AB473),COUNTIF(Uttransporter!$B$9:'Uttransporter'!B972,B473)&gt;0),TRUE,FALSE)</f>
        <v>0</v>
      </c>
      <c r="AE473" s="21" t="str">
        <f t="shared" si="233"/>
        <v/>
      </c>
      <c r="AF473" s="21" t="b">
        <f>IF(LEN(B473)&gt;Admin!$D$17,TRUE,FALSE)</f>
        <v>0</v>
      </c>
      <c r="AG473" s="21" t="str">
        <f t="shared" si="234"/>
        <v/>
      </c>
      <c r="AH473" s="21" t="str">
        <f t="shared" si="235"/>
        <v/>
      </c>
      <c r="AI473" s="21" t="b">
        <f t="shared" si="236"/>
        <v>0</v>
      </c>
      <c r="AJ473" s="21" t="str">
        <f t="shared" si="237"/>
        <v/>
      </c>
      <c r="AK473" s="21" t="b">
        <f>IF(AND(COUNTA(B473:I473)&gt;0,'Börja här'!KOMMUN="",NOT(L473),NOT(N473),NOT(P473),NOT(R473),NOT(T473),NOT(V473),NOT(X473),NOT(Z473),NOT(AB473),NOT(AD473),NOT(AF473)),TRUE,FALSE)</f>
        <v>0</v>
      </c>
      <c r="AL473" s="21" t="str">
        <f t="shared" si="238"/>
        <v/>
      </c>
      <c r="AM473" s="97">
        <f t="shared" si="242"/>
        <v>0</v>
      </c>
      <c r="AN473" s="97" t="str">
        <f t="shared" si="239"/>
        <v>Nej</v>
      </c>
      <c r="AO473" s="21" t="b">
        <f t="shared" si="213"/>
        <v>0</v>
      </c>
      <c r="AP473" s="21" t="str">
        <f t="shared" si="240"/>
        <v/>
      </c>
      <c r="AQ473" s="97" t="str">
        <f t="shared" si="241"/>
        <v>Nej</v>
      </c>
    </row>
    <row r="474" spans="1:43" s="13" customFormat="1" x14ac:dyDescent="0.35">
      <c r="A474" s="53">
        <v>466</v>
      </c>
      <c r="B474" s="10"/>
      <c r="C474" s="23"/>
      <c r="D474" s="41"/>
      <c r="E474" s="74"/>
      <c r="F474" s="82"/>
      <c r="G474" s="74"/>
      <c r="H474" s="75"/>
      <c r="I474" s="23"/>
      <c r="J474" s="50" t="str">
        <f t="shared" si="214"/>
        <v/>
      </c>
      <c r="K474" s="56" t="str">
        <f t="shared" si="215"/>
        <v/>
      </c>
      <c r="L474" s="6" t="b">
        <f t="shared" si="216"/>
        <v>0</v>
      </c>
      <c r="M474" s="21" t="str">
        <f t="shared" si="217"/>
        <v/>
      </c>
      <c r="N474" s="21" t="b">
        <f t="shared" si="218"/>
        <v>0</v>
      </c>
      <c r="O474" s="21" t="str">
        <f t="shared" si="219"/>
        <v/>
      </c>
      <c r="P474" s="21" t="b">
        <f t="shared" si="220"/>
        <v>0</v>
      </c>
      <c r="Q474" s="21" t="str">
        <f t="shared" si="221"/>
        <v/>
      </c>
      <c r="R474" s="21" t="b">
        <f t="shared" si="222"/>
        <v>0</v>
      </c>
      <c r="S474" s="21" t="str">
        <f t="shared" si="223"/>
        <v/>
      </c>
      <c r="T474" s="21" t="b">
        <f t="shared" si="224"/>
        <v>0</v>
      </c>
      <c r="U474" s="21" t="str">
        <f t="shared" si="225"/>
        <v/>
      </c>
      <c r="V474" s="6" t="b">
        <f t="shared" si="226"/>
        <v>0</v>
      </c>
      <c r="W474" s="21" t="str">
        <f t="shared" si="227"/>
        <v/>
      </c>
      <c r="X474" s="21" t="b">
        <f t="shared" si="228"/>
        <v>0</v>
      </c>
      <c r="Y474" s="21" t="str">
        <f t="shared" si="229"/>
        <v/>
      </c>
      <c r="Z474" s="21" t="b">
        <f t="shared" si="230"/>
        <v>0</v>
      </c>
      <c r="AA474" s="21" t="str">
        <f t="shared" si="231"/>
        <v/>
      </c>
      <c r="AB474" s="21" t="b">
        <f>IF(AND(LEN(B474)&gt;0,NOT(AF474),COUNTIF($AH$9:AH973,AH474)&gt;1),TRUE,FALSE)</f>
        <v>0</v>
      </c>
      <c r="AC474" s="21" t="str">
        <f t="shared" si="232"/>
        <v/>
      </c>
      <c r="AD474" s="21" t="b">
        <f>IF(AND(LEN(B474)&gt;0,NOT(AF474),NOT(AB474),COUNTIF(Uttransporter!$B$9:'Uttransporter'!B973,B474)&gt;0),TRUE,FALSE)</f>
        <v>0</v>
      </c>
      <c r="AE474" s="21" t="str">
        <f t="shared" si="233"/>
        <v/>
      </c>
      <c r="AF474" s="21" t="b">
        <f>IF(LEN(B474)&gt;Admin!$D$17,TRUE,FALSE)</f>
        <v>0</v>
      </c>
      <c r="AG474" s="21" t="str">
        <f t="shared" si="234"/>
        <v/>
      </c>
      <c r="AH474" s="21" t="str">
        <f t="shared" si="235"/>
        <v/>
      </c>
      <c r="AI474" s="21" t="b">
        <f t="shared" si="236"/>
        <v>0</v>
      </c>
      <c r="AJ474" s="21" t="str">
        <f t="shared" si="237"/>
        <v/>
      </c>
      <c r="AK474" s="21" t="b">
        <f>IF(AND(COUNTA(B474:I474)&gt;0,'Börja här'!KOMMUN="",NOT(L474),NOT(N474),NOT(P474),NOT(R474),NOT(T474),NOT(V474),NOT(X474),NOT(Z474),NOT(AB474),NOT(AD474),NOT(AF474)),TRUE,FALSE)</f>
        <v>0</v>
      </c>
      <c r="AL474" s="21" t="str">
        <f t="shared" si="238"/>
        <v/>
      </c>
      <c r="AM474" s="97">
        <f t="shared" si="242"/>
        <v>0</v>
      </c>
      <c r="AN474" s="97" t="str">
        <f t="shared" si="239"/>
        <v>Nej</v>
      </c>
      <c r="AO474" s="21" t="b">
        <f t="shared" si="213"/>
        <v>0</v>
      </c>
      <c r="AP474" s="21" t="str">
        <f t="shared" si="240"/>
        <v/>
      </c>
      <c r="AQ474" s="97" t="str">
        <f t="shared" si="241"/>
        <v>Nej</v>
      </c>
    </row>
    <row r="475" spans="1:43" s="13" customFormat="1" x14ac:dyDescent="0.35">
      <c r="A475" s="53">
        <v>467</v>
      </c>
      <c r="B475" s="10"/>
      <c r="C475" s="23"/>
      <c r="D475" s="41"/>
      <c r="E475" s="74"/>
      <c r="F475" s="82"/>
      <c r="G475" s="74"/>
      <c r="H475" s="75"/>
      <c r="I475" s="23"/>
      <c r="J475" s="50" t="str">
        <f t="shared" si="214"/>
        <v/>
      </c>
      <c r="K475" s="56" t="str">
        <f t="shared" si="215"/>
        <v/>
      </c>
      <c r="L475" s="6" t="b">
        <f t="shared" si="216"/>
        <v>0</v>
      </c>
      <c r="M475" s="21" t="str">
        <f t="shared" si="217"/>
        <v/>
      </c>
      <c r="N475" s="21" t="b">
        <f t="shared" si="218"/>
        <v>0</v>
      </c>
      <c r="O475" s="21" t="str">
        <f t="shared" si="219"/>
        <v/>
      </c>
      <c r="P475" s="21" t="b">
        <f t="shared" si="220"/>
        <v>0</v>
      </c>
      <c r="Q475" s="21" t="str">
        <f t="shared" si="221"/>
        <v/>
      </c>
      <c r="R475" s="21" t="b">
        <f t="shared" si="222"/>
        <v>0</v>
      </c>
      <c r="S475" s="21" t="str">
        <f t="shared" si="223"/>
        <v/>
      </c>
      <c r="T475" s="21" t="b">
        <f t="shared" si="224"/>
        <v>0</v>
      </c>
      <c r="U475" s="21" t="str">
        <f t="shared" si="225"/>
        <v/>
      </c>
      <c r="V475" s="6" t="b">
        <f t="shared" si="226"/>
        <v>0</v>
      </c>
      <c r="W475" s="21" t="str">
        <f t="shared" si="227"/>
        <v/>
      </c>
      <c r="X475" s="21" t="b">
        <f t="shared" si="228"/>
        <v>0</v>
      </c>
      <c r="Y475" s="21" t="str">
        <f t="shared" si="229"/>
        <v/>
      </c>
      <c r="Z475" s="21" t="b">
        <f t="shared" si="230"/>
        <v>0</v>
      </c>
      <c r="AA475" s="21" t="str">
        <f t="shared" si="231"/>
        <v/>
      </c>
      <c r="AB475" s="21" t="b">
        <f>IF(AND(LEN(B475)&gt;0,NOT(AF475),COUNTIF($AH$9:AH974,AH475)&gt;1),TRUE,FALSE)</f>
        <v>0</v>
      </c>
      <c r="AC475" s="21" t="str">
        <f t="shared" si="232"/>
        <v/>
      </c>
      <c r="AD475" s="21" t="b">
        <f>IF(AND(LEN(B475)&gt;0,NOT(AF475),NOT(AB475),COUNTIF(Uttransporter!$B$9:'Uttransporter'!B974,B475)&gt;0),TRUE,FALSE)</f>
        <v>0</v>
      </c>
      <c r="AE475" s="21" t="str">
        <f t="shared" si="233"/>
        <v/>
      </c>
      <c r="AF475" s="21" t="b">
        <f>IF(LEN(B475)&gt;Admin!$D$17,TRUE,FALSE)</f>
        <v>0</v>
      </c>
      <c r="AG475" s="21" t="str">
        <f t="shared" si="234"/>
        <v/>
      </c>
      <c r="AH475" s="21" t="str">
        <f t="shared" si="235"/>
        <v/>
      </c>
      <c r="AI475" s="21" t="b">
        <f t="shared" si="236"/>
        <v>0</v>
      </c>
      <c r="AJ475" s="21" t="str">
        <f t="shared" si="237"/>
        <v/>
      </c>
      <c r="AK475" s="21" t="b">
        <f>IF(AND(COUNTA(B475:I475)&gt;0,'Börja här'!KOMMUN="",NOT(L475),NOT(N475),NOT(P475),NOT(R475),NOT(T475),NOT(V475),NOT(X475),NOT(Z475),NOT(AB475),NOT(AD475),NOT(AF475)),TRUE,FALSE)</f>
        <v>0</v>
      </c>
      <c r="AL475" s="21" t="str">
        <f t="shared" si="238"/>
        <v/>
      </c>
      <c r="AM475" s="97">
        <f t="shared" si="242"/>
        <v>0</v>
      </c>
      <c r="AN475" s="97" t="str">
        <f t="shared" si="239"/>
        <v>Nej</v>
      </c>
      <c r="AO475" s="21" t="b">
        <f t="shared" si="213"/>
        <v>0</v>
      </c>
      <c r="AP475" s="21" t="str">
        <f t="shared" si="240"/>
        <v/>
      </c>
      <c r="AQ475" s="97" t="str">
        <f t="shared" si="241"/>
        <v>Nej</v>
      </c>
    </row>
    <row r="476" spans="1:43" s="13" customFormat="1" x14ac:dyDescent="0.35">
      <c r="A476" s="53">
        <v>468</v>
      </c>
      <c r="B476" s="10"/>
      <c r="C476" s="23"/>
      <c r="D476" s="41"/>
      <c r="E476" s="74"/>
      <c r="F476" s="82"/>
      <c r="G476" s="74"/>
      <c r="H476" s="75"/>
      <c r="I476" s="23"/>
      <c r="J476" s="50" t="str">
        <f t="shared" si="214"/>
        <v/>
      </c>
      <c r="K476" s="56" t="str">
        <f t="shared" si="215"/>
        <v/>
      </c>
      <c r="L476" s="6" t="b">
        <f t="shared" si="216"/>
        <v>0</v>
      </c>
      <c r="M476" s="21" t="str">
        <f t="shared" si="217"/>
        <v/>
      </c>
      <c r="N476" s="21" t="b">
        <f t="shared" si="218"/>
        <v>0</v>
      </c>
      <c r="O476" s="21" t="str">
        <f t="shared" si="219"/>
        <v/>
      </c>
      <c r="P476" s="21" t="b">
        <f t="shared" si="220"/>
        <v>0</v>
      </c>
      <c r="Q476" s="21" t="str">
        <f t="shared" si="221"/>
        <v/>
      </c>
      <c r="R476" s="21" t="b">
        <f t="shared" si="222"/>
        <v>0</v>
      </c>
      <c r="S476" s="21" t="str">
        <f t="shared" si="223"/>
        <v/>
      </c>
      <c r="T476" s="21" t="b">
        <f t="shared" si="224"/>
        <v>0</v>
      </c>
      <c r="U476" s="21" t="str">
        <f t="shared" si="225"/>
        <v/>
      </c>
      <c r="V476" s="6" t="b">
        <f t="shared" si="226"/>
        <v>0</v>
      </c>
      <c r="W476" s="21" t="str">
        <f t="shared" si="227"/>
        <v/>
      </c>
      <c r="X476" s="21" t="b">
        <f t="shared" si="228"/>
        <v>0</v>
      </c>
      <c r="Y476" s="21" t="str">
        <f t="shared" si="229"/>
        <v/>
      </c>
      <c r="Z476" s="21" t="b">
        <f t="shared" si="230"/>
        <v>0</v>
      </c>
      <c r="AA476" s="21" t="str">
        <f t="shared" si="231"/>
        <v/>
      </c>
      <c r="AB476" s="21" t="b">
        <f>IF(AND(LEN(B476)&gt;0,NOT(AF476),COUNTIF($AH$9:AH975,AH476)&gt;1),TRUE,FALSE)</f>
        <v>0</v>
      </c>
      <c r="AC476" s="21" t="str">
        <f t="shared" si="232"/>
        <v/>
      </c>
      <c r="AD476" s="21" t="b">
        <f>IF(AND(LEN(B476)&gt;0,NOT(AF476),NOT(AB476),COUNTIF(Uttransporter!$B$9:'Uttransporter'!B975,B476)&gt;0),TRUE,FALSE)</f>
        <v>0</v>
      </c>
      <c r="AE476" s="21" t="str">
        <f t="shared" si="233"/>
        <v/>
      </c>
      <c r="AF476" s="21" t="b">
        <f>IF(LEN(B476)&gt;Admin!$D$17,TRUE,FALSE)</f>
        <v>0</v>
      </c>
      <c r="AG476" s="21" t="str">
        <f t="shared" si="234"/>
        <v/>
      </c>
      <c r="AH476" s="21" t="str">
        <f t="shared" si="235"/>
        <v/>
      </c>
      <c r="AI476" s="21" t="b">
        <f t="shared" si="236"/>
        <v>0</v>
      </c>
      <c r="AJ476" s="21" t="str">
        <f t="shared" si="237"/>
        <v/>
      </c>
      <c r="AK476" s="21" t="b">
        <f>IF(AND(COUNTA(B476:I476)&gt;0,'Börja här'!KOMMUN="",NOT(L476),NOT(N476),NOT(P476),NOT(R476),NOT(T476),NOT(V476),NOT(X476),NOT(Z476),NOT(AB476),NOT(AD476),NOT(AF476)),TRUE,FALSE)</f>
        <v>0</v>
      </c>
      <c r="AL476" s="21" t="str">
        <f t="shared" si="238"/>
        <v/>
      </c>
      <c r="AM476" s="97">
        <f t="shared" si="242"/>
        <v>0</v>
      </c>
      <c r="AN476" s="97" t="str">
        <f t="shared" si="239"/>
        <v>Nej</v>
      </c>
      <c r="AO476" s="21" t="b">
        <f t="shared" si="213"/>
        <v>0</v>
      </c>
      <c r="AP476" s="21" t="str">
        <f t="shared" si="240"/>
        <v/>
      </c>
      <c r="AQ476" s="97" t="str">
        <f t="shared" si="241"/>
        <v>Nej</v>
      </c>
    </row>
    <row r="477" spans="1:43" s="13" customFormat="1" x14ac:dyDescent="0.35">
      <c r="A477" s="53">
        <v>469</v>
      </c>
      <c r="B477" s="10"/>
      <c r="C477" s="23"/>
      <c r="D477" s="41"/>
      <c r="E477" s="74"/>
      <c r="F477" s="82"/>
      <c r="G477" s="74"/>
      <c r="H477" s="75"/>
      <c r="I477" s="23"/>
      <c r="J477" s="50" t="str">
        <f t="shared" si="214"/>
        <v/>
      </c>
      <c r="K477" s="56" t="str">
        <f t="shared" si="215"/>
        <v/>
      </c>
      <c r="L477" s="6" t="b">
        <f t="shared" si="216"/>
        <v>0</v>
      </c>
      <c r="M477" s="21" t="str">
        <f t="shared" si="217"/>
        <v/>
      </c>
      <c r="N477" s="21" t="b">
        <f t="shared" si="218"/>
        <v>0</v>
      </c>
      <c r="O477" s="21" t="str">
        <f t="shared" si="219"/>
        <v/>
      </c>
      <c r="P477" s="21" t="b">
        <f t="shared" si="220"/>
        <v>0</v>
      </c>
      <c r="Q477" s="21" t="str">
        <f t="shared" si="221"/>
        <v/>
      </c>
      <c r="R477" s="21" t="b">
        <f t="shared" si="222"/>
        <v>0</v>
      </c>
      <c r="S477" s="21" t="str">
        <f t="shared" si="223"/>
        <v/>
      </c>
      <c r="T477" s="21" t="b">
        <f t="shared" si="224"/>
        <v>0</v>
      </c>
      <c r="U477" s="21" t="str">
        <f t="shared" si="225"/>
        <v/>
      </c>
      <c r="V477" s="6" t="b">
        <f t="shared" si="226"/>
        <v>0</v>
      </c>
      <c r="W477" s="21" t="str">
        <f t="shared" si="227"/>
        <v/>
      </c>
      <c r="X477" s="21" t="b">
        <f t="shared" si="228"/>
        <v>0</v>
      </c>
      <c r="Y477" s="21" t="str">
        <f t="shared" si="229"/>
        <v/>
      </c>
      <c r="Z477" s="21" t="b">
        <f t="shared" si="230"/>
        <v>0</v>
      </c>
      <c r="AA477" s="21" t="str">
        <f t="shared" si="231"/>
        <v/>
      </c>
      <c r="AB477" s="21" t="b">
        <f>IF(AND(LEN(B477)&gt;0,NOT(AF477),COUNTIF($AH$9:AH976,AH477)&gt;1),TRUE,FALSE)</f>
        <v>0</v>
      </c>
      <c r="AC477" s="21" t="str">
        <f t="shared" si="232"/>
        <v/>
      </c>
      <c r="AD477" s="21" t="b">
        <f>IF(AND(LEN(B477)&gt;0,NOT(AF477),NOT(AB477),COUNTIF(Uttransporter!$B$9:'Uttransporter'!B976,B477)&gt;0),TRUE,FALSE)</f>
        <v>0</v>
      </c>
      <c r="AE477" s="21" t="str">
        <f t="shared" si="233"/>
        <v/>
      </c>
      <c r="AF477" s="21" t="b">
        <f>IF(LEN(B477)&gt;Admin!$D$17,TRUE,FALSE)</f>
        <v>0</v>
      </c>
      <c r="AG477" s="21" t="str">
        <f t="shared" si="234"/>
        <v/>
      </c>
      <c r="AH477" s="21" t="str">
        <f t="shared" si="235"/>
        <v/>
      </c>
      <c r="AI477" s="21" t="b">
        <f t="shared" si="236"/>
        <v>0</v>
      </c>
      <c r="AJ477" s="21" t="str">
        <f t="shared" si="237"/>
        <v/>
      </c>
      <c r="AK477" s="21" t="b">
        <f>IF(AND(COUNTA(B477:I477)&gt;0,'Börja här'!KOMMUN="",NOT(L477),NOT(N477),NOT(P477),NOT(R477),NOT(T477),NOT(V477),NOT(X477),NOT(Z477),NOT(AB477),NOT(AD477),NOT(AF477)),TRUE,FALSE)</f>
        <v>0</v>
      </c>
      <c r="AL477" s="21" t="str">
        <f t="shared" si="238"/>
        <v/>
      </c>
      <c r="AM477" s="97">
        <f t="shared" si="242"/>
        <v>0</v>
      </c>
      <c r="AN477" s="97" t="str">
        <f t="shared" si="239"/>
        <v>Nej</v>
      </c>
      <c r="AO477" s="21" t="b">
        <f t="shared" si="213"/>
        <v>0</v>
      </c>
      <c r="AP477" s="21" t="str">
        <f t="shared" si="240"/>
        <v/>
      </c>
      <c r="AQ477" s="97" t="str">
        <f t="shared" si="241"/>
        <v>Nej</v>
      </c>
    </row>
    <row r="478" spans="1:43" s="13" customFormat="1" x14ac:dyDescent="0.35">
      <c r="A478" s="53">
        <v>470</v>
      </c>
      <c r="B478" s="10"/>
      <c r="C478" s="23"/>
      <c r="D478" s="41"/>
      <c r="E478" s="74"/>
      <c r="F478" s="82"/>
      <c r="G478" s="74"/>
      <c r="H478" s="75"/>
      <c r="I478" s="23"/>
      <c r="J478" s="50" t="str">
        <f t="shared" si="214"/>
        <v/>
      </c>
      <c r="K478" s="56" t="str">
        <f t="shared" si="215"/>
        <v/>
      </c>
      <c r="L478" s="6" t="b">
        <f t="shared" si="216"/>
        <v>0</v>
      </c>
      <c r="M478" s="21" t="str">
        <f t="shared" si="217"/>
        <v/>
      </c>
      <c r="N478" s="21" t="b">
        <f t="shared" si="218"/>
        <v>0</v>
      </c>
      <c r="O478" s="21" t="str">
        <f t="shared" si="219"/>
        <v/>
      </c>
      <c r="P478" s="21" t="b">
        <f t="shared" si="220"/>
        <v>0</v>
      </c>
      <c r="Q478" s="21" t="str">
        <f t="shared" si="221"/>
        <v/>
      </c>
      <c r="R478" s="21" t="b">
        <f t="shared" si="222"/>
        <v>0</v>
      </c>
      <c r="S478" s="21" t="str">
        <f t="shared" si="223"/>
        <v/>
      </c>
      <c r="T478" s="21" t="b">
        <f t="shared" si="224"/>
        <v>0</v>
      </c>
      <c r="U478" s="21" t="str">
        <f t="shared" si="225"/>
        <v/>
      </c>
      <c r="V478" s="6" t="b">
        <f t="shared" si="226"/>
        <v>0</v>
      </c>
      <c r="W478" s="21" t="str">
        <f t="shared" si="227"/>
        <v/>
      </c>
      <c r="X478" s="21" t="b">
        <f t="shared" si="228"/>
        <v>0</v>
      </c>
      <c r="Y478" s="21" t="str">
        <f t="shared" si="229"/>
        <v/>
      </c>
      <c r="Z478" s="21" t="b">
        <f t="shared" si="230"/>
        <v>0</v>
      </c>
      <c r="AA478" s="21" t="str">
        <f t="shared" si="231"/>
        <v/>
      </c>
      <c r="AB478" s="21" t="b">
        <f>IF(AND(LEN(B478)&gt;0,NOT(AF478),COUNTIF($AH$9:AH977,AH478)&gt;1),TRUE,FALSE)</f>
        <v>0</v>
      </c>
      <c r="AC478" s="21" t="str">
        <f t="shared" si="232"/>
        <v/>
      </c>
      <c r="AD478" s="21" t="b">
        <f>IF(AND(LEN(B478)&gt;0,NOT(AF478),NOT(AB478),COUNTIF(Uttransporter!$B$9:'Uttransporter'!B977,B478)&gt;0),TRUE,FALSE)</f>
        <v>0</v>
      </c>
      <c r="AE478" s="21" t="str">
        <f t="shared" si="233"/>
        <v/>
      </c>
      <c r="AF478" s="21" t="b">
        <f>IF(LEN(B478)&gt;Admin!$D$17,TRUE,FALSE)</f>
        <v>0</v>
      </c>
      <c r="AG478" s="21" t="str">
        <f t="shared" si="234"/>
        <v/>
      </c>
      <c r="AH478" s="21" t="str">
        <f t="shared" si="235"/>
        <v/>
      </c>
      <c r="AI478" s="21" t="b">
        <f t="shared" si="236"/>
        <v>0</v>
      </c>
      <c r="AJ478" s="21" t="str">
        <f t="shared" si="237"/>
        <v/>
      </c>
      <c r="AK478" s="21" t="b">
        <f>IF(AND(COUNTA(B478:I478)&gt;0,'Börja här'!KOMMUN="",NOT(L478),NOT(N478),NOT(P478),NOT(R478),NOT(T478),NOT(V478),NOT(X478),NOT(Z478),NOT(AB478),NOT(AD478),NOT(AF478)),TRUE,FALSE)</f>
        <v>0</v>
      </c>
      <c r="AL478" s="21" t="str">
        <f t="shared" si="238"/>
        <v/>
      </c>
      <c r="AM478" s="97">
        <f t="shared" si="242"/>
        <v>0</v>
      </c>
      <c r="AN478" s="97" t="str">
        <f t="shared" si="239"/>
        <v>Nej</v>
      </c>
      <c r="AO478" s="21" t="b">
        <f t="shared" si="213"/>
        <v>0</v>
      </c>
      <c r="AP478" s="21" t="str">
        <f t="shared" si="240"/>
        <v/>
      </c>
      <c r="AQ478" s="97" t="str">
        <f t="shared" si="241"/>
        <v>Nej</v>
      </c>
    </row>
    <row r="479" spans="1:43" s="13" customFormat="1" x14ac:dyDescent="0.35">
      <c r="A479" s="53">
        <v>471</v>
      </c>
      <c r="B479" s="10"/>
      <c r="C479" s="23"/>
      <c r="D479" s="41"/>
      <c r="E479" s="74"/>
      <c r="F479" s="82"/>
      <c r="G479" s="74"/>
      <c r="H479" s="75"/>
      <c r="I479" s="23"/>
      <c r="J479" s="50" t="str">
        <f t="shared" si="214"/>
        <v/>
      </c>
      <c r="K479" s="56" t="str">
        <f t="shared" si="215"/>
        <v/>
      </c>
      <c r="L479" s="6" t="b">
        <f t="shared" si="216"/>
        <v>0</v>
      </c>
      <c r="M479" s="21" t="str">
        <f t="shared" si="217"/>
        <v/>
      </c>
      <c r="N479" s="21" t="b">
        <f t="shared" si="218"/>
        <v>0</v>
      </c>
      <c r="O479" s="21" t="str">
        <f t="shared" si="219"/>
        <v/>
      </c>
      <c r="P479" s="21" t="b">
        <f t="shared" si="220"/>
        <v>0</v>
      </c>
      <c r="Q479" s="21" t="str">
        <f t="shared" si="221"/>
        <v/>
      </c>
      <c r="R479" s="21" t="b">
        <f t="shared" si="222"/>
        <v>0</v>
      </c>
      <c r="S479" s="21" t="str">
        <f t="shared" si="223"/>
        <v/>
      </c>
      <c r="T479" s="21" t="b">
        <f t="shared" si="224"/>
        <v>0</v>
      </c>
      <c r="U479" s="21" t="str">
        <f t="shared" si="225"/>
        <v/>
      </c>
      <c r="V479" s="6" t="b">
        <f t="shared" si="226"/>
        <v>0</v>
      </c>
      <c r="W479" s="21" t="str">
        <f t="shared" si="227"/>
        <v/>
      </c>
      <c r="X479" s="21" t="b">
        <f t="shared" si="228"/>
        <v>0</v>
      </c>
      <c r="Y479" s="21" t="str">
        <f t="shared" si="229"/>
        <v/>
      </c>
      <c r="Z479" s="21" t="b">
        <f t="shared" si="230"/>
        <v>0</v>
      </c>
      <c r="AA479" s="21" t="str">
        <f t="shared" si="231"/>
        <v/>
      </c>
      <c r="AB479" s="21" t="b">
        <f>IF(AND(LEN(B479)&gt;0,NOT(AF479),COUNTIF($AH$9:AH978,AH479)&gt;1),TRUE,FALSE)</f>
        <v>0</v>
      </c>
      <c r="AC479" s="21" t="str">
        <f t="shared" si="232"/>
        <v/>
      </c>
      <c r="AD479" s="21" t="b">
        <f>IF(AND(LEN(B479)&gt;0,NOT(AF479),NOT(AB479),COUNTIF(Uttransporter!$B$9:'Uttransporter'!B978,B479)&gt;0),TRUE,FALSE)</f>
        <v>0</v>
      </c>
      <c r="AE479" s="21" t="str">
        <f t="shared" si="233"/>
        <v/>
      </c>
      <c r="AF479" s="21" t="b">
        <f>IF(LEN(B479)&gt;Admin!$D$17,TRUE,FALSE)</f>
        <v>0</v>
      </c>
      <c r="AG479" s="21" t="str">
        <f t="shared" si="234"/>
        <v/>
      </c>
      <c r="AH479" s="21" t="str">
        <f t="shared" si="235"/>
        <v/>
      </c>
      <c r="AI479" s="21" t="b">
        <f t="shared" si="236"/>
        <v>0</v>
      </c>
      <c r="AJ479" s="21" t="str">
        <f t="shared" si="237"/>
        <v/>
      </c>
      <c r="AK479" s="21" t="b">
        <f>IF(AND(COUNTA(B479:I479)&gt;0,'Börja här'!KOMMUN="",NOT(L479),NOT(N479),NOT(P479),NOT(R479),NOT(T479),NOT(V479),NOT(X479),NOT(Z479),NOT(AB479),NOT(AD479),NOT(AF479)),TRUE,FALSE)</f>
        <v>0</v>
      </c>
      <c r="AL479" s="21" t="str">
        <f t="shared" si="238"/>
        <v/>
      </c>
      <c r="AM479" s="97">
        <f t="shared" si="242"/>
        <v>0</v>
      </c>
      <c r="AN479" s="97" t="str">
        <f t="shared" si="239"/>
        <v>Nej</v>
      </c>
      <c r="AO479" s="21" t="b">
        <f t="shared" si="213"/>
        <v>0</v>
      </c>
      <c r="AP479" s="21" t="str">
        <f t="shared" si="240"/>
        <v/>
      </c>
      <c r="AQ479" s="97" t="str">
        <f t="shared" si="241"/>
        <v>Nej</v>
      </c>
    </row>
    <row r="480" spans="1:43" s="13" customFormat="1" x14ac:dyDescent="0.35">
      <c r="A480" s="53">
        <v>472</v>
      </c>
      <c r="B480" s="10"/>
      <c r="C480" s="23"/>
      <c r="D480" s="41"/>
      <c r="E480" s="74"/>
      <c r="F480" s="82"/>
      <c r="G480" s="74"/>
      <c r="H480" s="75"/>
      <c r="I480" s="23"/>
      <c r="J480" s="50" t="str">
        <f t="shared" si="214"/>
        <v/>
      </c>
      <c r="K480" s="56" t="str">
        <f t="shared" si="215"/>
        <v/>
      </c>
      <c r="L480" s="6" t="b">
        <f t="shared" si="216"/>
        <v>0</v>
      </c>
      <c r="M480" s="21" t="str">
        <f t="shared" si="217"/>
        <v/>
      </c>
      <c r="N480" s="21" t="b">
        <f t="shared" si="218"/>
        <v>0</v>
      </c>
      <c r="O480" s="21" t="str">
        <f t="shared" si="219"/>
        <v/>
      </c>
      <c r="P480" s="21" t="b">
        <f t="shared" si="220"/>
        <v>0</v>
      </c>
      <c r="Q480" s="21" t="str">
        <f t="shared" si="221"/>
        <v/>
      </c>
      <c r="R480" s="21" t="b">
        <f t="shared" si="222"/>
        <v>0</v>
      </c>
      <c r="S480" s="21" t="str">
        <f t="shared" si="223"/>
        <v/>
      </c>
      <c r="T480" s="21" t="b">
        <f t="shared" si="224"/>
        <v>0</v>
      </c>
      <c r="U480" s="21" t="str">
        <f t="shared" si="225"/>
        <v/>
      </c>
      <c r="V480" s="6" t="b">
        <f t="shared" si="226"/>
        <v>0</v>
      </c>
      <c r="W480" s="21" t="str">
        <f t="shared" si="227"/>
        <v/>
      </c>
      <c r="X480" s="21" t="b">
        <f t="shared" si="228"/>
        <v>0</v>
      </c>
      <c r="Y480" s="21" t="str">
        <f t="shared" si="229"/>
        <v/>
      </c>
      <c r="Z480" s="21" t="b">
        <f t="shared" si="230"/>
        <v>0</v>
      </c>
      <c r="AA480" s="21" t="str">
        <f t="shared" si="231"/>
        <v/>
      </c>
      <c r="AB480" s="21" t="b">
        <f>IF(AND(LEN(B480)&gt;0,NOT(AF480),COUNTIF($AH$9:AH979,AH480)&gt;1),TRUE,FALSE)</f>
        <v>0</v>
      </c>
      <c r="AC480" s="21" t="str">
        <f t="shared" si="232"/>
        <v/>
      </c>
      <c r="AD480" s="21" t="b">
        <f>IF(AND(LEN(B480)&gt;0,NOT(AF480),NOT(AB480),COUNTIF(Uttransporter!$B$9:'Uttransporter'!B979,B480)&gt;0),TRUE,FALSE)</f>
        <v>0</v>
      </c>
      <c r="AE480" s="21" t="str">
        <f t="shared" si="233"/>
        <v/>
      </c>
      <c r="AF480" s="21" t="b">
        <f>IF(LEN(B480)&gt;Admin!$D$17,TRUE,FALSE)</f>
        <v>0</v>
      </c>
      <c r="AG480" s="21" t="str">
        <f t="shared" si="234"/>
        <v/>
      </c>
      <c r="AH480" s="21" t="str">
        <f t="shared" si="235"/>
        <v/>
      </c>
      <c r="AI480" s="21" t="b">
        <f t="shared" si="236"/>
        <v>0</v>
      </c>
      <c r="AJ480" s="21" t="str">
        <f t="shared" si="237"/>
        <v/>
      </c>
      <c r="AK480" s="21" t="b">
        <f>IF(AND(COUNTA(B480:I480)&gt;0,'Börja här'!KOMMUN="",NOT(L480),NOT(N480),NOT(P480),NOT(R480),NOT(T480),NOT(V480),NOT(X480),NOT(Z480),NOT(AB480),NOT(AD480),NOT(AF480)),TRUE,FALSE)</f>
        <v>0</v>
      </c>
      <c r="AL480" s="21" t="str">
        <f t="shared" si="238"/>
        <v/>
      </c>
      <c r="AM480" s="97">
        <f t="shared" si="242"/>
        <v>0</v>
      </c>
      <c r="AN480" s="97" t="str">
        <f t="shared" si="239"/>
        <v>Nej</v>
      </c>
      <c r="AO480" s="21" t="b">
        <f t="shared" si="213"/>
        <v>0</v>
      </c>
      <c r="AP480" s="21" t="str">
        <f t="shared" si="240"/>
        <v/>
      </c>
      <c r="AQ480" s="97" t="str">
        <f t="shared" si="241"/>
        <v>Nej</v>
      </c>
    </row>
    <row r="481" spans="1:43" s="13" customFormat="1" x14ac:dyDescent="0.35">
      <c r="A481" s="53">
        <v>473</v>
      </c>
      <c r="B481" s="10"/>
      <c r="C481" s="23"/>
      <c r="D481" s="41"/>
      <c r="E481" s="74"/>
      <c r="F481" s="82"/>
      <c r="G481" s="74"/>
      <c r="H481" s="75"/>
      <c r="I481" s="23"/>
      <c r="J481" s="50" t="str">
        <f t="shared" si="214"/>
        <v/>
      </c>
      <c r="K481" s="56" t="str">
        <f t="shared" si="215"/>
        <v/>
      </c>
      <c r="L481" s="6" t="b">
        <f t="shared" si="216"/>
        <v>0</v>
      </c>
      <c r="M481" s="21" t="str">
        <f t="shared" si="217"/>
        <v/>
      </c>
      <c r="N481" s="21" t="b">
        <f t="shared" si="218"/>
        <v>0</v>
      </c>
      <c r="O481" s="21" t="str">
        <f t="shared" si="219"/>
        <v/>
      </c>
      <c r="P481" s="21" t="b">
        <f t="shared" si="220"/>
        <v>0</v>
      </c>
      <c r="Q481" s="21" t="str">
        <f t="shared" si="221"/>
        <v/>
      </c>
      <c r="R481" s="21" t="b">
        <f t="shared" si="222"/>
        <v>0</v>
      </c>
      <c r="S481" s="21" t="str">
        <f t="shared" si="223"/>
        <v/>
      </c>
      <c r="T481" s="21" t="b">
        <f t="shared" si="224"/>
        <v>0</v>
      </c>
      <c r="U481" s="21" t="str">
        <f t="shared" si="225"/>
        <v/>
      </c>
      <c r="V481" s="6" t="b">
        <f t="shared" si="226"/>
        <v>0</v>
      </c>
      <c r="W481" s="21" t="str">
        <f t="shared" si="227"/>
        <v/>
      </c>
      <c r="X481" s="21" t="b">
        <f t="shared" si="228"/>
        <v>0</v>
      </c>
      <c r="Y481" s="21" t="str">
        <f t="shared" si="229"/>
        <v/>
      </c>
      <c r="Z481" s="21" t="b">
        <f t="shared" si="230"/>
        <v>0</v>
      </c>
      <c r="AA481" s="21" t="str">
        <f t="shared" si="231"/>
        <v/>
      </c>
      <c r="AB481" s="21" t="b">
        <f>IF(AND(LEN(B481)&gt;0,NOT(AF481),COUNTIF($AH$9:AH980,AH481)&gt;1),TRUE,FALSE)</f>
        <v>0</v>
      </c>
      <c r="AC481" s="21" t="str">
        <f t="shared" si="232"/>
        <v/>
      </c>
      <c r="AD481" s="21" t="b">
        <f>IF(AND(LEN(B481)&gt;0,NOT(AF481),NOT(AB481),COUNTIF(Uttransporter!$B$9:'Uttransporter'!B980,B481)&gt;0),TRUE,FALSE)</f>
        <v>0</v>
      </c>
      <c r="AE481" s="21" t="str">
        <f t="shared" si="233"/>
        <v/>
      </c>
      <c r="AF481" s="21" t="b">
        <f>IF(LEN(B481)&gt;Admin!$D$17,TRUE,FALSE)</f>
        <v>0</v>
      </c>
      <c r="AG481" s="21" t="str">
        <f t="shared" si="234"/>
        <v/>
      </c>
      <c r="AH481" s="21" t="str">
        <f t="shared" si="235"/>
        <v/>
      </c>
      <c r="AI481" s="21" t="b">
        <f t="shared" si="236"/>
        <v>0</v>
      </c>
      <c r="AJ481" s="21" t="str">
        <f t="shared" si="237"/>
        <v/>
      </c>
      <c r="AK481" s="21" t="b">
        <f>IF(AND(COUNTA(B481:I481)&gt;0,'Börja här'!KOMMUN="",NOT(L481),NOT(N481),NOT(P481),NOT(R481),NOT(T481),NOT(V481),NOT(X481),NOT(Z481),NOT(AB481),NOT(AD481),NOT(AF481)),TRUE,FALSE)</f>
        <v>0</v>
      </c>
      <c r="AL481" s="21" t="str">
        <f t="shared" si="238"/>
        <v/>
      </c>
      <c r="AM481" s="97">
        <f t="shared" si="242"/>
        <v>0</v>
      </c>
      <c r="AN481" s="97" t="str">
        <f t="shared" si="239"/>
        <v>Nej</v>
      </c>
      <c r="AO481" s="21" t="b">
        <f t="shared" si="213"/>
        <v>0</v>
      </c>
      <c r="AP481" s="21" t="str">
        <f t="shared" si="240"/>
        <v/>
      </c>
      <c r="AQ481" s="97" t="str">
        <f t="shared" si="241"/>
        <v>Nej</v>
      </c>
    </row>
    <row r="482" spans="1:43" s="13" customFormat="1" x14ac:dyDescent="0.35">
      <c r="A482" s="53">
        <v>474</v>
      </c>
      <c r="B482" s="10"/>
      <c r="C482" s="23"/>
      <c r="D482" s="41"/>
      <c r="E482" s="74"/>
      <c r="F482" s="82"/>
      <c r="G482" s="74"/>
      <c r="H482" s="75"/>
      <c r="I482" s="23"/>
      <c r="J482" s="50" t="str">
        <f t="shared" si="214"/>
        <v/>
      </c>
      <c r="K482" s="56" t="str">
        <f t="shared" si="215"/>
        <v/>
      </c>
      <c r="L482" s="6" t="b">
        <f t="shared" si="216"/>
        <v>0</v>
      </c>
      <c r="M482" s="21" t="str">
        <f t="shared" si="217"/>
        <v/>
      </c>
      <c r="N482" s="21" t="b">
        <f t="shared" si="218"/>
        <v>0</v>
      </c>
      <c r="O482" s="21" t="str">
        <f t="shared" si="219"/>
        <v/>
      </c>
      <c r="P482" s="21" t="b">
        <f t="shared" si="220"/>
        <v>0</v>
      </c>
      <c r="Q482" s="21" t="str">
        <f t="shared" si="221"/>
        <v/>
      </c>
      <c r="R482" s="21" t="b">
        <f t="shared" si="222"/>
        <v>0</v>
      </c>
      <c r="S482" s="21" t="str">
        <f t="shared" si="223"/>
        <v/>
      </c>
      <c r="T482" s="21" t="b">
        <f t="shared" si="224"/>
        <v>0</v>
      </c>
      <c r="U482" s="21" t="str">
        <f t="shared" si="225"/>
        <v/>
      </c>
      <c r="V482" s="6" t="b">
        <f t="shared" si="226"/>
        <v>0</v>
      </c>
      <c r="W482" s="21" t="str">
        <f t="shared" si="227"/>
        <v/>
      </c>
      <c r="X482" s="21" t="b">
        <f t="shared" si="228"/>
        <v>0</v>
      </c>
      <c r="Y482" s="21" t="str">
        <f t="shared" si="229"/>
        <v/>
      </c>
      <c r="Z482" s="21" t="b">
        <f t="shared" si="230"/>
        <v>0</v>
      </c>
      <c r="AA482" s="21" t="str">
        <f t="shared" si="231"/>
        <v/>
      </c>
      <c r="AB482" s="21" t="b">
        <f>IF(AND(LEN(B482)&gt;0,NOT(AF482),COUNTIF($AH$9:AH981,AH482)&gt;1),TRUE,FALSE)</f>
        <v>0</v>
      </c>
      <c r="AC482" s="21" t="str">
        <f t="shared" si="232"/>
        <v/>
      </c>
      <c r="AD482" s="21" t="b">
        <f>IF(AND(LEN(B482)&gt;0,NOT(AF482),NOT(AB482),COUNTIF(Uttransporter!$B$9:'Uttransporter'!B981,B482)&gt;0),TRUE,FALSE)</f>
        <v>0</v>
      </c>
      <c r="AE482" s="21" t="str">
        <f t="shared" si="233"/>
        <v/>
      </c>
      <c r="AF482" s="21" t="b">
        <f>IF(LEN(B482)&gt;Admin!$D$17,TRUE,FALSE)</f>
        <v>0</v>
      </c>
      <c r="AG482" s="21" t="str">
        <f t="shared" si="234"/>
        <v/>
      </c>
      <c r="AH482" s="21" t="str">
        <f t="shared" si="235"/>
        <v/>
      </c>
      <c r="AI482" s="21" t="b">
        <f t="shared" si="236"/>
        <v>0</v>
      </c>
      <c r="AJ482" s="21" t="str">
        <f t="shared" si="237"/>
        <v/>
      </c>
      <c r="AK482" s="21" t="b">
        <f>IF(AND(COUNTA(B482:I482)&gt;0,'Börja här'!KOMMUN="",NOT(L482),NOT(N482),NOT(P482),NOT(R482),NOT(T482),NOT(V482),NOT(X482),NOT(Z482),NOT(AB482),NOT(AD482),NOT(AF482)),TRUE,FALSE)</f>
        <v>0</v>
      </c>
      <c r="AL482" s="21" t="str">
        <f t="shared" si="238"/>
        <v/>
      </c>
      <c r="AM482" s="97">
        <f t="shared" si="242"/>
        <v>0</v>
      </c>
      <c r="AN482" s="97" t="str">
        <f t="shared" si="239"/>
        <v>Nej</v>
      </c>
      <c r="AO482" s="21" t="b">
        <f t="shared" si="213"/>
        <v>0</v>
      </c>
      <c r="AP482" s="21" t="str">
        <f t="shared" si="240"/>
        <v/>
      </c>
      <c r="AQ482" s="97" t="str">
        <f t="shared" si="241"/>
        <v>Nej</v>
      </c>
    </row>
    <row r="483" spans="1:43" s="13" customFormat="1" x14ac:dyDescent="0.35">
      <c r="A483" s="53">
        <v>475</v>
      </c>
      <c r="B483" s="10"/>
      <c r="C483" s="23"/>
      <c r="D483" s="41"/>
      <c r="E483" s="74"/>
      <c r="F483" s="82"/>
      <c r="G483" s="74"/>
      <c r="H483" s="75"/>
      <c r="I483" s="23"/>
      <c r="J483" s="50" t="str">
        <f t="shared" si="214"/>
        <v/>
      </c>
      <c r="K483" s="56" t="str">
        <f t="shared" si="215"/>
        <v/>
      </c>
      <c r="L483" s="6" t="b">
        <f t="shared" si="216"/>
        <v>0</v>
      </c>
      <c r="M483" s="21" t="str">
        <f t="shared" si="217"/>
        <v/>
      </c>
      <c r="N483" s="21" t="b">
        <f t="shared" si="218"/>
        <v>0</v>
      </c>
      <c r="O483" s="21" t="str">
        <f t="shared" si="219"/>
        <v/>
      </c>
      <c r="P483" s="21" t="b">
        <f t="shared" si="220"/>
        <v>0</v>
      </c>
      <c r="Q483" s="21" t="str">
        <f t="shared" si="221"/>
        <v/>
      </c>
      <c r="R483" s="21" t="b">
        <f t="shared" si="222"/>
        <v>0</v>
      </c>
      <c r="S483" s="21" t="str">
        <f t="shared" si="223"/>
        <v/>
      </c>
      <c r="T483" s="21" t="b">
        <f t="shared" si="224"/>
        <v>0</v>
      </c>
      <c r="U483" s="21" t="str">
        <f t="shared" si="225"/>
        <v/>
      </c>
      <c r="V483" s="6" t="b">
        <f t="shared" si="226"/>
        <v>0</v>
      </c>
      <c r="W483" s="21" t="str">
        <f t="shared" si="227"/>
        <v/>
      </c>
      <c r="X483" s="21" t="b">
        <f t="shared" si="228"/>
        <v>0</v>
      </c>
      <c r="Y483" s="21" t="str">
        <f t="shared" si="229"/>
        <v/>
      </c>
      <c r="Z483" s="21" t="b">
        <f t="shared" si="230"/>
        <v>0</v>
      </c>
      <c r="AA483" s="21" t="str">
        <f t="shared" si="231"/>
        <v/>
      </c>
      <c r="AB483" s="21" t="b">
        <f>IF(AND(LEN(B483)&gt;0,NOT(AF483),COUNTIF($AH$9:AH982,AH483)&gt;1),TRUE,FALSE)</f>
        <v>0</v>
      </c>
      <c r="AC483" s="21" t="str">
        <f t="shared" si="232"/>
        <v/>
      </c>
      <c r="AD483" s="21" t="b">
        <f>IF(AND(LEN(B483)&gt;0,NOT(AF483),NOT(AB483),COUNTIF(Uttransporter!$B$9:'Uttransporter'!B982,B483)&gt;0),TRUE,FALSE)</f>
        <v>0</v>
      </c>
      <c r="AE483" s="21" t="str">
        <f t="shared" si="233"/>
        <v/>
      </c>
      <c r="AF483" s="21" t="b">
        <f>IF(LEN(B483)&gt;Admin!$D$17,TRUE,FALSE)</f>
        <v>0</v>
      </c>
      <c r="AG483" s="21" t="str">
        <f t="shared" si="234"/>
        <v/>
      </c>
      <c r="AH483" s="21" t="str">
        <f t="shared" si="235"/>
        <v/>
      </c>
      <c r="AI483" s="21" t="b">
        <f t="shared" si="236"/>
        <v>0</v>
      </c>
      <c r="AJ483" s="21" t="str">
        <f t="shared" si="237"/>
        <v/>
      </c>
      <c r="AK483" s="21" t="b">
        <f>IF(AND(COUNTA(B483:I483)&gt;0,'Börja här'!KOMMUN="",NOT(L483),NOT(N483),NOT(P483),NOT(R483),NOT(T483),NOT(V483),NOT(X483),NOT(Z483),NOT(AB483),NOT(AD483),NOT(AF483)),TRUE,FALSE)</f>
        <v>0</v>
      </c>
      <c r="AL483" s="21" t="str">
        <f t="shared" si="238"/>
        <v/>
      </c>
      <c r="AM483" s="97">
        <f t="shared" si="242"/>
        <v>0</v>
      </c>
      <c r="AN483" s="97" t="str">
        <f t="shared" si="239"/>
        <v>Nej</v>
      </c>
      <c r="AO483" s="21" t="b">
        <f t="shared" si="213"/>
        <v>0</v>
      </c>
      <c r="AP483" s="21" t="str">
        <f t="shared" si="240"/>
        <v/>
      </c>
      <c r="AQ483" s="97" t="str">
        <f t="shared" si="241"/>
        <v>Nej</v>
      </c>
    </row>
    <row r="484" spans="1:43" s="13" customFormat="1" x14ac:dyDescent="0.35">
      <c r="A484" s="53">
        <v>476</v>
      </c>
      <c r="B484" s="10"/>
      <c r="C484" s="23"/>
      <c r="D484" s="41"/>
      <c r="E484" s="74"/>
      <c r="F484" s="82"/>
      <c r="G484" s="74"/>
      <c r="H484" s="75"/>
      <c r="I484" s="23"/>
      <c r="J484" s="50" t="str">
        <f t="shared" si="214"/>
        <v/>
      </c>
      <c r="K484" s="56" t="str">
        <f t="shared" si="215"/>
        <v/>
      </c>
      <c r="L484" s="6" t="b">
        <f t="shared" si="216"/>
        <v>0</v>
      </c>
      <c r="M484" s="21" t="str">
        <f t="shared" si="217"/>
        <v/>
      </c>
      <c r="N484" s="21" t="b">
        <f t="shared" si="218"/>
        <v>0</v>
      </c>
      <c r="O484" s="21" t="str">
        <f t="shared" si="219"/>
        <v/>
      </c>
      <c r="P484" s="21" t="b">
        <f t="shared" si="220"/>
        <v>0</v>
      </c>
      <c r="Q484" s="21" t="str">
        <f t="shared" si="221"/>
        <v/>
      </c>
      <c r="R484" s="21" t="b">
        <f t="shared" si="222"/>
        <v>0</v>
      </c>
      <c r="S484" s="21" t="str">
        <f t="shared" si="223"/>
        <v/>
      </c>
      <c r="T484" s="21" t="b">
        <f t="shared" si="224"/>
        <v>0</v>
      </c>
      <c r="U484" s="21" t="str">
        <f t="shared" si="225"/>
        <v/>
      </c>
      <c r="V484" s="6" t="b">
        <f t="shared" si="226"/>
        <v>0</v>
      </c>
      <c r="W484" s="21" t="str">
        <f t="shared" si="227"/>
        <v/>
      </c>
      <c r="X484" s="21" t="b">
        <f t="shared" si="228"/>
        <v>0</v>
      </c>
      <c r="Y484" s="21" t="str">
        <f t="shared" si="229"/>
        <v/>
      </c>
      <c r="Z484" s="21" t="b">
        <f t="shared" si="230"/>
        <v>0</v>
      </c>
      <c r="AA484" s="21" t="str">
        <f t="shared" si="231"/>
        <v/>
      </c>
      <c r="AB484" s="21" t="b">
        <f>IF(AND(LEN(B484)&gt;0,NOT(AF484),COUNTIF($AH$9:AH983,AH484)&gt;1),TRUE,FALSE)</f>
        <v>0</v>
      </c>
      <c r="AC484" s="21" t="str">
        <f t="shared" si="232"/>
        <v/>
      </c>
      <c r="AD484" s="21" t="b">
        <f>IF(AND(LEN(B484)&gt;0,NOT(AF484),NOT(AB484),COUNTIF(Uttransporter!$B$9:'Uttransporter'!B983,B484)&gt;0),TRUE,FALSE)</f>
        <v>0</v>
      </c>
      <c r="AE484" s="21" t="str">
        <f t="shared" si="233"/>
        <v/>
      </c>
      <c r="AF484" s="21" t="b">
        <f>IF(LEN(B484)&gt;Admin!$D$17,TRUE,FALSE)</f>
        <v>0</v>
      </c>
      <c r="AG484" s="21" t="str">
        <f t="shared" si="234"/>
        <v/>
      </c>
      <c r="AH484" s="21" t="str">
        <f t="shared" si="235"/>
        <v/>
      </c>
      <c r="AI484" s="21" t="b">
        <f t="shared" si="236"/>
        <v>0</v>
      </c>
      <c r="AJ484" s="21" t="str">
        <f t="shared" si="237"/>
        <v/>
      </c>
      <c r="AK484" s="21" t="b">
        <f>IF(AND(COUNTA(B484:I484)&gt;0,'Börja här'!KOMMUN="",NOT(L484),NOT(N484),NOT(P484),NOT(R484),NOT(T484),NOT(V484),NOT(X484),NOT(Z484),NOT(AB484),NOT(AD484),NOT(AF484)),TRUE,FALSE)</f>
        <v>0</v>
      </c>
      <c r="AL484" s="21" t="str">
        <f t="shared" si="238"/>
        <v/>
      </c>
      <c r="AM484" s="97">
        <f t="shared" si="242"/>
        <v>0</v>
      </c>
      <c r="AN484" s="97" t="str">
        <f t="shared" si="239"/>
        <v>Nej</v>
      </c>
      <c r="AO484" s="21" t="b">
        <f t="shared" si="213"/>
        <v>0</v>
      </c>
      <c r="AP484" s="21" t="str">
        <f t="shared" si="240"/>
        <v/>
      </c>
      <c r="AQ484" s="97" t="str">
        <f t="shared" si="241"/>
        <v>Nej</v>
      </c>
    </row>
    <row r="485" spans="1:43" s="13" customFormat="1" x14ac:dyDescent="0.35">
      <c r="A485" s="53">
        <v>477</v>
      </c>
      <c r="B485" s="10"/>
      <c r="C485" s="23"/>
      <c r="D485" s="41"/>
      <c r="E485" s="74"/>
      <c r="F485" s="82"/>
      <c r="G485" s="74"/>
      <c r="H485" s="75"/>
      <c r="I485" s="23"/>
      <c r="J485" s="50" t="str">
        <f t="shared" si="214"/>
        <v/>
      </c>
      <c r="K485" s="56" t="str">
        <f t="shared" si="215"/>
        <v/>
      </c>
      <c r="L485" s="6" t="b">
        <f t="shared" si="216"/>
        <v>0</v>
      </c>
      <c r="M485" s="21" t="str">
        <f t="shared" si="217"/>
        <v/>
      </c>
      <c r="N485" s="21" t="b">
        <f t="shared" si="218"/>
        <v>0</v>
      </c>
      <c r="O485" s="21" t="str">
        <f t="shared" si="219"/>
        <v/>
      </c>
      <c r="P485" s="21" t="b">
        <f t="shared" si="220"/>
        <v>0</v>
      </c>
      <c r="Q485" s="21" t="str">
        <f t="shared" si="221"/>
        <v/>
      </c>
      <c r="R485" s="21" t="b">
        <f t="shared" si="222"/>
        <v>0</v>
      </c>
      <c r="S485" s="21" t="str">
        <f t="shared" si="223"/>
        <v/>
      </c>
      <c r="T485" s="21" t="b">
        <f t="shared" si="224"/>
        <v>0</v>
      </c>
      <c r="U485" s="21" t="str">
        <f t="shared" si="225"/>
        <v/>
      </c>
      <c r="V485" s="6" t="b">
        <f t="shared" si="226"/>
        <v>0</v>
      </c>
      <c r="W485" s="21" t="str">
        <f t="shared" si="227"/>
        <v/>
      </c>
      <c r="X485" s="21" t="b">
        <f t="shared" si="228"/>
        <v>0</v>
      </c>
      <c r="Y485" s="21" t="str">
        <f t="shared" si="229"/>
        <v/>
      </c>
      <c r="Z485" s="21" t="b">
        <f t="shared" si="230"/>
        <v>0</v>
      </c>
      <c r="AA485" s="21" t="str">
        <f t="shared" si="231"/>
        <v/>
      </c>
      <c r="AB485" s="21" t="b">
        <f>IF(AND(LEN(B485)&gt;0,NOT(AF485),COUNTIF($AH$9:AH984,AH485)&gt;1),TRUE,FALSE)</f>
        <v>0</v>
      </c>
      <c r="AC485" s="21" t="str">
        <f t="shared" si="232"/>
        <v/>
      </c>
      <c r="AD485" s="21" t="b">
        <f>IF(AND(LEN(B485)&gt;0,NOT(AF485),NOT(AB485),COUNTIF(Uttransporter!$B$9:'Uttransporter'!B984,B485)&gt;0),TRUE,FALSE)</f>
        <v>0</v>
      </c>
      <c r="AE485" s="21" t="str">
        <f t="shared" si="233"/>
        <v/>
      </c>
      <c r="AF485" s="21" t="b">
        <f>IF(LEN(B485)&gt;Admin!$D$17,TRUE,FALSE)</f>
        <v>0</v>
      </c>
      <c r="AG485" s="21" t="str">
        <f t="shared" si="234"/>
        <v/>
      </c>
      <c r="AH485" s="21" t="str">
        <f t="shared" si="235"/>
        <v/>
      </c>
      <c r="AI485" s="21" t="b">
        <f t="shared" si="236"/>
        <v>0</v>
      </c>
      <c r="AJ485" s="21" t="str">
        <f t="shared" si="237"/>
        <v/>
      </c>
      <c r="AK485" s="21" t="b">
        <f>IF(AND(COUNTA(B485:I485)&gt;0,'Börja här'!KOMMUN="",NOT(L485),NOT(N485),NOT(P485),NOT(R485),NOT(T485),NOT(V485),NOT(X485),NOT(Z485),NOT(AB485),NOT(AD485),NOT(AF485)),TRUE,FALSE)</f>
        <v>0</v>
      </c>
      <c r="AL485" s="21" t="str">
        <f t="shared" si="238"/>
        <v/>
      </c>
      <c r="AM485" s="97">
        <f t="shared" si="242"/>
        <v>0</v>
      </c>
      <c r="AN485" s="97" t="str">
        <f t="shared" si="239"/>
        <v>Nej</v>
      </c>
      <c r="AO485" s="21" t="b">
        <f t="shared" si="213"/>
        <v>0</v>
      </c>
      <c r="AP485" s="21" t="str">
        <f t="shared" si="240"/>
        <v/>
      </c>
      <c r="AQ485" s="97" t="str">
        <f t="shared" si="241"/>
        <v>Nej</v>
      </c>
    </row>
    <row r="486" spans="1:43" s="13" customFormat="1" x14ac:dyDescent="0.35">
      <c r="A486" s="53">
        <v>478</v>
      </c>
      <c r="B486" s="10"/>
      <c r="C486" s="23"/>
      <c r="D486" s="41"/>
      <c r="E486" s="74"/>
      <c r="F486" s="82"/>
      <c r="G486" s="74"/>
      <c r="H486" s="75"/>
      <c r="I486" s="23"/>
      <c r="J486" s="50" t="str">
        <f t="shared" si="214"/>
        <v/>
      </c>
      <c r="K486" s="56" t="str">
        <f t="shared" si="215"/>
        <v/>
      </c>
      <c r="L486" s="6" t="b">
        <f t="shared" si="216"/>
        <v>0</v>
      </c>
      <c r="M486" s="21" t="str">
        <f t="shared" si="217"/>
        <v/>
      </c>
      <c r="N486" s="21" t="b">
        <f t="shared" si="218"/>
        <v>0</v>
      </c>
      <c r="O486" s="21" t="str">
        <f t="shared" si="219"/>
        <v/>
      </c>
      <c r="P486" s="21" t="b">
        <f t="shared" si="220"/>
        <v>0</v>
      </c>
      <c r="Q486" s="21" t="str">
        <f t="shared" si="221"/>
        <v/>
      </c>
      <c r="R486" s="21" t="b">
        <f t="shared" si="222"/>
        <v>0</v>
      </c>
      <c r="S486" s="21" t="str">
        <f t="shared" si="223"/>
        <v/>
      </c>
      <c r="T486" s="21" t="b">
        <f t="shared" si="224"/>
        <v>0</v>
      </c>
      <c r="U486" s="21" t="str">
        <f t="shared" si="225"/>
        <v/>
      </c>
      <c r="V486" s="6" t="b">
        <f t="shared" si="226"/>
        <v>0</v>
      </c>
      <c r="W486" s="21" t="str">
        <f t="shared" si="227"/>
        <v/>
      </c>
      <c r="X486" s="21" t="b">
        <f t="shared" si="228"/>
        <v>0</v>
      </c>
      <c r="Y486" s="21" t="str">
        <f t="shared" si="229"/>
        <v/>
      </c>
      <c r="Z486" s="21" t="b">
        <f t="shared" si="230"/>
        <v>0</v>
      </c>
      <c r="AA486" s="21" t="str">
        <f t="shared" si="231"/>
        <v/>
      </c>
      <c r="AB486" s="21" t="b">
        <f>IF(AND(LEN(B486)&gt;0,NOT(AF486),COUNTIF($AH$9:AH985,AH486)&gt;1),TRUE,FALSE)</f>
        <v>0</v>
      </c>
      <c r="AC486" s="21" t="str">
        <f t="shared" si="232"/>
        <v/>
      </c>
      <c r="AD486" s="21" t="b">
        <f>IF(AND(LEN(B486)&gt;0,NOT(AF486),NOT(AB486),COUNTIF(Uttransporter!$B$9:'Uttransporter'!B985,B486)&gt;0),TRUE,FALSE)</f>
        <v>0</v>
      </c>
      <c r="AE486" s="21" t="str">
        <f t="shared" si="233"/>
        <v/>
      </c>
      <c r="AF486" s="21" t="b">
        <f>IF(LEN(B486)&gt;Admin!$D$17,TRUE,FALSE)</f>
        <v>0</v>
      </c>
      <c r="AG486" s="21" t="str">
        <f t="shared" si="234"/>
        <v/>
      </c>
      <c r="AH486" s="21" t="str">
        <f t="shared" si="235"/>
        <v/>
      </c>
      <c r="AI486" s="21" t="b">
        <f t="shared" si="236"/>
        <v>0</v>
      </c>
      <c r="AJ486" s="21" t="str">
        <f t="shared" si="237"/>
        <v/>
      </c>
      <c r="AK486" s="21" t="b">
        <f>IF(AND(COUNTA(B486:I486)&gt;0,'Börja här'!KOMMUN="",NOT(L486),NOT(N486),NOT(P486),NOT(R486),NOT(T486),NOT(V486),NOT(X486),NOT(Z486),NOT(AB486),NOT(AD486),NOT(AF486)),TRUE,FALSE)</f>
        <v>0</v>
      </c>
      <c r="AL486" s="21" t="str">
        <f t="shared" si="238"/>
        <v/>
      </c>
      <c r="AM486" s="97">
        <f t="shared" si="242"/>
        <v>0</v>
      </c>
      <c r="AN486" s="97" t="str">
        <f t="shared" si="239"/>
        <v>Nej</v>
      </c>
      <c r="AO486" s="21" t="b">
        <f t="shared" si="213"/>
        <v>0</v>
      </c>
      <c r="AP486" s="21" t="str">
        <f t="shared" si="240"/>
        <v/>
      </c>
      <c r="AQ486" s="97" t="str">
        <f t="shared" si="241"/>
        <v>Nej</v>
      </c>
    </row>
    <row r="487" spans="1:43" s="13" customFormat="1" x14ac:dyDescent="0.35">
      <c r="A487" s="53">
        <v>479</v>
      </c>
      <c r="B487" s="10"/>
      <c r="C487" s="23"/>
      <c r="D487" s="41"/>
      <c r="E487" s="74"/>
      <c r="F487" s="82"/>
      <c r="G487" s="74"/>
      <c r="H487" s="75"/>
      <c r="I487" s="23"/>
      <c r="J487" s="50" t="str">
        <f t="shared" si="214"/>
        <v/>
      </c>
      <c r="K487" s="56" t="str">
        <f t="shared" si="215"/>
        <v/>
      </c>
      <c r="L487" s="6" t="b">
        <f t="shared" si="216"/>
        <v>0</v>
      </c>
      <c r="M487" s="21" t="str">
        <f t="shared" si="217"/>
        <v/>
      </c>
      <c r="N487" s="21" t="b">
        <f t="shared" si="218"/>
        <v>0</v>
      </c>
      <c r="O487" s="21" t="str">
        <f t="shared" si="219"/>
        <v/>
      </c>
      <c r="P487" s="21" t="b">
        <f t="shared" si="220"/>
        <v>0</v>
      </c>
      <c r="Q487" s="21" t="str">
        <f t="shared" si="221"/>
        <v/>
      </c>
      <c r="R487" s="21" t="b">
        <f t="shared" si="222"/>
        <v>0</v>
      </c>
      <c r="S487" s="21" t="str">
        <f t="shared" si="223"/>
        <v/>
      </c>
      <c r="T487" s="21" t="b">
        <f t="shared" si="224"/>
        <v>0</v>
      </c>
      <c r="U487" s="21" t="str">
        <f t="shared" si="225"/>
        <v/>
      </c>
      <c r="V487" s="6" t="b">
        <f t="shared" si="226"/>
        <v>0</v>
      </c>
      <c r="W487" s="21" t="str">
        <f t="shared" si="227"/>
        <v/>
      </c>
      <c r="X487" s="21" t="b">
        <f t="shared" si="228"/>
        <v>0</v>
      </c>
      <c r="Y487" s="21" t="str">
        <f t="shared" si="229"/>
        <v/>
      </c>
      <c r="Z487" s="21" t="b">
        <f t="shared" si="230"/>
        <v>0</v>
      </c>
      <c r="AA487" s="21" t="str">
        <f t="shared" si="231"/>
        <v/>
      </c>
      <c r="AB487" s="21" t="b">
        <f>IF(AND(LEN(B487)&gt;0,NOT(AF487),COUNTIF($AH$9:AH986,AH487)&gt;1),TRUE,FALSE)</f>
        <v>0</v>
      </c>
      <c r="AC487" s="21" t="str">
        <f t="shared" si="232"/>
        <v/>
      </c>
      <c r="AD487" s="21" t="b">
        <f>IF(AND(LEN(B487)&gt;0,NOT(AF487),NOT(AB487),COUNTIF(Uttransporter!$B$9:'Uttransporter'!B986,B487)&gt;0),TRUE,FALSE)</f>
        <v>0</v>
      </c>
      <c r="AE487" s="21" t="str">
        <f t="shared" si="233"/>
        <v/>
      </c>
      <c r="AF487" s="21" t="b">
        <f>IF(LEN(B487)&gt;Admin!$D$17,TRUE,FALSE)</f>
        <v>0</v>
      </c>
      <c r="AG487" s="21" t="str">
        <f t="shared" si="234"/>
        <v/>
      </c>
      <c r="AH487" s="21" t="str">
        <f t="shared" si="235"/>
        <v/>
      </c>
      <c r="AI487" s="21" t="b">
        <f t="shared" si="236"/>
        <v>0</v>
      </c>
      <c r="AJ487" s="21" t="str">
        <f t="shared" si="237"/>
        <v/>
      </c>
      <c r="AK487" s="21" t="b">
        <f>IF(AND(COUNTA(B487:I487)&gt;0,'Börja här'!KOMMUN="",NOT(L487),NOT(N487),NOT(P487),NOT(R487),NOT(T487),NOT(V487),NOT(X487),NOT(Z487),NOT(AB487),NOT(AD487),NOT(AF487)),TRUE,FALSE)</f>
        <v>0</v>
      </c>
      <c r="AL487" s="21" t="str">
        <f t="shared" si="238"/>
        <v/>
      </c>
      <c r="AM487" s="97">
        <f t="shared" si="242"/>
        <v>0</v>
      </c>
      <c r="AN487" s="97" t="str">
        <f t="shared" si="239"/>
        <v>Nej</v>
      </c>
      <c r="AO487" s="21" t="b">
        <f t="shared" si="213"/>
        <v>0</v>
      </c>
      <c r="AP487" s="21" t="str">
        <f t="shared" si="240"/>
        <v/>
      </c>
      <c r="AQ487" s="97" t="str">
        <f t="shared" si="241"/>
        <v>Nej</v>
      </c>
    </row>
    <row r="488" spans="1:43" s="13" customFormat="1" x14ac:dyDescent="0.35">
      <c r="A488" s="53">
        <v>480</v>
      </c>
      <c r="B488" s="10"/>
      <c r="C488" s="23"/>
      <c r="D488" s="41"/>
      <c r="E488" s="74"/>
      <c r="F488" s="82"/>
      <c r="G488" s="74"/>
      <c r="H488" s="75"/>
      <c r="I488" s="23"/>
      <c r="J488" s="50" t="str">
        <f t="shared" si="214"/>
        <v/>
      </c>
      <c r="K488" s="56" t="str">
        <f t="shared" si="215"/>
        <v/>
      </c>
      <c r="L488" s="6" t="b">
        <f t="shared" si="216"/>
        <v>0</v>
      </c>
      <c r="M488" s="21" t="str">
        <f t="shared" si="217"/>
        <v/>
      </c>
      <c r="N488" s="21" t="b">
        <f t="shared" si="218"/>
        <v>0</v>
      </c>
      <c r="O488" s="21" t="str">
        <f t="shared" si="219"/>
        <v/>
      </c>
      <c r="P488" s="21" t="b">
        <f t="shared" si="220"/>
        <v>0</v>
      </c>
      <c r="Q488" s="21" t="str">
        <f t="shared" si="221"/>
        <v/>
      </c>
      <c r="R488" s="21" t="b">
        <f t="shared" si="222"/>
        <v>0</v>
      </c>
      <c r="S488" s="21" t="str">
        <f t="shared" si="223"/>
        <v/>
      </c>
      <c r="T488" s="21" t="b">
        <f t="shared" si="224"/>
        <v>0</v>
      </c>
      <c r="U488" s="21" t="str">
        <f t="shared" si="225"/>
        <v/>
      </c>
      <c r="V488" s="6" t="b">
        <f t="shared" si="226"/>
        <v>0</v>
      </c>
      <c r="W488" s="21" t="str">
        <f t="shared" si="227"/>
        <v/>
      </c>
      <c r="X488" s="21" t="b">
        <f t="shared" si="228"/>
        <v>0</v>
      </c>
      <c r="Y488" s="21" t="str">
        <f t="shared" si="229"/>
        <v/>
      </c>
      <c r="Z488" s="21" t="b">
        <f t="shared" si="230"/>
        <v>0</v>
      </c>
      <c r="AA488" s="21" t="str">
        <f t="shared" si="231"/>
        <v/>
      </c>
      <c r="AB488" s="21" t="b">
        <f>IF(AND(LEN(B488)&gt;0,NOT(AF488),COUNTIF($AH$9:AH987,AH488)&gt;1),TRUE,FALSE)</f>
        <v>0</v>
      </c>
      <c r="AC488" s="21" t="str">
        <f t="shared" si="232"/>
        <v/>
      </c>
      <c r="AD488" s="21" t="b">
        <f>IF(AND(LEN(B488)&gt;0,NOT(AF488),NOT(AB488),COUNTIF(Uttransporter!$B$9:'Uttransporter'!B987,B488)&gt;0),TRUE,FALSE)</f>
        <v>0</v>
      </c>
      <c r="AE488" s="21" t="str">
        <f t="shared" si="233"/>
        <v/>
      </c>
      <c r="AF488" s="21" t="b">
        <f>IF(LEN(B488)&gt;Admin!$D$17,TRUE,FALSE)</f>
        <v>0</v>
      </c>
      <c r="AG488" s="21" t="str">
        <f t="shared" si="234"/>
        <v/>
      </c>
      <c r="AH488" s="21" t="str">
        <f t="shared" si="235"/>
        <v/>
      </c>
      <c r="AI488" s="21" t="b">
        <f t="shared" si="236"/>
        <v>0</v>
      </c>
      <c r="AJ488" s="21" t="str">
        <f t="shared" si="237"/>
        <v/>
      </c>
      <c r="AK488" s="21" t="b">
        <f>IF(AND(COUNTA(B488:I488)&gt;0,'Börja här'!KOMMUN="",NOT(L488),NOT(N488),NOT(P488),NOT(R488),NOT(T488),NOT(V488),NOT(X488),NOT(Z488),NOT(AB488),NOT(AD488),NOT(AF488)),TRUE,FALSE)</f>
        <v>0</v>
      </c>
      <c r="AL488" s="21" t="str">
        <f t="shared" si="238"/>
        <v/>
      </c>
      <c r="AM488" s="97">
        <f t="shared" si="242"/>
        <v>0</v>
      </c>
      <c r="AN488" s="97" t="str">
        <f t="shared" si="239"/>
        <v>Nej</v>
      </c>
      <c r="AO488" s="21" t="b">
        <f t="shared" si="213"/>
        <v>0</v>
      </c>
      <c r="AP488" s="21" t="str">
        <f t="shared" si="240"/>
        <v/>
      </c>
      <c r="AQ488" s="97" t="str">
        <f t="shared" si="241"/>
        <v>Nej</v>
      </c>
    </row>
    <row r="489" spans="1:43" s="13" customFormat="1" x14ac:dyDescent="0.35">
      <c r="A489" s="53">
        <v>481</v>
      </c>
      <c r="B489" s="10"/>
      <c r="C489" s="23"/>
      <c r="D489" s="41"/>
      <c r="E489" s="74"/>
      <c r="F489" s="82"/>
      <c r="G489" s="74"/>
      <c r="H489" s="75"/>
      <c r="I489" s="23"/>
      <c r="J489" s="50" t="str">
        <f t="shared" si="214"/>
        <v/>
      </c>
      <c r="K489" s="56" t="str">
        <f t="shared" si="215"/>
        <v/>
      </c>
      <c r="L489" s="6" t="b">
        <f t="shared" si="216"/>
        <v>0</v>
      </c>
      <c r="M489" s="21" t="str">
        <f t="shared" si="217"/>
        <v/>
      </c>
      <c r="N489" s="21" t="b">
        <f t="shared" si="218"/>
        <v>0</v>
      </c>
      <c r="O489" s="21" t="str">
        <f t="shared" si="219"/>
        <v/>
      </c>
      <c r="P489" s="21" t="b">
        <f t="shared" si="220"/>
        <v>0</v>
      </c>
      <c r="Q489" s="21" t="str">
        <f t="shared" si="221"/>
        <v/>
      </c>
      <c r="R489" s="21" t="b">
        <f t="shared" si="222"/>
        <v>0</v>
      </c>
      <c r="S489" s="21" t="str">
        <f t="shared" si="223"/>
        <v/>
      </c>
      <c r="T489" s="21" t="b">
        <f t="shared" si="224"/>
        <v>0</v>
      </c>
      <c r="U489" s="21" t="str">
        <f t="shared" si="225"/>
        <v/>
      </c>
      <c r="V489" s="6" t="b">
        <f t="shared" si="226"/>
        <v>0</v>
      </c>
      <c r="W489" s="21" t="str">
        <f t="shared" si="227"/>
        <v/>
      </c>
      <c r="X489" s="21" t="b">
        <f t="shared" si="228"/>
        <v>0</v>
      </c>
      <c r="Y489" s="21" t="str">
        <f t="shared" si="229"/>
        <v/>
      </c>
      <c r="Z489" s="21" t="b">
        <f t="shared" si="230"/>
        <v>0</v>
      </c>
      <c r="AA489" s="21" t="str">
        <f t="shared" si="231"/>
        <v/>
      </c>
      <c r="AB489" s="21" t="b">
        <f>IF(AND(LEN(B489)&gt;0,NOT(AF489),COUNTIF($AH$9:AH988,AH489)&gt;1),TRUE,FALSE)</f>
        <v>0</v>
      </c>
      <c r="AC489" s="21" t="str">
        <f t="shared" si="232"/>
        <v/>
      </c>
      <c r="AD489" s="21" t="b">
        <f>IF(AND(LEN(B489)&gt;0,NOT(AF489),NOT(AB489),COUNTIF(Uttransporter!$B$9:'Uttransporter'!B988,B489)&gt;0),TRUE,FALSE)</f>
        <v>0</v>
      </c>
      <c r="AE489" s="21" t="str">
        <f t="shared" si="233"/>
        <v/>
      </c>
      <c r="AF489" s="21" t="b">
        <f>IF(LEN(B489)&gt;Admin!$D$17,TRUE,FALSE)</f>
        <v>0</v>
      </c>
      <c r="AG489" s="21" t="str">
        <f t="shared" si="234"/>
        <v/>
      </c>
      <c r="AH489" s="21" t="str">
        <f t="shared" si="235"/>
        <v/>
      </c>
      <c r="AI489" s="21" t="b">
        <f t="shared" si="236"/>
        <v>0</v>
      </c>
      <c r="AJ489" s="21" t="str">
        <f t="shared" si="237"/>
        <v/>
      </c>
      <c r="AK489" s="21" t="b">
        <f>IF(AND(COUNTA(B489:I489)&gt;0,'Börja här'!KOMMUN="",NOT(L489),NOT(N489),NOT(P489),NOT(R489),NOT(T489),NOT(V489),NOT(X489),NOT(Z489),NOT(AB489),NOT(AD489),NOT(AF489)),TRUE,FALSE)</f>
        <v>0</v>
      </c>
      <c r="AL489" s="21" t="str">
        <f t="shared" si="238"/>
        <v/>
      </c>
      <c r="AM489" s="97">
        <f t="shared" si="242"/>
        <v>0</v>
      </c>
      <c r="AN489" s="97" t="str">
        <f t="shared" si="239"/>
        <v>Nej</v>
      </c>
      <c r="AO489" s="21" t="b">
        <f t="shared" si="213"/>
        <v>0</v>
      </c>
      <c r="AP489" s="21" t="str">
        <f t="shared" si="240"/>
        <v/>
      </c>
      <c r="AQ489" s="97" t="str">
        <f t="shared" si="241"/>
        <v>Nej</v>
      </c>
    </row>
    <row r="490" spans="1:43" s="13" customFormat="1" x14ac:dyDescent="0.35">
      <c r="A490" s="53">
        <v>482</v>
      </c>
      <c r="B490" s="10"/>
      <c r="C490" s="23"/>
      <c r="D490" s="41"/>
      <c r="E490" s="74"/>
      <c r="F490" s="82"/>
      <c r="G490" s="74"/>
      <c r="H490" s="75"/>
      <c r="I490" s="23"/>
      <c r="J490" s="50" t="str">
        <f t="shared" si="214"/>
        <v/>
      </c>
      <c r="K490" s="56" t="str">
        <f t="shared" si="215"/>
        <v/>
      </c>
      <c r="L490" s="6" t="b">
        <f t="shared" si="216"/>
        <v>0</v>
      </c>
      <c r="M490" s="21" t="str">
        <f t="shared" si="217"/>
        <v/>
      </c>
      <c r="N490" s="21" t="b">
        <f t="shared" si="218"/>
        <v>0</v>
      </c>
      <c r="O490" s="21" t="str">
        <f t="shared" si="219"/>
        <v/>
      </c>
      <c r="P490" s="21" t="b">
        <f t="shared" si="220"/>
        <v>0</v>
      </c>
      <c r="Q490" s="21" t="str">
        <f t="shared" si="221"/>
        <v/>
      </c>
      <c r="R490" s="21" t="b">
        <f t="shared" si="222"/>
        <v>0</v>
      </c>
      <c r="S490" s="21" t="str">
        <f t="shared" si="223"/>
        <v/>
      </c>
      <c r="T490" s="21" t="b">
        <f t="shared" si="224"/>
        <v>0</v>
      </c>
      <c r="U490" s="21" t="str">
        <f t="shared" si="225"/>
        <v/>
      </c>
      <c r="V490" s="6" t="b">
        <f t="shared" si="226"/>
        <v>0</v>
      </c>
      <c r="W490" s="21" t="str">
        <f t="shared" si="227"/>
        <v/>
      </c>
      <c r="X490" s="21" t="b">
        <f t="shared" si="228"/>
        <v>0</v>
      </c>
      <c r="Y490" s="21" t="str">
        <f t="shared" si="229"/>
        <v/>
      </c>
      <c r="Z490" s="21" t="b">
        <f t="shared" si="230"/>
        <v>0</v>
      </c>
      <c r="AA490" s="21" t="str">
        <f t="shared" si="231"/>
        <v/>
      </c>
      <c r="AB490" s="21" t="b">
        <f>IF(AND(LEN(B490)&gt;0,NOT(AF490),COUNTIF($AH$9:AH989,AH490)&gt;1),TRUE,FALSE)</f>
        <v>0</v>
      </c>
      <c r="AC490" s="21" t="str">
        <f t="shared" si="232"/>
        <v/>
      </c>
      <c r="AD490" s="21" t="b">
        <f>IF(AND(LEN(B490)&gt;0,NOT(AF490),NOT(AB490),COUNTIF(Uttransporter!$B$9:'Uttransporter'!B989,B490)&gt;0),TRUE,FALSE)</f>
        <v>0</v>
      </c>
      <c r="AE490" s="21" t="str">
        <f t="shared" si="233"/>
        <v/>
      </c>
      <c r="AF490" s="21" t="b">
        <f>IF(LEN(B490)&gt;Admin!$D$17,TRUE,FALSE)</f>
        <v>0</v>
      </c>
      <c r="AG490" s="21" t="str">
        <f t="shared" si="234"/>
        <v/>
      </c>
      <c r="AH490" s="21" t="str">
        <f t="shared" si="235"/>
        <v/>
      </c>
      <c r="AI490" s="21" t="b">
        <f t="shared" si="236"/>
        <v>0</v>
      </c>
      <c r="AJ490" s="21" t="str">
        <f t="shared" si="237"/>
        <v/>
      </c>
      <c r="AK490" s="21" t="b">
        <f>IF(AND(COUNTA(B490:I490)&gt;0,'Börja här'!KOMMUN="",NOT(L490),NOT(N490),NOT(P490),NOT(R490),NOT(T490),NOT(V490),NOT(X490),NOT(Z490),NOT(AB490),NOT(AD490),NOT(AF490)),TRUE,FALSE)</f>
        <v>0</v>
      </c>
      <c r="AL490" s="21" t="str">
        <f t="shared" si="238"/>
        <v/>
      </c>
      <c r="AM490" s="97">
        <f t="shared" si="242"/>
        <v>0</v>
      </c>
      <c r="AN490" s="97" t="str">
        <f t="shared" si="239"/>
        <v>Nej</v>
      </c>
      <c r="AO490" s="21" t="b">
        <f t="shared" si="213"/>
        <v>0</v>
      </c>
      <c r="AP490" s="21" t="str">
        <f t="shared" si="240"/>
        <v/>
      </c>
      <c r="AQ490" s="97" t="str">
        <f t="shared" si="241"/>
        <v>Nej</v>
      </c>
    </row>
    <row r="491" spans="1:43" s="13" customFormat="1" x14ac:dyDescent="0.35">
      <c r="A491" s="53">
        <v>483</v>
      </c>
      <c r="B491" s="10"/>
      <c r="C491" s="23"/>
      <c r="D491" s="41"/>
      <c r="E491" s="74"/>
      <c r="F491" s="82"/>
      <c r="G491" s="74"/>
      <c r="H491" s="75"/>
      <c r="I491" s="23"/>
      <c r="J491" s="50" t="str">
        <f t="shared" si="214"/>
        <v/>
      </c>
      <c r="K491" s="56" t="str">
        <f t="shared" si="215"/>
        <v/>
      </c>
      <c r="L491" s="6" t="b">
        <f t="shared" si="216"/>
        <v>0</v>
      </c>
      <c r="M491" s="21" t="str">
        <f t="shared" si="217"/>
        <v/>
      </c>
      <c r="N491" s="21" t="b">
        <f t="shared" si="218"/>
        <v>0</v>
      </c>
      <c r="O491" s="21" t="str">
        <f t="shared" si="219"/>
        <v/>
      </c>
      <c r="P491" s="21" t="b">
        <f t="shared" si="220"/>
        <v>0</v>
      </c>
      <c r="Q491" s="21" t="str">
        <f t="shared" si="221"/>
        <v/>
      </c>
      <c r="R491" s="21" t="b">
        <f t="shared" si="222"/>
        <v>0</v>
      </c>
      <c r="S491" s="21" t="str">
        <f t="shared" si="223"/>
        <v/>
      </c>
      <c r="T491" s="21" t="b">
        <f t="shared" si="224"/>
        <v>0</v>
      </c>
      <c r="U491" s="21" t="str">
        <f t="shared" si="225"/>
        <v/>
      </c>
      <c r="V491" s="6" t="b">
        <f t="shared" si="226"/>
        <v>0</v>
      </c>
      <c r="W491" s="21" t="str">
        <f t="shared" si="227"/>
        <v/>
      </c>
      <c r="X491" s="21" t="b">
        <f t="shared" si="228"/>
        <v>0</v>
      </c>
      <c r="Y491" s="21" t="str">
        <f t="shared" si="229"/>
        <v/>
      </c>
      <c r="Z491" s="21" t="b">
        <f t="shared" si="230"/>
        <v>0</v>
      </c>
      <c r="AA491" s="21" t="str">
        <f t="shared" si="231"/>
        <v/>
      </c>
      <c r="AB491" s="21" t="b">
        <f>IF(AND(LEN(B491)&gt;0,NOT(AF491),COUNTIF($AH$9:AH990,AH491)&gt;1),TRUE,FALSE)</f>
        <v>0</v>
      </c>
      <c r="AC491" s="21" t="str">
        <f t="shared" si="232"/>
        <v/>
      </c>
      <c r="AD491" s="21" t="b">
        <f>IF(AND(LEN(B491)&gt;0,NOT(AF491),NOT(AB491),COUNTIF(Uttransporter!$B$9:'Uttransporter'!B990,B491)&gt;0),TRUE,FALSE)</f>
        <v>0</v>
      </c>
      <c r="AE491" s="21" t="str">
        <f t="shared" si="233"/>
        <v/>
      </c>
      <c r="AF491" s="21" t="b">
        <f>IF(LEN(B491)&gt;Admin!$D$17,TRUE,FALSE)</f>
        <v>0</v>
      </c>
      <c r="AG491" s="21" t="str">
        <f t="shared" si="234"/>
        <v/>
      </c>
      <c r="AH491" s="21" t="str">
        <f t="shared" si="235"/>
        <v/>
      </c>
      <c r="AI491" s="21" t="b">
        <f t="shared" si="236"/>
        <v>0</v>
      </c>
      <c r="AJ491" s="21" t="str">
        <f t="shared" si="237"/>
        <v/>
      </c>
      <c r="AK491" s="21" t="b">
        <f>IF(AND(COUNTA(B491:I491)&gt;0,'Börja här'!KOMMUN="",NOT(L491),NOT(N491),NOT(P491),NOT(R491),NOT(T491),NOT(V491),NOT(X491),NOT(Z491),NOT(AB491),NOT(AD491),NOT(AF491)),TRUE,FALSE)</f>
        <v>0</v>
      </c>
      <c r="AL491" s="21" t="str">
        <f t="shared" si="238"/>
        <v/>
      </c>
      <c r="AM491" s="97">
        <f t="shared" si="242"/>
        <v>0</v>
      </c>
      <c r="AN491" s="97" t="str">
        <f t="shared" si="239"/>
        <v>Nej</v>
      </c>
      <c r="AO491" s="21" t="b">
        <f t="shared" si="213"/>
        <v>0</v>
      </c>
      <c r="AP491" s="21" t="str">
        <f t="shared" si="240"/>
        <v/>
      </c>
      <c r="AQ491" s="97" t="str">
        <f t="shared" si="241"/>
        <v>Nej</v>
      </c>
    </row>
    <row r="492" spans="1:43" s="13" customFormat="1" x14ac:dyDescent="0.35">
      <c r="A492" s="53">
        <v>484</v>
      </c>
      <c r="B492" s="10"/>
      <c r="C492" s="23"/>
      <c r="D492" s="41"/>
      <c r="E492" s="74"/>
      <c r="F492" s="82"/>
      <c r="G492" s="74"/>
      <c r="H492" s="75"/>
      <c r="I492" s="23"/>
      <c r="J492" s="50" t="str">
        <f t="shared" si="214"/>
        <v/>
      </c>
      <c r="K492" s="56" t="str">
        <f t="shared" si="215"/>
        <v/>
      </c>
      <c r="L492" s="6" t="b">
        <f t="shared" si="216"/>
        <v>0</v>
      </c>
      <c r="M492" s="21" t="str">
        <f t="shared" si="217"/>
        <v/>
      </c>
      <c r="N492" s="21" t="b">
        <f t="shared" si="218"/>
        <v>0</v>
      </c>
      <c r="O492" s="21" t="str">
        <f t="shared" si="219"/>
        <v/>
      </c>
      <c r="P492" s="21" t="b">
        <f t="shared" si="220"/>
        <v>0</v>
      </c>
      <c r="Q492" s="21" t="str">
        <f t="shared" si="221"/>
        <v/>
      </c>
      <c r="R492" s="21" t="b">
        <f t="shared" si="222"/>
        <v>0</v>
      </c>
      <c r="S492" s="21" t="str">
        <f t="shared" si="223"/>
        <v/>
      </c>
      <c r="T492" s="21" t="b">
        <f t="shared" si="224"/>
        <v>0</v>
      </c>
      <c r="U492" s="21" t="str">
        <f t="shared" si="225"/>
        <v/>
      </c>
      <c r="V492" s="6" t="b">
        <f t="shared" si="226"/>
        <v>0</v>
      </c>
      <c r="W492" s="21" t="str">
        <f t="shared" si="227"/>
        <v/>
      </c>
      <c r="X492" s="21" t="b">
        <f t="shared" si="228"/>
        <v>0</v>
      </c>
      <c r="Y492" s="21" t="str">
        <f t="shared" si="229"/>
        <v/>
      </c>
      <c r="Z492" s="21" t="b">
        <f t="shared" si="230"/>
        <v>0</v>
      </c>
      <c r="AA492" s="21" t="str">
        <f t="shared" si="231"/>
        <v/>
      </c>
      <c r="AB492" s="21" t="b">
        <f>IF(AND(LEN(B492)&gt;0,NOT(AF492),COUNTIF($AH$9:AH991,AH492)&gt;1),TRUE,FALSE)</f>
        <v>0</v>
      </c>
      <c r="AC492" s="21" t="str">
        <f t="shared" si="232"/>
        <v/>
      </c>
      <c r="AD492" s="21" t="b">
        <f>IF(AND(LEN(B492)&gt;0,NOT(AF492),NOT(AB492),COUNTIF(Uttransporter!$B$9:'Uttransporter'!B991,B492)&gt;0),TRUE,FALSE)</f>
        <v>0</v>
      </c>
      <c r="AE492" s="21" t="str">
        <f t="shared" si="233"/>
        <v/>
      </c>
      <c r="AF492" s="21" t="b">
        <f>IF(LEN(B492)&gt;Admin!$D$17,TRUE,FALSE)</f>
        <v>0</v>
      </c>
      <c r="AG492" s="21" t="str">
        <f t="shared" si="234"/>
        <v/>
      </c>
      <c r="AH492" s="21" t="str">
        <f t="shared" si="235"/>
        <v/>
      </c>
      <c r="AI492" s="21" t="b">
        <f t="shared" si="236"/>
        <v>0</v>
      </c>
      <c r="AJ492" s="21" t="str">
        <f t="shared" si="237"/>
        <v/>
      </c>
      <c r="AK492" s="21" t="b">
        <f>IF(AND(COUNTA(B492:I492)&gt;0,'Börja här'!KOMMUN="",NOT(L492),NOT(N492),NOT(P492),NOT(R492),NOT(T492),NOT(V492),NOT(X492),NOT(Z492),NOT(AB492),NOT(AD492),NOT(AF492)),TRUE,FALSE)</f>
        <v>0</v>
      </c>
      <c r="AL492" s="21" t="str">
        <f t="shared" si="238"/>
        <v/>
      </c>
      <c r="AM492" s="97">
        <f t="shared" si="242"/>
        <v>0</v>
      </c>
      <c r="AN492" s="97" t="str">
        <f t="shared" si="239"/>
        <v>Nej</v>
      </c>
      <c r="AO492" s="21" t="b">
        <f t="shared" si="213"/>
        <v>0</v>
      </c>
      <c r="AP492" s="21" t="str">
        <f t="shared" si="240"/>
        <v/>
      </c>
      <c r="AQ492" s="97" t="str">
        <f t="shared" si="241"/>
        <v>Nej</v>
      </c>
    </row>
    <row r="493" spans="1:43" s="13" customFormat="1" x14ac:dyDescent="0.35">
      <c r="A493" s="53">
        <v>485</v>
      </c>
      <c r="B493" s="10"/>
      <c r="C493" s="23"/>
      <c r="D493" s="41"/>
      <c r="E493" s="74"/>
      <c r="F493" s="82"/>
      <c r="G493" s="74"/>
      <c r="H493" s="75"/>
      <c r="I493" s="23"/>
      <c r="J493" s="50" t="str">
        <f t="shared" si="214"/>
        <v/>
      </c>
      <c r="K493" s="56" t="str">
        <f t="shared" si="215"/>
        <v/>
      </c>
      <c r="L493" s="6" t="b">
        <f t="shared" si="216"/>
        <v>0</v>
      </c>
      <c r="M493" s="21" t="str">
        <f t="shared" si="217"/>
        <v/>
      </c>
      <c r="N493" s="21" t="b">
        <f t="shared" si="218"/>
        <v>0</v>
      </c>
      <c r="O493" s="21" t="str">
        <f t="shared" si="219"/>
        <v/>
      </c>
      <c r="P493" s="21" t="b">
        <f t="shared" si="220"/>
        <v>0</v>
      </c>
      <c r="Q493" s="21" t="str">
        <f t="shared" si="221"/>
        <v/>
      </c>
      <c r="R493" s="21" t="b">
        <f t="shared" si="222"/>
        <v>0</v>
      </c>
      <c r="S493" s="21" t="str">
        <f t="shared" si="223"/>
        <v/>
      </c>
      <c r="T493" s="21" t="b">
        <f t="shared" si="224"/>
        <v>0</v>
      </c>
      <c r="U493" s="21" t="str">
        <f t="shared" si="225"/>
        <v/>
      </c>
      <c r="V493" s="6" t="b">
        <f t="shared" si="226"/>
        <v>0</v>
      </c>
      <c r="W493" s="21" t="str">
        <f t="shared" si="227"/>
        <v/>
      </c>
      <c r="X493" s="21" t="b">
        <f t="shared" si="228"/>
        <v>0</v>
      </c>
      <c r="Y493" s="21" t="str">
        <f t="shared" si="229"/>
        <v/>
      </c>
      <c r="Z493" s="21" t="b">
        <f t="shared" si="230"/>
        <v>0</v>
      </c>
      <c r="AA493" s="21" t="str">
        <f t="shared" si="231"/>
        <v/>
      </c>
      <c r="AB493" s="21" t="b">
        <f>IF(AND(LEN(B493)&gt;0,NOT(AF493),COUNTIF($AH$9:AH992,AH493)&gt;1),TRUE,FALSE)</f>
        <v>0</v>
      </c>
      <c r="AC493" s="21" t="str">
        <f t="shared" si="232"/>
        <v/>
      </c>
      <c r="AD493" s="21" t="b">
        <f>IF(AND(LEN(B493)&gt;0,NOT(AF493),NOT(AB493),COUNTIF(Uttransporter!$B$9:'Uttransporter'!B992,B493)&gt;0),TRUE,FALSE)</f>
        <v>0</v>
      </c>
      <c r="AE493" s="21" t="str">
        <f t="shared" si="233"/>
        <v/>
      </c>
      <c r="AF493" s="21" t="b">
        <f>IF(LEN(B493)&gt;Admin!$D$17,TRUE,FALSE)</f>
        <v>0</v>
      </c>
      <c r="AG493" s="21" t="str">
        <f t="shared" si="234"/>
        <v/>
      </c>
      <c r="AH493" s="21" t="str">
        <f t="shared" si="235"/>
        <v/>
      </c>
      <c r="AI493" s="21" t="b">
        <f t="shared" si="236"/>
        <v>0</v>
      </c>
      <c r="AJ493" s="21" t="str">
        <f t="shared" si="237"/>
        <v/>
      </c>
      <c r="AK493" s="21" t="b">
        <f>IF(AND(COUNTA(B493:I493)&gt;0,'Börja här'!KOMMUN="",NOT(L493),NOT(N493),NOT(P493),NOT(R493),NOT(T493),NOT(V493),NOT(X493),NOT(Z493),NOT(AB493),NOT(AD493),NOT(AF493)),TRUE,FALSE)</f>
        <v>0</v>
      </c>
      <c r="AL493" s="21" t="str">
        <f t="shared" si="238"/>
        <v/>
      </c>
      <c r="AM493" s="97">
        <f t="shared" si="242"/>
        <v>0</v>
      </c>
      <c r="AN493" s="97" t="str">
        <f t="shared" si="239"/>
        <v>Nej</v>
      </c>
      <c r="AO493" s="21" t="b">
        <f t="shared" si="213"/>
        <v>0</v>
      </c>
      <c r="AP493" s="21" t="str">
        <f t="shared" si="240"/>
        <v/>
      </c>
      <c r="AQ493" s="97" t="str">
        <f t="shared" si="241"/>
        <v>Nej</v>
      </c>
    </row>
    <row r="494" spans="1:43" s="13" customFormat="1" x14ac:dyDescent="0.35">
      <c r="A494" s="53">
        <v>486</v>
      </c>
      <c r="B494" s="10"/>
      <c r="C494" s="23"/>
      <c r="D494" s="41"/>
      <c r="E494" s="74"/>
      <c r="F494" s="82"/>
      <c r="G494" s="74"/>
      <c r="H494" s="75"/>
      <c r="I494" s="23"/>
      <c r="J494" s="50" t="str">
        <f t="shared" si="214"/>
        <v/>
      </c>
      <c r="K494" s="56" t="str">
        <f t="shared" si="215"/>
        <v/>
      </c>
      <c r="L494" s="6" t="b">
        <f t="shared" si="216"/>
        <v>0</v>
      </c>
      <c r="M494" s="21" t="str">
        <f t="shared" si="217"/>
        <v/>
      </c>
      <c r="N494" s="21" t="b">
        <f t="shared" si="218"/>
        <v>0</v>
      </c>
      <c r="O494" s="21" t="str">
        <f t="shared" si="219"/>
        <v/>
      </c>
      <c r="P494" s="21" t="b">
        <f t="shared" si="220"/>
        <v>0</v>
      </c>
      <c r="Q494" s="21" t="str">
        <f t="shared" si="221"/>
        <v/>
      </c>
      <c r="R494" s="21" t="b">
        <f t="shared" si="222"/>
        <v>0</v>
      </c>
      <c r="S494" s="21" t="str">
        <f t="shared" si="223"/>
        <v/>
      </c>
      <c r="T494" s="21" t="b">
        <f t="shared" si="224"/>
        <v>0</v>
      </c>
      <c r="U494" s="21" t="str">
        <f t="shared" si="225"/>
        <v/>
      </c>
      <c r="V494" s="6" t="b">
        <f t="shared" si="226"/>
        <v>0</v>
      </c>
      <c r="W494" s="21" t="str">
        <f t="shared" si="227"/>
        <v/>
      </c>
      <c r="X494" s="21" t="b">
        <f t="shared" si="228"/>
        <v>0</v>
      </c>
      <c r="Y494" s="21" t="str">
        <f t="shared" si="229"/>
        <v/>
      </c>
      <c r="Z494" s="21" t="b">
        <f t="shared" si="230"/>
        <v>0</v>
      </c>
      <c r="AA494" s="21" t="str">
        <f t="shared" si="231"/>
        <v/>
      </c>
      <c r="AB494" s="21" t="b">
        <f>IF(AND(LEN(B494)&gt;0,NOT(AF494),COUNTIF($AH$9:AH993,AH494)&gt;1),TRUE,FALSE)</f>
        <v>0</v>
      </c>
      <c r="AC494" s="21" t="str">
        <f t="shared" si="232"/>
        <v/>
      </c>
      <c r="AD494" s="21" t="b">
        <f>IF(AND(LEN(B494)&gt;0,NOT(AF494),NOT(AB494),COUNTIF(Uttransporter!$B$9:'Uttransporter'!B993,B494)&gt;0),TRUE,FALSE)</f>
        <v>0</v>
      </c>
      <c r="AE494" s="21" t="str">
        <f t="shared" si="233"/>
        <v/>
      </c>
      <c r="AF494" s="21" t="b">
        <f>IF(LEN(B494)&gt;Admin!$D$17,TRUE,FALSE)</f>
        <v>0</v>
      </c>
      <c r="AG494" s="21" t="str">
        <f t="shared" si="234"/>
        <v/>
      </c>
      <c r="AH494" s="21" t="str">
        <f t="shared" si="235"/>
        <v/>
      </c>
      <c r="AI494" s="21" t="b">
        <f t="shared" si="236"/>
        <v>0</v>
      </c>
      <c r="AJ494" s="21" t="str">
        <f t="shared" si="237"/>
        <v/>
      </c>
      <c r="AK494" s="21" t="b">
        <f>IF(AND(COUNTA(B494:I494)&gt;0,'Börja här'!KOMMUN="",NOT(L494),NOT(N494),NOT(P494),NOT(R494),NOT(T494),NOT(V494),NOT(X494),NOT(Z494),NOT(AB494),NOT(AD494),NOT(AF494)),TRUE,FALSE)</f>
        <v>0</v>
      </c>
      <c r="AL494" s="21" t="str">
        <f t="shared" si="238"/>
        <v/>
      </c>
      <c r="AM494" s="97">
        <f t="shared" si="242"/>
        <v>0</v>
      </c>
      <c r="AN494" s="97" t="str">
        <f t="shared" si="239"/>
        <v>Nej</v>
      </c>
      <c r="AO494" s="21" t="b">
        <f t="shared" si="213"/>
        <v>0</v>
      </c>
      <c r="AP494" s="21" t="str">
        <f t="shared" si="240"/>
        <v/>
      </c>
      <c r="AQ494" s="97" t="str">
        <f t="shared" si="241"/>
        <v>Nej</v>
      </c>
    </row>
    <row r="495" spans="1:43" s="13" customFormat="1" x14ac:dyDescent="0.35">
      <c r="A495" s="53">
        <v>487</v>
      </c>
      <c r="B495" s="10"/>
      <c r="C495" s="23"/>
      <c r="D495" s="41"/>
      <c r="E495" s="74"/>
      <c r="F495" s="82"/>
      <c r="G495" s="74"/>
      <c r="H495" s="75"/>
      <c r="I495" s="23"/>
      <c r="J495" s="50" t="str">
        <f t="shared" si="214"/>
        <v/>
      </c>
      <c r="K495" s="56" t="str">
        <f t="shared" si="215"/>
        <v/>
      </c>
      <c r="L495" s="6" t="b">
        <f t="shared" si="216"/>
        <v>0</v>
      </c>
      <c r="M495" s="21" t="str">
        <f t="shared" si="217"/>
        <v/>
      </c>
      <c r="N495" s="21" t="b">
        <f t="shared" si="218"/>
        <v>0</v>
      </c>
      <c r="O495" s="21" t="str">
        <f t="shared" si="219"/>
        <v/>
      </c>
      <c r="P495" s="21" t="b">
        <f t="shared" si="220"/>
        <v>0</v>
      </c>
      <c r="Q495" s="21" t="str">
        <f t="shared" si="221"/>
        <v/>
      </c>
      <c r="R495" s="21" t="b">
        <f t="shared" si="222"/>
        <v>0</v>
      </c>
      <c r="S495" s="21" t="str">
        <f t="shared" si="223"/>
        <v/>
      </c>
      <c r="T495" s="21" t="b">
        <f t="shared" si="224"/>
        <v>0</v>
      </c>
      <c r="U495" s="21" t="str">
        <f t="shared" si="225"/>
        <v/>
      </c>
      <c r="V495" s="6" t="b">
        <f t="shared" si="226"/>
        <v>0</v>
      </c>
      <c r="W495" s="21" t="str">
        <f t="shared" si="227"/>
        <v/>
      </c>
      <c r="X495" s="21" t="b">
        <f t="shared" si="228"/>
        <v>0</v>
      </c>
      <c r="Y495" s="21" t="str">
        <f t="shared" si="229"/>
        <v/>
      </c>
      <c r="Z495" s="21" t="b">
        <f t="shared" si="230"/>
        <v>0</v>
      </c>
      <c r="AA495" s="21" t="str">
        <f t="shared" si="231"/>
        <v/>
      </c>
      <c r="AB495" s="21" t="b">
        <f>IF(AND(LEN(B495)&gt;0,NOT(AF495),COUNTIF($AH$9:AH994,AH495)&gt;1),TRUE,FALSE)</f>
        <v>0</v>
      </c>
      <c r="AC495" s="21" t="str">
        <f t="shared" si="232"/>
        <v/>
      </c>
      <c r="AD495" s="21" t="b">
        <f>IF(AND(LEN(B495)&gt;0,NOT(AF495),NOT(AB495),COUNTIF(Uttransporter!$B$9:'Uttransporter'!B994,B495)&gt;0),TRUE,FALSE)</f>
        <v>0</v>
      </c>
      <c r="AE495" s="21" t="str">
        <f t="shared" si="233"/>
        <v/>
      </c>
      <c r="AF495" s="21" t="b">
        <f>IF(LEN(B495)&gt;Admin!$D$17,TRUE,FALSE)</f>
        <v>0</v>
      </c>
      <c r="AG495" s="21" t="str">
        <f t="shared" si="234"/>
        <v/>
      </c>
      <c r="AH495" s="21" t="str">
        <f t="shared" si="235"/>
        <v/>
      </c>
      <c r="AI495" s="21" t="b">
        <f t="shared" si="236"/>
        <v>0</v>
      </c>
      <c r="AJ495" s="21" t="str">
        <f t="shared" si="237"/>
        <v/>
      </c>
      <c r="AK495" s="21" t="b">
        <f>IF(AND(COUNTA(B495:I495)&gt;0,'Börja här'!KOMMUN="",NOT(L495),NOT(N495),NOT(P495),NOT(R495),NOT(T495),NOT(V495),NOT(X495),NOT(Z495),NOT(AB495),NOT(AD495),NOT(AF495)),TRUE,FALSE)</f>
        <v>0</v>
      </c>
      <c r="AL495" s="21" t="str">
        <f t="shared" si="238"/>
        <v/>
      </c>
      <c r="AM495" s="97">
        <f t="shared" si="242"/>
        <v>0</v>
      </c>
      <c r="AN495" s="97" t="str">
        <f t="shared" si="239"/>
        <v>Nej</v>
      </c>
      <c r="AO495" s="21" t="b">
        <f t="shared" si="213"/>
        <v>0</v>
      </c>
      <c r="AP495" s="21" t="str">
        <f t="shared" si="240"/>
        <v/>
      </c>
      <c r="AQ495" s="97" t="str">
        <f t="shared" si="241"/>
        <v>Nej</v>
      </c>
    </row>
    <row r="496" spans="1:43" s="13" customFormat="1" x14ac:dyDescent="0.35">
      <c r="A496" s="53">
        <v>488</v>
      </c>
      <c r="B496" s="10"/>
      <c r="C496" s="23"/>
      <c r="D496" s="41"/>
      <c r="E496" s="74"/>
      <c r="F496" s="82"/>
      <c r="G496" s="74"/>
      <c r="H496" s="75"/>
      <c r="I496" s="23"/>
      <c r="J496" s="50" t="str">
        <f t="shared" si="214"/>
        <v/>
      </c>
      <c r="K496" s="56" t="str">
        <f t="shared" si="215"/>
        <v/>
      </c>
      <c r="L496" s="6" t="b">
        <f t="shared" si="216"/>
        <v>0</v>
      </c>
      <c r="M496" s="21" t="str">
        <f t="shared" si="217"/>
        <v/>
      </c>
      <c r="N496" s="21" t="b">
        <f t="shared" si="218"/>
        <v>0</v>
      </c>
      <c r="O496" s="21" t="str">
        <f t="shared" si="219"/>
        <v/>
      </c>
      <c r="P496" s="21" t="b">
        <f t="shared" si="220"/>
        <v>0</v>
      </c>
      <c r="Q496" s="21" t="str">
        <f t="shared" si="221"/>
        <v/>
      </c>
      <c r="R496" s="21" t="b">
        <f t="shared" si="222"/>
        <v>0</v>
      </c>
      <c r="S496" s="21" t="str">
        <f t="shared" si="223"/>
        <v/>
      </c>
      <c r="T496" s="21" t="b">
        <f t="shared" si="224"/>
        <v>0</v>
      </c>
      <c r="U496" s="21" t="str">
        <f t="shared" si="225"/>
        <v/>
      </c>
      <c r="V496" s="6" t="b">
        <f t="shared" si="226"/>
        <v>0</v>
      </c>
      <c r="W496" s="21" t="str">
        <f t="shared" si="227"/>
        <v/>
      </c>
      <c r="X496" s="21" t="b">
        <f t="shared" si="228"/>
        <v>0</v>
      </c>
      <c r="Y496" s="21" t="str">
        <f t="shared" si="229"/>
        <v/>
      </c>
      <c r="Z496" s="21" t="b">
        <f t="shared" si="230"/>
        <v>0</v>
      </c>
      <c r="AA496" s="21" t="str">
        <f t="shared" si="231"/>
        <v/>
      </c>
      <c r="AB496" s="21" t="b">
        <f>IF(AND(LEN(B496)&gt;0,NOT(AF496),COUNTIF($AH$9:AH995,AH496)&gt;1),TRUE,FALSE)</f>
        <v>0</v>
      </c>
      <c r="AC496" s="21" t="str">
        <f t="shared" si="232"/>
        <v/>
      </c>
      <c r="AD496" s="21" t="b">
        <f>IF(AND(LEN(B496)&gt;0,NOT(AF496),NOT(AB496),COUNTIF(Uttransporter!$B$9:'Uttransporter'!B995,B496)&gt;0),TRUE,FALSE)</f>
        <v>0</v>
      </c>
      <c r="AE496" s="21" t="str">
        <f t="shared" si="233"/>
        <v/>
      </c>
      <c r="AF496" s="21" t="b">
        <f>IF(LEN(B496)&gt;Admin!$D$17,TRUE,FALSE)</f>
        <v>0</v>
      </c>
      <c r="AG496" s="21" t="str">
        <f t="shared" si="234"/>
        <v/>
      </c>
      <c r="AH496" s="21" t="str">
        <f t="shared" si="235"/>
        <v/>
      </c>
      <c r="AI496" s="21" t="b">
        <f t="shared" si="236"/>
        <v>0</v>
      </c>
      <c r="AJ496" s="21" t="str">
        <f t="shared" si="237"/>
        <v/>
      </c>
      <c r="AK496" s="21" t="b">
        <f>IF(AND(COUNTA(B496:I496)&gt;0,'Börja här'!KOMMUN="",NOT(L496),NOT(N496),NOT(P496),NOT(R496),NOT(T496),NOT(V496),NOT(X496),NOT(Z496),NOT(AB496),NOT(AD496),NOT(AF496)),TRUE,FALSE)</f>
        <v>0</v>
      </c>
      <c r="AL496" s="21" t="str">
        <f t="shared" si="238"/>
        <v/>
      </c>
      <c r="AM496" s="97">
        <f t="shared" si="242"/>
        <v>0</v>
      </c>
      <c r="AN496" s="97" t="str">
        <f t="shared" si="239"/>
        <v>Nej</v>
      </c>
      <c r="AO496" s="21" t="b">
        <f t="shared" si="213"/>
        <v>0</v>
      </c>
      <c r="AP496" s="21" t="str">
        <f t="shared" si="240"/>
        <v/>
      </c>
      <c r="AQ496" s="97" t="str">
        <f t="shared" si="241"/>
        <v>Nej</v>
      </c>
    </row>
    <row r="497" spans="1:43" s="13" customFormat="1" x14ac:dyDescent="0.35">
      <c r="A497" s="53">
        <v>489</v>
      </c>
      <c r="B497" s="10"/>
      <c r="C497" s="23"/>
      <c r="D497" s="41"/>
      <c r="E497" s="74"/>
      <c r="F497" s="82"/>
      <c r="G497" s="74"/>
      <c r="H497" s="75"/>
      <c r="I497" s="23"/>
      <c r="J497" s="50" t="str">
        <f t="shared" si="214"/>
        <v/>
      </c>
      <c r="K497" s="56" t="str">
        <f t="shared" si="215"/>
        <v/>
      </c>
      <c r="L497" s="6" t="b">
        <f t="shared" si="216"/>
        <v>0</v>
      </c>
      <c r="M497" s="21" t="str">
        <f t="shared" si="217"/>
        <v/>
      </c>
      <c r="N497" s="21" t="b">
        <f t="shared" si="218"/>
        <v>0</v>
      </c>
      <c r="O497" s="21" t="str">
        <f t="shared" si="219"/>
        <v/>
      </c>
      <c r="P497" s="21" t="b">
        <f t="shared" si="220"/>
        <v>0</v>
      </c>
      <c r="Q497" s="21" t="str">
        <f t="shared" si="221"/>
        <v/>
      </c>
      <c r="R497" s="21" t="b">
        <f t="shared" si="222"/>
        <v>0</v>
      </c>
      <c r="S497" s="21" t="str">
        <f t="shared" si="223"/>
        <v/>
      </c>
      <c r="T497" s="21" t="b">
        <f t="shared" si="224"/>
        <v>0</v>
      </c>
      <c r="U497" s="21" t="str">
        <f t="shared" si="225"/>
        <v/>
      </c>
      <c r="V497" s="6" t="b">
        <f t="shared" si="226"/>
        <v>0</v>
      </c>
      <c r="W497" s="21" t="str">
        <f t="shared" si="227"/>
        <v/>
      </c>
      <c r="X497" s="21" t="b">
        <f t="shared" si="228"/>
        <v>0</v>
      </c>
      <c r="Y497" s="21" t="str">
        <f t="shared" si="229"/>
        <v/>
      </c>
      <c r="Z497" s="21" t="b">
        <f t="shared" si="230"/>
        <v>0</v>
      </c>
      <c r="AA497" s="21" t="str">
        <f t="shared" si="231"/>
        <v/>
      </c>
      <c r="AB497" s="21" t="b">
        <f>IF(AND(LEN(B497)&gt;0,NOT(AF497),COUNTIF($AH$9:AH996,AH497)&gt;1),TRUE,FALSE)</f>
        <v>0</v>
      </c>
      <c r="AC497" s="21" t="str">
        <f t="shared" si="232"/>
        <v/>
      </c>
      <c r="AD497" s="21" t="b">
        <f>IF(AND(LEN(B497)&gt;0,NOT(AF497),NOT(AB497),COUNTIF(Uttransporter!$B$9:'Uttransporter'!B996,B497)&gt;0),TRUE,FALSE)</f>
        <v>0</v>
      </c>
      <c r="AE497" s="21" t="str">
        <f t="shared" si="233"/>
        <v/>
      </c>
      <c r="AF497" s="21" t="b">
        <f>IF(LEN(B497)&gt;Admin!$D$17,TRUE,FALSE)</f>
        <v>0</v>
      </c>
      <c r="AG497" s="21" t="str">
        <f t="shared" si="234"/>
        <v/>
      </c>
      <c r="AH497" s="21" t="str">
        <f t="shared" si="235"/>
        <v/>
      </c>
      <c r="AI497" s="21" t="b">
        <f t="shared" si="236"/>
        <v>0</v>
      </c>
      <c r="AJ497" s="21" t="str">
        <f t="shared" si="237"/>
        <v/>
      </c>
      <c r="AK497" s="21" t="b">
        <f>IF(AND(COUNTA(B497:I497)&gt;0,'Börja här'!KOMMUN="",NOT(L497),NOT(N497),NOT(P497),NOT(R497),NOT(T497),NOT(V497),NOT(X497),NOT(Z497),NOT(AB497),NOT(AD497),NOT(AF497)),TRUE,FALSE)</f>
        <v>0</v>
      </c>
      <c r="AL497" s="21" t="str">
        <f t="shared" si="238"/>
        <v/>
      </c>
      <c r="AM497" s="97">
        <f t="shared" si="242"/>
        <v>0</v>
      </c>
      <c r="AN497" s="97" t="str">
        <f t="shared" si="239"/>
        <v>Nej</v>
      </c>
      <c r="AO497" s="21" t="b">
        <f t="shared" si="213"/>
        <v>0</v>
      </c>
      <c r="AP497" s="21" t="str">
        <f t="shared" si="240"/>
        <v/>
      </c>
      <c r="AQ497" s="97" t="str">
        <f t="shared" si="241"/>
        <v>Nej</v>
      </c>
    </row>
    <row r="498" spans="1:43" s="13" customFormat="1" x14ac:dyDescent="0.35">
      <c r="A498" s="53">
        <v>490</v>
      </c>
      <c r="B498" s="10"/>
      <c r="C498" s="23"/>
      <c r="D498" s="41"/>
      <c r="E498" s="74"/>
      <c r="F498" s="82"/>
      <c r="G498" s="74"/>
      <c r="H498" s="75"/>
      <c r="I498" s="23"/>
      <c r="J498" s="50" t="str">
        <f t="shared" si="214"/>
        <v/>
      </c>
      <c r="K498" s="56" t="str">
        <f t="shared" si="215"/>
        <v/>
      </c>
      <c r="L498" s="6" t="b">
        <f t="shared" si="216"/>
        <v>0</v>
      </c>
      <c r="M498" s="21" t="str">
        <f t="shared" si="217"/>
        <v/>
      </c>
      <c r="N498" s="21" t="b">
        <f t="shared" si="218"/>
        <v>0</v>
      </c>
      <c r="O498" s="21" t="str">
        <f t="shared" si="219"/>
        <v/>
      </c>
      <c r="P498" s="21" t="b">
        <f t="shared" si="220"/>
        <v>0</v>
      </c>
      <c r="Q498" s="21" t="str">
        <f t="shared" si="221"/>
        <v/>
      </c>
      <c r="R498" s="21" t="b">
        <f t="shared" si="222"/>
        <v>0</v>
      </c>
      <c r="S498" s="21" t="str">
        <f t="shared" si="223"/>
        <v/>
      </c>
      <c r="T498" s="21" t="b">
        <f t="shared" si="224"/>
        <v>0</v>
      </c>
      <c r="U498" s="21" t="str">
        <f t="shared" si="225"/>
        <v/>
      </c>
      <c r="V498" s="6" t="b">
        <f t="shared" si="226"/>
        <v>0</v>
      </c>
      <c r="W498" s="21" t="str">
        <f t="shared" si="227"/>
        <v/>
      </c>
      <c r="X498" s="21" t="b">
        <f t="shared" si="228"/>
        <v>0</v>
      </c>
      <c r="Y498" s="21" t="str">
        <f t="shared" si="229"/>
        <v/>
      </c>
      <c r="Z498" s="21" t="b">
        <f t="shared" si="230"/>
        <v>0</v>
      </c>
      <c r="AA498" s="21" t="str">
        <f t="shared" si="231"/>
        <v/>
      </c>
      <c r="AB498" s="21" t="b">
        <f>IF(AND(LEN(B498)&gt;0,NOT(AF498),COUNTIF($AH$9:AH997,AH498)&gt;1),TRUE,FALSE)</f>
        <v>0</v>
      </c>
      <c r="AC498" s="21" t="str">
        <f t="shared" si="232"/>
        <v/>
      </c>
      <c r="AD498" s="21" t="b">
        <f>IF(AND(LEN(B498)&gt;0,NOT(AF498),NOT(AB498),COUNTIF(Uttransporter!$B$9:'Uttransporter'!B997,B498)&gt;0),TRUE,FALSE)</f>
        <v>0</v>
      </c>
      <c r="AE498" s="21" t="str">
        <f t="shared" si="233"/>
        <v/>
      </c>
      <c r="AF498" s="21" t="b">
        <f>IF(LEN(B498)&gt;Admin!$D$17,TRUE,FALSE)</f>
        <v>0</v>
      </c>
      <c r="AG498" s="21" t="str">
        <f t="shared" si="234"/>
        <v/>
      </c>
      <c r="AH498" s="21" t="str">
        <f t="shared" si="235"/>
        <v/>
      </c>
      <c r="AI498" s="21" t="b">
        <f t="shared" si="236"/>
        <v>0</v>
      </c>
      <c r="AJ498" s="21" t="str">
        <f t="shared" si="237"/>
        <v/>
      </c>
      <c r="AK498" s="21" t="b">
        <f>IF(AND(COUNTA(B498:I498)&gt;0,'Börja här'!KOMMUN="",NOT(L498),NOT(N498),NOT(P498),NOT(R498),NOT(T498),NOT(V498),NOT(X498),NOT(Z498),NOT(AB498),NOT(AD498),NOT(AF498)),TRUE,FALSE)</f>
        <v>0</v>
      </c>
      <c r="AL498" s="21" t="str">
        <f t="shared" si="238"/>
        <v/>
      </c>
      <c r="AM498" s="97">
        <f t="shared" si="242"/>
        <v>0</v>
      </c>
      <c r="AN498" s="97" t="str">
        <f t="shared" si="239"/>
        <v>Nej</v>
      </c>
      <c r="AO498" s="21" t="b">
        <f t="shared" si="213"/>
        <v>0</v>
      </c>
      <c r="AP498" s="21" t="str">
        <f t="shared" si="240"/>
        <v/>
      </c>
      <c r="AQ498" s="97" t="str">
        <f t="shared" si="241"/>
        <v>Nej</v>
      </c>
    </row>
    <row r="499" spans="1:43" s="13" customFormat="1" x14ac:dyDescent="0.35">
      <c r="A499" s="53">
        <v>491</v>
      </c>
      <c r="B499" s="10"/>
      <c r="C499" s="23"/>
      <c r="D499" s="41"/>
      <c r="E499" s="74"/>
      <c r="F499" s="82"/>
      <c r="G499" s="74"/>
      <c r="H499" s="75"/>
      <c r="I499" s="23"/>
      <c r="J499" s="50" t="str">
        <f t="shared" si="214"/>
        <v/>
      </c>
      <c r="K499" s="56" t="str">
        <f t="shared" si="215"/>
        <v/>
      </c>
      <c r="L499" s="6" t="b">
        <f t="shared" si="216"/>
        <v>0</v>
      </c>
      <c r="M499" s="21" t="str">
        <f t="shared" si="217"/>
        <v/>
      </c>
      <c r="N499" s="21" t="b">
        <f t="shared" si="218"/>
        <v>0</v>
      </c>
      <c r="O499" s="21" t="str">
        <f t="shared" si="219"/>
        <v/>
      </c>
      <c r="P499" s="21" t="b">
        <f t="shared" si="220"/>
        <v>0</v>
      </c>
      <c r="Q499" s="21" t="str">
        <f t="shared" si="221"/>
        <v/>
      </c>
      <c r="R499" s="21" t="b">
        <f t="shared" si="222"/>
        <v>0</v>
      </c>
      <c r="S499" s="21" t="str">
        <f t="shared" si="223"/>
        <v/>
      </c>
      <c r="T499" s="21" t="b">
        <f t="shared" si="224"/>
        <v>0</v>
      </c>
      <c r="U499" s="21" t="str">
        <f t="shared" si="225"/>
        <v/>
      </c>
      <c r="V499" s="6" t="b">
        <f t="shared" si="226"/>
        <v>0</v>
      </c>
      <c r="W499" s="21" t="str">
        <f t="shared" si="227"/>
        <v/>
      </c>
      <c r="X499" s="21" t="b">
        <f t="shared" si="228"/>
        <v>0</v>
      </c>
      <c r="Y499" s="21" t="str">
        <f t="shared" si="229"/>
        <v/>
      </c>
      <c r="Z499" s="21" t="b">
        <f t="shared" si="230"/>
        <v>0</v>
      </c>
      <c r="AA499" s="21" t="str">
        <f t="shared" si="231"/>
        <v/>
      </c>
      <c r="AB499" s="21" t="b">
        <f>IF(AND(LEN(B499)&gt;0,NOT(AF499),COUNTIF($AH$9:AH998,AH499)&gt;1),TRUE,FALSE)</f>
        <v>0</v>
      </c>
      <c r="AC499" s="21" t="str">
        <f t="shared" si="232"/>
        <v/>
      </c>
      <c r="AD499" s="21" t="b">
        <f>IF(AND(LEN(B499)&gt;0,NOT(AF499),NOT(AB499),COUNTIF(Uttransporter!$B$9:'Uttransporter'!B998,B499)&gt;0),TRUE,FALSE)</f>
        <v>0</v>
      </c>
      <c r="AE499" s="21" t="str">
        <f t="shared" si="233"/>
        <v/>
      </c>
      <c r="AF499" s="21" t="b">
        <f>IF(LEN(B499)&gt;Admin!$D$17,TRUE,FALSE)</f>
        <v>0</v>
      </c>
      <c r="AG499" s="21" t="str">
        <f t="shared" si="234"/>
        <v/>
      </c>
      <c r="AH499" s="21" t="str">
        <f t="shared" si="235"/>
        <v/>
      </c>
      <c r="AI499" s="21" t="b">
        <f t="shared" si="236"/>
        <v>0</v>
      </c>
      <c r="AJ499" s="21" t="str">
        <f t="shared" si="237"/>
        <v/>
      </c>
      <c r="AK499" s="21" t="b">
        <f>IF(AND(COUNTA(B499:I499)&gt;0,'Börja här'!KOMMUN="",NOT(L499),NOT(N499),NOT(P499),NOT(R499),NOT(T499),NOT(V499),NOT(X499),NOT(Z499),NOT(AB499),NOT(AD499),NOT(AF499)),TRUE,FALSE)</f>
        <v>0</v>
      </c>
      <c r="AL499" s="21" t="str">
        <f t="shared" si="238"/>
        <v/>
      </c>
      <c r="AM499" s="97">
        <f t="shared" si="242"/>
        <v>0</v>
      </c>
      <c r="AN499" s="97" t="str">
        <f t="shared" si="239"/>
        <v>Nej</v>
      </c>
      <c r="AO499" s="21" t="b">
        <f t="shared" si="213"/>
        <v>0</v>
      </c>
      <c r="AP499" s="21" t="str">
        <f t="shared" si="240"/>
        <v/>
      </c>
      <c r="AQ499" s="97" t="str">
        <f t="shared" si="241"/>
        <v>Nej</v>
      </c>
    </row>
    <row r="500" spans="1:43" s="13" customFormat="1" x14ac:dyDescent="0.35">
      <c r="A500" s="53">
        <v>492</v>
      </c>
      <c r="B500" s="10"/>
      <c r="C500" s="23"/>
      <c r="D500" s="41"/>
      <c r="E500" s="74"/>
      <c r="F500" s="82"/>
      <c r="G500" s="74"/>
      <c r="H500" s="75"/>
      <c r="I500" s="23"/>
      <c r="J500" s="50" t="str">
        <f t="shared" si="214"/>
        <v/>
      </c>
      <c r="K500" s="56" t="str">
        <f t="shared" si="215"/>
        <v/>
      </c>
      <c r="L500" s="6" t="b">
        <f t="shared" si="216"/>
        <v>0</v>
      </c>
      <c r="M500" s="21" t="str">
        <f t="shared" si="217"/>
        <v/>
      </c>
      <c r="N500" s="21" t="b">
        <f t="shared" si="218"/>
        <v>0</v>
      </c>
      <c r="O500" s="21" t="str">
        <f t="shared" si="219"/>
        <v/>
      </c>
      <c r="P500" s="21" t="b">
        <f t="shared" si="220"/>
        <v>0</v>
      </c>
      <c r="Q500" s="21" t="str">
        <f t="shared" si="221"/>
        <v/>
      </c>
      <c r="R500" s="21" t="b">
        <f t="shared" si="222"/>
        <v>0</v>
      </c>
      <c r="S500" s="21" t="str">
        <f t="shared" si="223"/>
        <v/>
      </c>
      <c r="T500" s="21" t="b">
        <f t="shared" si="224"/>
        <v>0</v>
      </c>
      <c r="U500" s="21" t="str">
        <f t="shared" si="225"/>
        <v/>
      </c>
      <c r="V500" s="6" t="b">
        <f t="shared" si="226"/>
        <v>0</v>
      </c>
      <c r="W500" s="21" t="str">
        <f t="shared" si="227"/>
        <v/>
      </c>
      <c r="X500" s="21" t="b">
        <f t="shared" si="228"/>
        <v>0</v>
      </c>
      <c r="Y500" s="21" t="str">
        <f t="shared" si="229"/>
        <v/>
      </c>
      <c r="Z500" s="21" t="b">
        <f t="shared" si="230"/>
        <v>0</v>
      </c>
      <c r="AA500" s="21" t="str">
        <f t="shared" si="231"/>
        <v/>
      </c>
      <c r="AB500" s="21" t="b">
        <f>IF(AND(LEN(B500)&gt;0,NOT(AF500),COUNTIF($AH$9:AH999,AH500)&gt;1),TRUE,FALSE)</f>
        <v>0</v>
      </c>
      <c r="AC500" s="21" t="str">
        <f t="shared" si="232"/>
        <v/>
      </c>
      <c r="AD500" s="21" t="b">
        <f>IF(AND(LEN(B500)&gt;0,NOT(AF500),NOT(AB500),COUNTIF(Uttransporter!$B$9:'Uttransporter'!B999,B500)&gt;0),TRUE,FALSE)</f>
        <v>0</v>
      </c>
      <c r="AE500" s="21" t="str">
        <f t="shared" si="233"/>
        <v/>
      </c>
      <c r="AF500" s="21" t="b">
        <f>IF(LEN(B500)&gt;Admin!$D$17,TRUE,FALSE)</f>
        <v>0</v>
      </c>
      <c r="AG500" s="21" t="str">
        <f t="shared" si="234"/>
        <v/>
      </c>
      <c r="AH500" s="21" t="str">
        <f t="shared" si="235"/>
        <v/>
      </c>
      <c r="AI500" s="21" t="b">
        <f t="shared" si="236"/>
        <v>0</v>
      </c>
      <c r="AJ500" s="21" t="str">
        <f t="shared" si="237"/>
        <v/>
      </c>
      <c r="AK500" s="21" t="b">
        <f>IF(AND(COUNTA(B500:I500)&gt;0,'Börja här'!KOMMUN="",NOT(L500),NOT(N500),NOT(P500),NOT(R500),NOT(T500),NOT(V500),NOT(X500),NOT(Z500),NOT(AB500),NOT(AD500),NOT(AF500)),TRUE,FALSE)</f>
        <v>0</v>
      </c>
      <c r="AL500" s="21" t="str">
        <f t="shared" si="238"/>
        <v/>
      </c>
      <c r="AM500" s="97">
        <f t="shared" si="242"/>
        <v>0</v>
      </c>
      <c r="AN500" s="97" t="str">
        <f t="shared" si="239"/>
        <v>Nej</v>
      </c>
      <c r="AO500" s="21" t="b">
        <f t="shared" si="213"/>
        <v>0</v>
      </c>
      <c r="AP500" s="21" t="str">
        <f t="shared" si="240"/>
        <v/>
      </c>
      <c r="AQ500" s="97" t="str">
        <f t="shared" si="241"/>
        <v>Nej</v>
      </c>
    </row>
    <row r="501" spans="1:43" s="13" customFormat="1" x14ac:dyDescent="0.35">
      <c r="A501" s="53">
        <v>493</v>
      </c>
      <c r="B501" s="10"/>
      <c r="C501" s="23"/>
      <c r="D501" s="41"/>
      <c r="E501" s="74"/>
      <c r="F501" s="82"/>
      <c r="G501" s="74"/>
      <c r="H501" s="75"/>
      <c r="I501" s="23"/>
      <c r="J501" s="50" t="str">
        <f t="shared" si="214"/>
        <v/>
      </c>
      <c r="K501" s="56" t="str">
        <f t="shared" si="215"/>
        <v/>
      </c>
      <c r="L501" s="6" t="b">
        <f t="shared" si="216"/>
        <v>0</v>
      </c>
      <c r="M501" s="21" t="str">
        <f t="shared" si="217"/>
        <v/>
      </c>
      <c r="N501" s="21" t="b">
        <f t="shared" si="218"/>
        <v>0</v>
      </c>
      <c r="O501" s="21" t="str">
        <f t="shared" si="219"/>
        <v/>
      </c>
      <c r="P501" s="21" t="b">
        <f t="shared" si="220"/>
        <v>0</v>
      </c>
      <c r="Q501" s="21" t="str">
        <f t="shared" si="221"/>
        <v/>
      </c>
      <c r="R501" s="21" t="b">
        <f t="shared" si="222"/>
        <v>0</v>
      </c>
      <c r="S501" s="21" t="str">
        <f t="shared" si="223"/>
        <v/>
      </c>
      <c r="T501" s="21" t="b">
        <f t="shared" si="224"/>
        <v>0</v>
      </c>
      <c r="U501" s="21" t="str">
        <f t="shared" si="225"/>
        <v/>
      </c>
      <c r="V501" s="6" t="b">
        <f t="shared" si="226"/>
        <v>0</v>
      </c>
      <c r="W501" s="21" t="str">
        <f t="shared" si="227"/>
        <v/>
      </c>
      <c r="X501" s="21" t="b">
        <f t="shared" si="228"/>
        <v>0</v>
      </c>
      <c r="Y501" s="21" t="str">
        <f t="shared" si="229"/>
        <v/>
      </c>
      <c r="Z501" s="21" t="b">
        <f t="shared" si="230"/>
        <v>0</v>
      </c>
      <c r="AA501" s="21" t="str">
        <f t="shared" si="231"/>
        <v/>
      </c>
      <c r="AB501" s="21" t="b">
        <f>IF(AND(LEN(B501)&gt;0,NOT(AF501),COUNTIF($AH$9:AH1000,AH501)&gt;1),TRUE,FALSE)</f>
        <v>0</v>
      </c>
      <c r="AC501" s="21" t="str">
        <f t="shared" si="232"/>
        <v/>
      </c>
      <c r="AD501" s="21" t="b">
        <f>IF(AND(LEN(B501)&gt;0,NOT(AF501),NOT(AB501),COUNTIF(Uttransporter!$B$9:'Uttransporter'!B1000,B501)&gt;0),TRUE,FALSE)</f>
        <v>0</v>
      </c>
      <c r="AE501" s="21" t="str">
        <f t="shared" si="233"/>
        <v/>
      </c>
      <c r="AF501" s="21" t="b">
        <f>IF(LEN(B501)&gt;Admin!$D$17,TRUE,FALSE)</f>
        <v>0</v>
      </c>
      <c r="AG501" s="21" t="str">
        <f t="shared" si="234"/>
        <v/>
      </c>
      <c r="AH501" s="21" t="str">
        <f t="shared" si="235"/>
        <v/>
      </c>
      <c r="AI501" s="21" t="b">
        <f t="shared" si="236"/>
        <v>0</v>
      </c>
      <c r="AJ501" s="21" t="str">
        <f t="shared" si="237"/>
        <v/>
      </c>
      <c r="AK501" s="21" t="b">
        <f>IF(AND(COUNTA(B501:I501)&gt;0,'Börja här'!KOMMUN="",NOT(L501),NOT(N501),NOT(P501),NOT(R501),NOT(T501),NOT(V501),NOT(X501),NOT(Z501),NOT(AB501),NOT(AD501),NOT(AF501)),TRUE,FALSE)</f>
        <v>0</v>
      </c>
      <c r="AL501" s="21" t="str">
        <f t="shared" si="238"/>
        <v/>
      </c>
      <c r="AM501" s="97">
        <f t="shared" si="242"/>
        <v>0</v>
      </c>
      <c r="AN501" s="97" t="str">
        <f t="shared" si="239"/>
        <v>Nej</v>
      </c>
      <c r="AO501" s="21" t="b">
        <f t="shared" si="213"/>
        <v>0</v>
      </c>
      <c r="AP501" s="21" t="str">
        <f t="shared" si="240"/>
        <v/>
      </c>
      <c r="AQ501" s="97" t="str">
        <f t="shared" si="241"/>
        <v>Nej</v>
      </c>
    </row>
    <row r="502" spans="1:43" s="13" customFormat="1" x14ac:dyDescent="0.35">
      <c r="A502" s="53">
        <v>494</v>
      </c>
      <c r="B502" s="10"/>
      <c r="C502" s="23"/>
      <c r="D502" s="41"/>
      <c r="E502" s="74"/>
      <c r="F502" s="82"/>
      <c r="G502" s="74"/>
      <c r="H502" s="75"/>
      <c r="I502" s="23"/>
      <c r="J502" s="50" t="str">
        <f t="shared" si="214"/>
        <v/>
      </c>
      <c r="K502" s="56" t="str">
        <f t="shared" si="215"/>
        <v/>
      </c>
      <c r="L502" s="6" t="b">
        <f t="shared" si="216"/>
        <v>0</v>
      </c>
      <c r="M502" s="21" t="str">
        <f t="shared" si="217"/>
        <v/>
      </c>
      <c r="N502" s="21" t="b">
        <f t="shared" si="218"/>
        <v>0</v>
      </c>
      <c r="O502" s="21" t="str">
        <f t="shared" si="219"/>
        <v/>
      </c>
      <c r="P502" s="21" t="b">
        <f t="shared" si="220"/>
        <v>0</v>
      </c>
      <c r="Q502" s="21" t="str">
        <f t="shared" si="221"/>
        <v/>
      </c>
      <c r="R502" s="21" t="b">
        <f t="shared" si="222"/>
        <v>0</v>
      </c>
      <c r="S502" s="21" t="str">
        <f t="shared" si="223"/>
        <v/>
      </c>
      <c r="T502" s="21" t="b">
        <f t="shared" si="224"/>
        <v>0</v>
      </c>
      <c r="U502" s="21" t="str">
        <f t="shared" si="225"/>
        <v/>
      </c>
      <c r="V502" s="6" t="b">
        <f t="shared" si="226"/>
        <v>0</v>
      </c>
      <c r="W502" s="21" t="str">
        <f t="shared" si="227"/>
        <v/>
      </c>
      <c r="X502" s="21" t="b">
        <f t="shared" si="228"/>
        <v>0</v>
      </c>
      <c r="Y502" s="21" t="str">
        <f t="shared" si="229"/>
        <v/>
      </c>
      <c r="Z502" s="21" t="b">
        <f t="shared" si="230"/>
        <v>0</v>
      </c>
      <c r="AA502" s="21" t="str">
        <f t="shared" si="231"/>
        <v/>
      </c>
      <c r="AB502" s="21" t="b">
        <f>IF(AND(LEN(B502)&gt;0,NOT(AF502),COUNTIF($AH$9:AH1001,AH502)&gt;1),TRUE,FALSE)</f>
        <v>0</v>
      </c>
      <c r="AC502" s="21" t="str">
        <f t="shared" si="232"/>
        <v/>
      </c>
      <c r="AD502" s="21" t="b">
        <f>IF(AND(LEN(B502)&gt;0,NOT(AF502),NOT(AB502),COUNTIF(Uttransporter!$B$9:'Uttransporter'!B1001,B502)&gt;0),TRUE,FALSE)</f>
        <v>0</v>
      </c>
      <c r="AE502" s="21" t="str">
        <f t="shared" si="233"/>
        <v/>
      </c>
      <c r="AF502" s="21" t="b">
        <f>IF(LEN(B502)&gt;Admin!$D$17,TRUE,FALSE)</f>
        <v>0</v>
      </c>
      <c r="AG502" s="21" t="str">
        <f t="shared" si="234"/>
        <v/>
      </c>
      <c r="AH502" s="21" t="str">
        <f t="shared" si="235"/>
        <v/>
      </c>
      <c r="AI502" s="21" t="b">
        <f t="shared" si="236"/>
        <v>0</v>
      </c>
      <c r="AJ502" s="21" t="str">
        <f t="shared" si="237"/>
        <v/>
      </c>
      <c r="AK502" s="21" t="b">
        <f>IF(AND(COUNTA(B502:I502)&gt;0,'Börja här'!KOMMUN="",NOT(L502),NOT(N502),NOT(P502),NOT(R502),NOT(T502),NOT(V502),NOT(X502),NOT(Z502),NOT(AB502),NOT(AD502),NOT(AF502)),TRUE,FALSE)</f>
        <v>0</v>
      </c>
      <c r="AL502" s="21" t="str">
        <f t="shared" si="238"/>
        <v/>
      </c>
      <c r="AM502" s="97">
        <f t="shared" si="242"/>
        <v>0</v>
      </c>
      <c r="AN502" s="97" t="str">
        <f t="shared" si="239"/>
        <v>Nej</v>
      </c>
      <c r="AO502" s="21" t="b">
        <f t="shared" si="213"/>
        <v>0</v>
      </c>
      <c r="AP502" s="21" t="str">
        <f t="shared" si="240"/>
        <v/>
      </c>
      <c r="AQ502" s="97" t="str">
        <f t="shared" si="241"/>
        <v>Nej</v>
      </c>
    </row>
    <row r="503" spans="1:43" s="13" customFormat="1" x14ac:dyDescent="0.35">
      <c r="A503" s="53">
        <v>495</v>
      </c>
      <c r="B503" s="10"/>
      <c r="C503" s="23"/>
      <c r="D503" s="41"/>
      <c r="E503" s="74"/>
      <c r="F503" s="82"/>
      <c r="G503" s="74"/>
      <c r="H503" s="75"/>
      <c r="I503" s="23"/>
      <c r="J503" s="50" t="str">
        <f t="shared" si="214"/>
        <v/>
      </c>
      <c r="K503" s="56" t="str">
        <f t="shared" si="215"/>
        <v/>
      </c>
      <c r="L503" s="6" t="b">
        <f t="shared" si="216"/>
        <v>0</v>
      </c>
      <c r="M503" s="21" t="str">
        <f t="shared" si="217"/>
        <v/>
      </c>
      <c r="N503" s="21" t="b">
        <f t="shared" si="218"/>
        <v>0</v>
      </c>
      <c r="O503" s="21" t="str">
        <f t="shared" si="219"/>
        <v/>
      </c>
      <c r="P503" s="21" t="b">
        <f t="shared" si="220"/>
        <v>0</v>
      </c>
      <c r="Q503" s="21" t="str">
        <f t="shared" si="221"/>
        <v/>
      </c>
      <c r="R503" s="21" t="b">
        <f t="shared" si="222"/>
        <v>0</v>
      </c>
      <c r="S503" s="21" t="str">
        <f t="shared" si="223"/>
        <v/>
      </c>
      <c r="T503" s="21" t="b">
        <f t="shared" si="224"/>
        <v>0</v>
      </c>
      <c r="U503" s="21" t="str">
        <f t="shared" si="225"/>
        <v/>
      </c>
      <c r="V503" s="6" t="b">
        <f t="shared" si="226"/>
        <v>0</v>
      </c>
      <c r="W503" s="21" t="str">
        <f t="shared" si="227"/>
        <v/>
      </c>
      <c r="X503" s="21" t="b">
        <f t="shared" si="228"/>
        <v>0</v>
      </c>
      <c r="Y503" s="21" t="str">
        <f t="shared" si="229"/>
        <v/>
      </c>
      <c r="Z503" s="21" t="b">
        <f t="shared" si="230"/>
        <v>0</v>
      </c>
      <c r="AA503" s="21" t="str">
        <f t="shared" si="231"/>
        <v/>
      </c>
      <c r="AB503" s="21" t="b">
        <f>IF(AND(LEN(B503)&gt;0,NOT(AF503),COUNTIF($AH$9:AH1002,AH503)&gt;1),TRUE,FALSE)</f>
        <v>0</v>
      </c>
      <c r="AC503" s="21" t="str">
        <f t="shared" si="232"/>
        <v/>
      </c>
      <c r="AD503" s="21" t="b">
        <f>IF(AND(LEN(B503)&gt;0,NOT(AF503),NOT(AB503),COUNTIF(Uttransporter!$B$9:'Uttransporter'!B1002,B503)&gt;0),TRUE,FALSE)</f>
        <v>0</v>
      </c>
      <c r="AE503" s="21" t="str">
        <f t="shared" si="233"/>
        <v/>
      </c>
      <c r="AF503" s="21" t="b">
        <f>IF(LEN(B503)&gt;Admin!$D$17,TRUE,FALSE)</f>
        <v>0</v>
      </c>
      <c r="AG503" s="21" t="str">
        <f t="shared" si="234"/>
        <v/>
      </c>
      <c r="AH503" s="21" t="str">
        <f t="shared" si="235"/>
        <v/>
      </c>
      <c r="AI503" s="21" t="b">
        <f t="shared" si="236"/>
        <v>0</v>
      </c>
      <c r="AJ503" s="21" t="str">
        <f t="shared" si="237"/>
        <v/>
      </c>
      <c r="AK503" s="21" t="b">
        <f>IF(AND(COUNTA(B503:I503)&gt;0,'Börja här'!KOMMUN="",NOT(L503),NOT(N503),NOT(P503),NOT(R503),NOT(T503),NOT(V503),NOT(X503),NOT(Z503),NOT(AB503),NOT(AD503),NOT(AF503)),TRUE,FALSE)</f>
        <v>0</v>
      </c>
      <c r="AL503" s="21" t="str">
        <f t="shared" si="238"/>
        <v/>
      </c>
      <c r="AM503" s="97">
        <f t="shared" si="242"/>
        <v>0</v>
      </c>
      <c r="AN503" s="97" t="str">
        <f t="shared" si="239"/>
        <v>Nej</v>
      </c>
      <c r="AO503" s="21" t="b">
        <f t="shared" si="213"/>
        <v>0</v>
      </c>
      <c r="AP503" s="21" t="str">
        <f t="shared" si="240"/>
        <v/>
      </c>
      <c r="AQ503" s="97" t="str">
        <f t="shared" si="241"/>
        <v>Nej</v>
      </c>
    </row>
    <row r="504" spans="1:43" s="13" customFormat="1" x14ac:dyDescent="0.35">
      <c r="A504" s="53">
        <v>496</v>
      </c>
      <c r="B504" s="10"/>
      <c r="C504" s="23"/>
      <c r="D504" s="41"/>
      <c r="E504" s="74"/>
      <c r="F504" s="82"/>
      <c r="G504" s="74"/>
      <c r="H504" s="75"/>
      <c r="I504" s="23"/>
      <c r="J504" s="50" t="str">
        <f t="shared" si="214"/>
        <v/>
      </c>
      <c r="K504" s="56" t="str">
        <f t="shared" si="215"/>
        <v/>
      </c>
      <c r="L504" s="6" t="b">
        <f t="shared" si="216"/>
        <v>0</v>
      </c>
      <c r="M504" s="21" t="str">
        <f t="shared" si="217"/>
        <v/>
      </c>
      <c r="N504" s="21" t="b">
        <f t="shared" si="218"/>
        <v>0</v>
      </c>
      <c r="O504" s="21" t="str">
        <f t="shared" si="219"/>
        <v/>
      </c>
      <c r="P504" s="21" t="b">
        <f t="shared" si="220"/>
        <v>0</v>
      </c>
      <c r="Q504" s="21" t="str">
        <f t="shared" si="221"/>
        <v/>
      </c>
      <c r="R504" s="21" t="b">
        <f t="shared" si="222"/>
        <v>0</v>
      </c>
      <c r="S504" s="21" t="str">
        <f t="shared" si="223"/>
        <v/>
      </c>
      <c r="T504" s="21" t="b">
        <f t="shared" si="224"/>
        <v>0</v>
      </c>
      <c r="U504" s="21" t="str">
        <f t="shared" si="225"/>
        <v/>
      </c>
      <c r="V504" s="6" t="b">
        <f t="shared" si="226"/>
        <v>0</v>
      </c>
      <c r="W504" s="21" t="str">
        <f t="shared" si="227"/>
        <v/>
      </c>
      <c r="X504" s="21" t="b">
        <f t="shared" si="228"/>
        <v>0</v>
      </c>
      <c r="Y504" s="21" t="str">
        <f t="shared" si="229"/>
        <v/>
      </c>
      <c r="Z504" s="21" t="b">
        <f t="shared" si="230"/>
        <v>0</v>
      </c>
      <c r="AA504" s="21" t="str">
        <f t="shared" si="231"/>
        <v/>
      </c>
      <c r="AB504" s="21" t="b">
        <f>IF(AND(LEN(B504)&gt;0,NOT(AF504),COUNTIF($AH$9:AH1003,AH504)&gt;1),TRUE,FALSE)</f>
        <v>0</v>
      </c>
      <c r="AC504" s="21" t="str">
        <f t="shared" si="232"/>
        <v/>
      </c>
      <c r="AD504" s="21" t="b">
        <f>IF(AND(LEN(B504)&gt;0,NOT(AF504),NOT(AB504),COUNTIF(Uttransporter!$B$9:'Uttransporter'!B1003,B504)&gt;0),TRUE,FALSE)</f>
        <v>0</v>
      </c>
      <c r="AE504" s="21" t="str">
        <f t="shared" si="233"/>
        <v/>
      </c>
      <c r="AF504" s="21" t="b">
        <f>IF(LEN(B504)&gt;Admin!$D$17,TRUE,FALSE)</f>
        <v>0</v>
      </c>
      <c r="AG504" s="21" t="str">
        <f t="shared" si="234"/>
        <v/>
      </c>
      <c r="AH504" s="21" t="str">
        <f t="shared" si="235"/>
        <v/>
      </c>
      <c r="AI504" s="21" t="b">
        <f t="shared" si="236"/>
        <v>0</v>
      </c>
      <c r="AJ504" s="21" t="str">
        <f t="shared" si="237"/>
        <v/>
      </c>
      <c r="AK504" s="21" t="b">
        <f>IF(AND(COUNTA(B504:I504)&gt;0,'Börja här'!KOMMUN="",NOT(L504),NOT(N504),NOT(P504),NOT(R504),NOT(T504),NOT(V504),NOT(X504),NOT(Z504),NOT(AB504),NOT(AD504),NOT(AF504)),TRUE,FALSE)</f>
        <v>0</v>
      </c>
      <c r="AL504" s="21" t="str">
        <f t="shared" si="238"/>
        <v/>
      </c>
      <c r="AM504" s="97">
        <f t="shared" si="242"/>
        <v>0</v>
      </c>
      <c r="AN504" s="97" t="str">
        <f t="shared" si="239"/>
        <v>Nej</v>
      </c>
      <c r="AO504" s="21" t="b">
        <f t="shared" si="213"/>
        <v>0</v>
      </c>
      <c r="AP504" s="21" t="str">
        <f t="shared" si="240"/>
        <v/>
      </c>
      <c r="AQ504" s="97" t="str">
        <f t="shared" si="241"/>
        <v>Nej</v>
      </c>
    </row>
    <row r="505" spans="1:43" s="13" customFormat="1" x14ac:dyDescent="0.35">
      <c r="A505" s="53">
        <v>497</v>
      </c>
      <c r="B505" s="10"/>
      <c r="C505" s="23"/>
      <c r="D505" s="41"/>
      <c r="E505" s="74"/>
      <c r="F505" s="82"/>
      <c r="G505" s="74"/>
      <c r="H505" s="75"/>
      <c r="I505" s="23"/>
      <c r="J505" s="50" t="str">
        <f t="shared" si="214"/>
        <v/>
      </c>
      <c r="K505" s="56" t="str">
        <f t="shared" si="215"/>
        <v/>
      </c>
      <c r="L505" s="6" t="b">
        <f t="shared" si="216"/>
        <v>0</v>
      </c>
      <c r="M505" s="21" t="str">
        <f t="shared" si="217"/>
        <v/>
      </c>
      <c r="N505" s="21" t="b">
        <f t="shared" si="218"/>
        <v>0</v>
      </c>
      <c r="O505" s="21" t="str">
        <f t="shared" si="219"/>
        <v/>
      </c>
      <c r="P505" s="21" t="b">
        <f t="shared" si="220"/>
        <v>0</v>
      </c>
      <c r="Q505" s="21" t="str">
        <f t="shared" si="221"/>
        <v/>
      </c>
      <c r="R505" s="21" t="b">
        <f t="shared" si="222"/>
        <v>0</v>
      </c>
      <c r="S505" s="21" t="str">
        <f t="shared" si="223"/>
        <v/>
      </c>
      <c r="T505" s="21" t="b">
        <f t="shared" si="224"/>
        <v>0</v>
      </c>
      <c r="U505" s="21" t="str">
        <f t="shared" si="225"/>
        <v/>
      </c>
      <c r="V505" s="6" t="b">
        <f t="shared" si="226"/>
        <v>0</v>
      </c>
      <c r="W505" s="21" t="str">
        <f t="shared" si="227"/>
        <v/>
      </c>
      <c r="X505" s="21" t="b">
        <f t="shared" si="228"/>
        <v>0</v>
      </c>
      <c r="Y505" s="21" t="str">
        <f t="shared" si="229"/>
        <v/>
      </c>
      <c r="Z505" s="21" t="b">
        <f t="shared" si="230"/>
        <v>0</v>
      </c>
      <c r="AA505" s="21" t="str">
        <f t="shared" si="231"/>
        <v/>
      </c>
      <c r="AB505" s="21" t="b">
        <f>IF(AND(LEN(B505)&gt;0,NOT(AF505),COUNTIF($AH$9:AH1004,AH505)&gt;1),TRUE,FALSE)</f>
        <v>0</v>
      </c>
      <c r="AC505" s="21" t="str">
        <f t="shared" si="232"/>
        <v/>
      </c>
      <c r="AD505" s="21" t="b">
        <f>IF(AND(LEN(B505)&gt;0,NOT(AF505),NOT(AB505),COUNTIF(Uttransporter!$B$9:'Uttransporter'!B1004,B505)&gt;0),TRUE,FALSE)</f>
        <v>0</v>
      </c>
      <c r="AE505" s="21" t="str">
        <f t="shared" si="233"/>
        <v/>
      </c>
      <c r="AF505" s="21" t="b">
        <f>IF(LEN(B505)&gt;Admin!$D$17,TRUE,FALSE)</f>
        <v>0</v>
      </c>
      <c r="AG505" s="21" t="str">
        <f t="shared" si="234"/>
        <v/>
      </c>
      <c r="AH505" s="21" t="str">
        <f t="shared" si="235"/>
        <v/>
      </c>
      <c r="AI505" s="21" t="b">
        <f t="shared" si="236"/>
        <v>0</v>
      </c>
      <c r="AJ505" s="21" t="str">
        <f t="shared" si="237"/>
        <v/>
      </c>
      <c r="AK505" s="21" t="b">
        <f>IF(AND(COUNTA(B505:I505)&gt;0,'Börja här'!KOMMUN="",NOT(L505),NOT(N505),NOT(P505),NOT(R505),NOT(T505),NOT(V505),NOT(X505),NOT(Z505),NOT(AB505),NOT(AD505),NOT(AF505)),TRUE,FALSE)</f>
        <v>0</v>
      </c>
      <c r="AL505" s="21" t="str">
        <f t="shared" si="238"/>
        <v/>
      </c>
      <c r="AM505" s="97">
        <f t="shared" si="242"/>
        <v>0</v>
      </c>
      <c r="AN505" s="97" t="str">
        <f t="shared" si="239"/>
        <v>Nej</v>
      </c>
      <c r="AO505" s="21" t="b">
        <f t="shared" si="213"/>
        <v>0</v>
      </c>
      <c r="AP505" s="21" t="str">
        <f t="shared" si="240"/>
        <v/>
      </c>
      <c r="AQ505" s="97" t="str">
        <f t="shared" si="241"/>
        <v>Nej</v>
      </c>
    </row>
    <row r="506" spans="1:43" s="13" customFormat="1" x14ac:dyDescent="0.35">
      <c r="A506" s="53">
        <v>498</v>
      </c>
      <c r="B506" s="10"/>
      <c r="C506" s="23"/>
      <c r="D506" s="41"/>
      <c r="E506" s="74"/>
      <c r="F506" s="82"/>
      <c r="G506" s="74"/>
      <c r="H506" s="75"/>
      <c r="I506" s="23"/>
      <c r="J506" s="50" t="str">
        <f t="shared" si="214"/>
        <v/>
      </c>
      <c r="K506" s="56" t="str">
        <f t="shared" si="215"/>
        <v/>
      </c>
      <c r="L506" s="6" t="b">
        <f t="shared" si="216"/>
        <v>0</v>
      </c>
      <c r="M506" s="21" t="str">
        <f t="shared" si="217"/>
        <v/>
      </c>
      <c r="N506" s="21" t="b">
        <f t="shared" si="218"/>
        <v>0</v>
      </c>
      <c r="O506" s="21" t="str">
        <f t="shared" si="219"/>
        <v/>
      </c>
      <c r="P506" s="21" t="b">
        <f t="shared" si="220"/>
        <v>0</v>
      </c>
      <c r="Q506" s="21" t="str">
        <f t="shared" si="221"/>
        <v/>
      </c>
      <c r="R506" s="21" t="b">
        <f t="shared" si="222"/>
        <v>0</v>
      </c>
      <c r="S506" s="21" t="str">
        <f t="shared" si="223"/>
        <v/>
      </c>
      <c r="T506" s="21" t="b">
        <f t="shared" si="224"/>
        <v>0</v>
      </c>
      <c r="U506" s="21" t="str">
        <f t="shared" si="225"/>
        <v/>
      </c>
      <c r="V506" s="6" t="b">
        <f t="shared" si="226"/>
        <v>0</v>
      </c>
      <c r="W506" s="21" t="str">
        <f t="shared" si="227"/>
        <v/>
      </c>
      <c r="X506" s="21" t="b">
        <f t="shared" si="228"/>
        <v>0</v>
      </c>
      <c r="Y506" s="21" t="str">
        <f t="shared" si="229"/>
        <v/>
      </c>
      <c r="Z506" s="21" t="b">
        <f t="shared" si="230"/>
        <v>0</v>
      </c>
      <c r="AA506" s="21" t="str">
        <f t="shared" si="231"/>
        <v/>
      </c>
      <c r="AB506" s="21" t="b">
        <f>IF(AND(LEN(B506)&gt;0,NOT(AF506),COUNTIF($AH$9:AH1005,AH506)&gt;1),TRUE,FALSE)</f>
        <v>0</v>
      </c>
      <c r="AC506" s="21" t="str">
        <f t="shared" si="232"/>
        <v/>
      </c>
      <c r="AD506" s="21" t="b">
        <f>IF(AND(LEN(B506)&gt;0,NOT(AF506),NOT(AB506),COUNTIF(Uttransporter!$B$9:'Uttransporter'!B1005,B506)&gt;0),TRUE,FALSE)</f>
        <v>0</v>
      </c>
      <c r="AE506" s="21" t="str">
        <f t="shared" si="233"/>
        <v/>
      </c>
      <c r="AF506" s="21" t="b">
        <f>IF(LEN(B506)&gt;Admin!$D$17,TRUE,FALSE)</f>
        <v>0</v>
      </c>
      <c r="AG506" s="21" t="str">
        <f t="shared" si="234"/>
        <v/>
      </c>
      <c r="AH506" s="21" t="str">
        <f t="shared" si="235"/>
        <v/>
      </c>
      <c r="AI506" s="21" t="b">
        <f t="shared" si="236"/>
        <v>0</v>
      </c>
      <c r="AJ506" s="21" t="str">
        <f t="shared" si="237"/>
        <v/>
      </c>
      <c r="AK506" s="21" t="b">
        <f>IF(AND(COUNTA(B506:I506)&gt;0,'Börja här'!KOMMUN="",NOT(L506),NOT(N506),NOT(P506),NOT(R506),NOT(T506),NOT(V506),NOT(X506),NOT(Z506),NOT(AB506),NOT(AD506),NOT(AF506)),TRUE,FALSE)</f>
        <v>0</v>
      </c>
      <c r="AL506" s="21" t="str">
        <f t="shared" si="238"/>
        <v/>
      </c>
      <c r="AM506" s="97">
        <f t="shared" si="242"/>
        <v>0</v>
      </c>
      <c r="AN506" s="97" t="str">
        <f t="shared" si="239"/>
        <v>Nej</v>
      </c>
      <c r="AO506" s="21" t="b">
        <f t="shared" si="213"/>
        <v>0</v>
      </c>
      <c r="AP506" s="21" t="str">
        <f t="shared" si="240"/>
        <v/>
      </c>
      <c r="AQ506" s="97" t="str">
        <f t="shared" si="241"/>
        <v>Nej</v>
      </c>
    </row>
    <row r="507" spans="1:43" s="13" customFormat="1" x14ac:dyDescent="0.35">
      <c r="A507" s="53">
        <v>499</v>
      </c>
      <c r="B507" s="10"/>
      <c r="C507" s="23"/>
      <c r="D507" s="41"/>
      <c r="E507" s="74"/>
      <c r="F507" s="82"/>
      <c r="G507" s="74"/>
      <c r="H507" s="75"/>
      <c r="I507" s="23"/>
      <c r="J507" s="50" t="str">
        <f t="shared" si="214"/>
        <v/>
      </c>
      <c r="K507" s="56" t="str">
        <f t="shared" si="215"/>
        <v/>
      </c>
      <c r="L507" s="6" t="b">
        <f t="shared" si="216"/>
        <v>0</v>
      </c>
      <c r="M507" s="21" t="str">
        <f t="shared" si="217"/>
        <v/>
      </c>
      <c r="N507" s="21" t="b">
        <f t="shared" si="218"/>
        <v>0</v>
      </c>
      <c r="O507" s="21" t="str">
        <f t="shared" si="219"/>
        <v/>
      </c>
      <c r="P507" s="21" t="b">
        <f t="shared" si="220"/>
        <v>0</v>
      </c>
      <c r="Q507" s="21" t="str">
        <f t="shared" si="221"/>
        <v/>
      </c>
      <c r="R507" s="21" t="b">
        <f t="shared" si="222"/>
        <v>0</v>
      </c>
      <c r="S507" s="21" t="str">
        <f t="shared" si="223"/>
        <v/>
      </c>
      <c r="T507" s="21" t="b">
        <f t="shared" si="224"/>
        <v>0</v>
      </c>
      <c r="U507" s="21" t="str">
        <f t="shared" si="225"/>
        <v/>
      </c>
      <c r="V507" s="6" t="b">
        <f t="shared" si="226"/>
        <v>0</v>
      </c>
      <c r="W507" s="21" t="str">
        <f t="shared" si="227"/>
        <v/>
      </c>
      <c r="X507" s="21" t="b">
        <f t="shared" si="228"/>
        <v>0</v>
      </c>
      <c r="Y507" s="21" t="str">
        <f t="shared" si="229"/>
        <v/>
      </c>
      <c r="Z507" s="21" t="b">
        <f t="shared" si="230"/>
        <v>0</v>
      </c>
      <c r="AA507" s="21" t="str">
        <f t="shared" si="231"/>
        <v/>
      </c>
      <c r="AB507" s="21" t="b">
        <f>IF(AND(LEN(B507)&gt;0,NOT(AF507),COUNTIF($AH$9:AH1006,AH507)&gt;1),TRUE,FALSE)</f>
        <v>0</v>
      </c>
      <c r="AC507" s="21" t="str">
        <f t="shared" si="232"/>
        <v/>
      </c>
      <c r="AD507" s="21" t="b">
        <f>IF(AND(LEN(B507)&gt;0,NOT(AF507),NOT(AB507),COUNTIF(Uttransporter!$B$9:'Uttransporter'!B1006,B507)&gt;0),TRUE,FALSE)</f>
        <v>0</v>
      </c>
      <c r="AE507" s="21" t="str">
        <f t="shared" si="233"/>
        <v/>
      </c>
      <c r="AF507" s="21" t="b">
        <f>IF(LEN(B507)&gt;Admin!$D$17,TRUE,FALSE)</f>
        <v>0</v>
      </c>
      <c r="AG507" s="21" t="str">
        <f t="shared" si="234"/>
        <v/>
      </c>
      <c r="AH507" s="21" t="str">
        <f t="shared" si="235"/>
        <v/>
      </c>
      <c r="AI507" s="21" t="b">
        <f t="shared" si="236"/>
        <v>0</v>
      </c>
      <c r="AJ507" s="21" t="str">
        <f t="shared" si="237"/>
        <v/>
      </c>
      <c r="AK507" s="21" t="b">
        <f>IF(AND(COUNTA(B507:I507)&gt;0,'Börja här'!KOMMUN="",NOT(L507),NOT(N507),NOT(P507),NOT(R507),NOT(T507),NOT(V507),NOT(X507),NOT(Z507),NOT(AB507),NOT(AD507),NOT(AF507)),TRUE,FALSE)</f>
        <v>0</v>
      </c>
      <c r="AL507" s="21" t="str">
        <f t="shared" si="238"/>
        <v/>
      </c>
      <c r="AM507" s="97">
        <f t="shared" si="242"/>
        <v>0</v>
      </c>
      <c r="AN507" s="97" t="str">
        <f t="shared" si="239"/>
        <v>Nej</v>
      </c>
      <c r="AO507" s="21" t="b">
        <f t="shared" si="213"/>
        <v>0</v>
      </c>
      <c r="AP507" s="21" t="str">
        <f t="shared" si="240"/>
        <v/>
      </c>
      <c r="AQ507" s="97" t="str">
        <f t="shared" si="241"/>
        <v>Nej</v>
      </c>
    </row>
    <row r="508" spans="1:43" s="13" customFormat="1" x14ac:dyDescent="0.35">
      <c r="A508" s="53">
        <v>500</v>
      </c>
      <c r="B508" s="10"/>
      <c r="C508" s="23"/>
      <c r="D508" s="41"/>
      <c r="E508" s="74"/>
      <c r="F508" s="82"/>
      <c r="G508" s="74"/>
      <c r="H508" s="75"/>
      <c r="I508" s="23"/>
      <c r="J508" s="50" t="str">
        <f t="shared" si="214"/>
        <v/>
      </c>
      <c r="K508" s="56" t="str">
        <f t="shared" si="215"/>
        <v/>
      </c>
      <c r="L508" s="6" t="b">
        <f t="shared" si="216"/>
        <v>0</v>
      </c>
      <c r="M508" s="21" t="str">
        <f t="shared" si="217"/>
        <v/>
      </c>
      <c r="N508" s="21" t="b">
        <f t="shared" si="218"/>
        <v>0</v>
      </c>
      <c r="O508" s="21" t="str">
        <f t="shared" si="219"/>
        <v/>
      </c>
      <c r="P508" s="21" t="b">
        <f t="shared" si="220"/>
        <v>0</v>
      </c>
      <c r="Q508" s="21" t="str">
        <f t="shared" si="221"/>
        <v/>
      </c>
      <c r="R508" s="21" t="b">
        <f t="shared" si="222"/>
        <v>0</v>
      </c>
      <c r="S508" s="21" t="str">
        <f t="shared" si="223"/>
        <v/>
      </c>
      <c r="T508" s="21" t="b">
        <f t="shared" si="224"/>
        <v>0</v>
      </c>
      <c r="U508" s="21" t="str">
        <f t="shared" si="225"/>
        <v/>
      </c>
      <c r="V508" s="6" t="b">
        <f t="shared" si="226"/>
        <v>0</v>
      </c>
      <c r="W508" s="21" t="str">
        <f t="shared" si="227"/>
        <v/>
      </c>
      <c r="X508" s="21" t="b">
        <f t="shared" si="228"/>
        <v>0</v>
      </c>
      <c r="Y508" s="21" t="str">
        <f t="shared" si="229"/>
        <v/>
      </c>
      <c r="Z508" s="21" t="b">
        <f t="shared" si="230"/>
        <v>0</v>
      </c>
      <c r="AA508" s="21" t="str">
        <f t="shared" si="231"/>
        <v/>
      </c>
      <c r="AB508" s="21" t="b">
        <f>IF(AND(LEN(B508)&gt;0,NOT(AF508),COUNTIF($AH$9:AH1007,AH508)&gt;1),TRUE,FALSE)</f>
        <v>0</v>
      </c>
      <c r="AC508" s="21" t="str">
        <f t="shared" si="232"/>
        <v/>
      </c>
      <c r="AD508" s="21" t="b">
        <f>IF(AND(LEN(B508)&gt;0,NOT(AF508),NOT(AB508),COUNTIF(Uttransporter!$B$9:'Uttransporter'!B1007,B508)&gt;0),TRUE,FALSE)</f>
        <v>0</v>
      </c>
      <c r="AE508" s="21" t="str">
        <f t="shared" si="233"/>
        <v/>
      </c>
      <c r="AF508" s="21" t="b">
        <f>IF(LEN(B508)&gt;Admin!$D$17,TRUE,FALSE)</f>
        <v>0</v>
      </c>
      <c r="AG508" s="21" t="str">
        <f t="shared" si="234"/>
        <v/>
      </c>
      <c r="AH508" s="21" t="str">
        <f t="shared" si="235"/>
        <v/>
      </c>
      <c r="AI508" s="21" t="b">
        <f t="shared" si="236"/>
        <v>0</v>
      </c>
      <c r="AJ508" s="21" t="str">
        <f t="shared" si="237"/>
        <v/>
      </c>
      <c r="AK508" s="21" t="b">
        <f>IF(AND(COUNTA(B508:I508)&gt;0,'Börja här'!KOMMUN="",NOT(L508),NOT(N508),NOT(P508),NOT(R508),NOT(T508),NOT(V508),NOT(X508),NOT(Z508),NOT(AB508),NOT(AD508),NOT(AF508)),TRUE,FALSE)</f>
        <v>0</v>
      </c>
      <c r="AL508" s="21" t="str">
        <f t="shared" si="238"/>
        <v/>
      </c>
      <c r="AM508" s="97">
        <f t="shared" si="242"/>
        <v>0</v>
      </c>
      <c r="AN508" s="97" t="str">
        <f t="shared" si="239"/>
        <v>Nej</v>
      </c>
      <c r="AO508" s="21" t="b">
        <f t="shared" si="213"/>
        <v>0</v>
      </c>
      <c r="AP508" s="21" t="str">
        <f t="shared" si="240"/>
        <v/>
      </c>
      <c r="AQ508" s="97" t="str">
        <f t="shared" si="241"/>
        <v>Nej</v>
      </c>
    </row>
  </sheetData>
  <sheetProtection algorithmName="SHA-512" hashValue="Q54HopQDFA/QiSKnFxx6+uIVpPrg5Uu3OQro1ocxUR6SOHT3H3G0TH5kmrZCecvj/YNhyBo4wVRx+6k2XMPwiA==" saltValue="7qKwh55f8jgDYc+SKa65tA==" spinCount="100000" sheet="1" formatCells="0"/>
  <mergeCells count="26">
    <mergeCell ref="P8:Q8"/>
    <mergeCell ref="AI8:AJ8"/>
    <mergeCell ref="AK8:AL8"/>
    <mergeCell ref="T8:U8"/>
    <mergeCell ref="AF8:AG8"/>
    <mergeCell ref="AB8:AC8"/>
    <mergeCell ref="AD8:AE8"/>
    <mergeCell ref="Z8:AA8"/>
    <mergeCell ref="V8:W8"/>
    <mergeCell ref="X8:Y8"/>
    <mergeCell ref="AO8:AP8"/>
    <mergeCell ref="F7:F8"/>
    <mergeCell ref="E7:E8"/>
    <mergeCell ref="A6:D6"/>
    <mergeCell ref="A7:A8"/>
    <mergeCell ref="B7:B8"/>
    <mergeCell ref="C7:C8"/>
    <mergeCell ref="D7:D8"/>
    <mergeCell ref="G7:G8"/>
    <mergeCell ref="H7:H8"/>
    <mergeCell ref="I7:I8"/>
    <mergeCell ref="K7:K8"/>
    <mergeCell ref="R8:S8"/>
    <mergeCell ref="J7:J8"/>
    <mergeCell ref="L8:M8"/>
    <mergeCell ref="N8:O8"/>
  </mergeCells>
  <phoneticPr fontId="18" type="noConversion"/>
  <conditionalFormatting sqref="B9:B508">
    <cfRule type="expression" dxfId="10" priority="1">
      <formula>AB9=TRUE</formula>
    </cfRule>
    <cfRule type="expression" dxfId="9" priority="2">
      <formula>AD9=TRUE</formula>
    </cfRule>
    <cfRule type="expression" dxfId="8" priority="3">
      <formula>AI9=TRUE</formula>
    </cfRule>
  </conditionalFormatting>
  <conditionalFormatting sqref="C9:C508">
    <cfRule type="expression" dxfId="7" priority="11">
      <formula>N9=TRUE</formula>
    </cfRule>
  </conditionalFormatting>
  <conditionalFormatting sqref="D9:D508">
    <cfRule type="expression" dxfId="6" priority="7">
      <formula>X9=TRUE</formula>
    </cfRule>
  </conditionalFormatting>
  <conditionalFormatting sqref="E9:E508">
    <cfRule type="expression" dxfId="5" priority="10">
      <formula>Z9=TRUE</formula>
    </cfRule>
  </conditionalFormatting>
  <conditionalFormatting sqref="F9:G508">
    <cfRule type="expression" dxfId="4" priority="4">
      <formula>P9=TRUE</formula>
    </cfRule>
  </conditionalFormatting>
  <conditionalFormatting sqref="F9:H508">
    <cfRule type="expression" dxfId="3" priority="9">
      <formula>F$7=""</formula>
    </cfRule>
  </conditionalFormatting>
  <conditionalFormatting sqref="G9:G508">
    <cfRule type="expression" dxfId="2" priority="5">
      <formula>R9=TRUE</formula>
    </cfRule>
  </conditionalFormatting>
  <conditionalFormatting sqref="H9:H508">
    <cfRule type="expression" dxfId="1" priority="6">
      <formula>T9=TRUE</formula>
    </cfRule>
  </conditionalFormatting>
  <conditionalFormatting sqref="I9:I508">
    <cfRule type="expression" dxfId="0" priority="8">
      <formula>OR(V9=TRUE,AO9=TRUE)</formula>
    </cfRule>
  </conditionalFormatting>
  <dataValidations count="7">
    <dataValidation type="list" allowBlank="1" showInputMessage="1" showErrorMessage="1" sqref="I9:I508" xr:uid="{D5374A1F-E4C6-45CC-9E4A-DB0503F5E68A}">
      <formula1>TblHamnkoder</formula1>
    </dataValidation>
    <dataValidation type="decimal" operator="greaterThan" allowBlank="1" showInputMessage="1" showErrorMessage="1" errorTitle="Felaktig vikt" error="Vikt ska anges i ton" sqref="F9:F508" xr:uid="{B42C3B9C-DDC6-4872-84A7-90C3644C20C4}">
      <formula1>0</formula1>
    </dataValidation>
    <dataValidation type="whole" operator="greaterThan" allowBlank="1" showInputMessage="1" showErrorMessage="1" errorTitle="Felaktigt antal" error="Antal sändningar ska vara heltal och större än noll" promptTitle="ÅÅMMDD-NNNN" sqref="E9:E508" xr:uid="{1E69A7FD-BEE8-4D02-ADF0-E09D5F66AA0B}">
      <formula1>0</formula1>
    </dataValidation>
    <dataValidation type="whole" operator="greaterThanOrEqual" allowBlank="1" showInputMessage="1" showErrorMessage="1" errorTitle="Felaktig transportkostnad" error="Fyll i en transportkostnad med _x000a_hela kronor, utan ören." sqref="G9:G508" xr:uid="{5B91E108-8E55-4D8B-A583-1B5047AE25C5}">
      <formula1>0</formula1>
    </dataValidation>
    <dataValidation type="list" operator="equal" allowBlank="1" showInputMessage="1" error="Måste skrivas in i formatet_x000a_ÅÅMMDD-NNNN_x000a__x000a_(ex. 850101-1234)" promptTitle="ÅÅMMDD-NNNN" sqref="C9:C508" xr:uid="{F9D3BE51-DE2B-4665-891A-0CFCC94AAAEC}">
      <formula1>TblVarukoder</formula1>
    </dataValidation>
    <dataValidation type="list" allowBlank="1" showInputMessage="1" errorTitle="Felaktigt " error="Datum måste vara inom ansökningsperioden och inom avtalsperioden för valt avtal" sqref="H9:H508" xr:uid="{AEB25C48-7EF7-4A59-B0BD-0EB07338A285}">
      <formula1>TblUtomlands</formula1>
    </dataValidation>
    <dataValidation type="list" operator="equal" allowBlank="1" showInputMessage="1" showErrorMessage="1" errorTitle="Transportsätt" error="Välj ett transportsätt från listan" promptTitle="ÅÅMMDD-NNNN" sqref="D9:D508" xr:uid="{42A2450D-70A4-4FED-BB2B-F789DF94FA21}">
      <formula1>TblTransportsätt</formula1>
    </dataValidation>
  </dataValidations>
  <pageMargins left="0.23622047244094491" right="0.23622047244094491" top="0.74803149606299213" bottom="0.74803149606299213" header="0.31496062992125984" footer="0.31496062992125984"/>
  <pageSetup paperSize="9" scale="62" fitToHeight="0" pageOrder="overThenDown" orientation="landscape" blackAndWhite="1" r:id="rId1"/>
  <headerFooter>
    <oddFooter>&amp;R&amp;P/&amp;N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B93DA-68D4-476D-9E7E-DC36D752D4C3}">
  <sheetPr codeName="Blad2"/>
  <dimension ref="B1:AA192"/>
  <sheetViews>
    <sheetView showGridLines="0" zoomScale="70" zoomScaleNormal="70" workbookViewId="0">
      <selection activeCell="B1" sqref="B1"/>
    </sheetView>
  </sheetViews>
  <sheetFormatPr defaultRowHeight="14.5" x14ac:dyDescent="0.35"/>
  <cols>
    <col min="1" max="1" width="4.81640625" customWidth="1"/>
    <col min="2" max="2" width="18.7265625" bestFit="1" customWidth="1"/>
    <col min="3" max="3" width="10" bestFit="1" customWidth="1"/>
    <col min="4" max="4" width="24.54296875" customWidth="1"/>
    <col min="5" max="5" width="13.54296875" customWidth="1"/>
    <col min="6" max="6" width="10.453125" bestFit="1" customWidth="1"/>
    <col min="7" max="7" width="16.1796875" bestFit="1" customWidth="1"/>
    <col min="8" max="8" width="58.1796875" bestFit="1" customWidth="1"/>
    <col min="9" max="9" width="18.54296875" bestFit="1" customWidth="1"/>
    <col min="10" max="10" width="40.453125" bestFit="1" customWidth="1"/>
    <col min="11" max="11" width="40.453125" customWidth="1"/>
    <col min="14" max="14" width="25.81640625" bestFit="1" customWidth="1"/>
    <col min="15" max="15" width="22" style="42" bestFit="1" customWidth="1"/>
    <col min="18" max="18" width="20" bestFit="1" customWidth="1"/>
    <col min="20" max="20" width="46.453125" bestFit="1" customWidth="1"/>
    <col min="23" max="23" width="46.81640625" bestFit="1" customWidth="1"/>
    <col min="26" max="26" width="58.1796875" bestFit="1" customWidth="1"/>
    <col min="27" max="27" width="39.1796875" bestFit="1" customWidth="1"/>
  </cols>
  <sheetData>
    <row r="1" spans="2:27" x14ac:dyDescent="0.35">
      <c r="B1" t="s">
        <v>100</v>
      </c>
    </row>
    <row r="3" spans="2:27" x14ac:dyDescent="0.35">
      <c r="N3" s="27" t="s">
        <v>101</v>
      </c>
      <c r="R3" s="43" t="s">
        <v>102</v>
      </c>
    </row>
    <row r="4" spans="2:27" x14ac:dyDescent="0.35">
      <c r="B4" s="15" t="s">
        <v>103</v>
      </c>
      <c r="H4" s="27" t="s">
        <v>101</v>
      </c>
      <c r="N4" s="15" t="s">
        <v>104</v>
      </c>
      <c r="O4" s="43" t="s">
        <v>105</v>
      </c>
      <c r="R4" s="43" t="s">
        <v>106</v>
      </c>
      <c r="T4" s="43" t="s">
        <v>107</v>
      </c>
      <c r="W4" s="43" t="s">
        <v>108</v>
      </c>
      <c r="Z4" s="27" t="s">
        <v>101</v>
      </c>
    </row>
    <row r="5" spans="2:27" x14ac:dyDescent="0.35">
      <c r="B5" s="22">
        <v>0</v>
      </c>
      <c r="D5" s="27"/>
      <c r="H5" s="15" t="s">
        <v>109</v>
      </c>
      <c r="I5" s="15" t="s">
        <v>110</v>
      </c>
      <c r="J5" s="15" t="s">
        <v>111</v>
      </c>
      <c r="K5" s="15"/>
      <c r="N5" s="22"/>
      <c r="O5" s="44">
        <v>0</v>
      </c>
      <c r="R5" s="44"/>
      <c r="T5" s="44"/>
      <c r="W5" s="44" t="s">
        <v>112</v>
      </c>
      <c r="Z5" s="15" t="s">
        <v>113</v>
      </c>
      <c r="AA5" s="15" t="s">
        <v>114</v>
      </c>
    </row>
    <row r="6" spans="2:27" x14ac:dyDescent="0.35">
      <c r="D6" s="15" t="s">
        <v>115</v>
      </c>
      <c r="H6" s="22" t="s">
        <v>112</v>
      </c>
      <c r="I6" s="22"/>
      <c r="K6" s="41"/>
      <c r="N6" s="22" t="s">
        <v>116</v>
      </c>
      <c r="O6" s="44">
        <v>45</v>
      </c>
      <c r="R6" s="44" t="s">
        <v>117</v>
      </c>
      <c r="T6" s="44" t="s">
        <v>118</v>
      </c>
      <c r="W6" s="44" t="s">
        <v>119</v>
      </c>
      <c r="Z6" s="22"/>
      <c r="AA6" s="22"/>
    </row>
    <row r="7" spans="2:27" x14ac:dyDescent="0.35">
      <c r="D7" s="22"/>
      <c r="H7" s="22" t="s">
        <v>120</v>
      </c>
      <c r="I7" s="22">
        <v>76</v>
      </c>
      <c r="J7" t="str">
        <f>I7&amp;" - "&amp;H7</f>
        <v>76 - Aluminium och varor av aluminium [76]</v>
      </c>
      <c r="N7" s="22" t="s">
        <v>121</v>
      </c>
      <c r="O7" s="44">
        <v>40</v>
      </c>
      <c r="R7" s="44" t="s">
        <v>122</v>
      </c>
      <c r="T7" s="44" t="s">
        <v>123</v>
      </c>
      <c r="W7" s="44" t="s">
        <v>124</v>
      </c>
      <c r="Z7" s="22" t="s">
        <v>120</v>
      </c>
      <c r="AA7" s="62" t="s">
        <v>125</v>
      </c>
    </row>
    <row r="8" spans="2:27" x14ac:dyDescent="0.35">
      <c r="D8" s="22" t="s">
        <v>126</v>
      </c>
      <c r="H8" s="22" t="s">
        <v>127</v>
      </c>
      <c r="I8" s="22">
        <v>63</v>
      </c>
      <c r="J8" t="str">
        <f t="shared" ref="J8:J71" si="0">I8&amp;" - "&amp;H8</f>
        <v>63 - Andra konfektionerade t-varor [63]</v>
      </c>
      <c r="N8" s="22" t="s">
        <v>128</v>
      </c>
      <c r="O8" s="44">
        <v>25</v>
      </c>
      <c r="R8" s="44" t="s">
        <v>129</v>
      </c>
      <c r="T8" s="44" t="s">
        <v>130</v>
      </c>
      <c r="Z8" s="22" t="s">
        <v>127</v>
      </c>
      <c r="AA8" s="62" t="s">
        <v>125</v>
      </c>
    </row>
    <row r="9" spans="2:27" x14ac:dyDescent="0.35">
      <c r="D9" s="22" t="s">
        <v>131</v>
      </c>
      <c r="H9" s="22" t="s">
        <v>132</v>
      </c>
      <c r="I9" s="22">
        <v>81</v>
      </c>
      <c r="J9" t="str">
        <f t="shared" si="0"/>
        <v>81 - Andra oädla metaller inkl vara [81]</v>
      </c>
      <c r="N9" s="22" t="s">
        <v>133</v>
      </c>
      <c r="O9" s="44">
        <v>25</v>
      </c>
      <c r="R9" s="44" t="s">
        <v>134</v>
      </c>
      <c r="T9" s="44" t="s">
        <v>135</v>
      </c>
      <c r="Z9" s="22" t="s">
        <v>132</v>
      </c>
      <c r="AA9" s="62" t="s">
        <v>125</v>
      </c>
    </row>
    <row r="10" spans="2:27" x14ac:dyDescent="0.35">
      <c r="D10" s="22" t="s">
        <v>136</v>
      </c>
      <c r="H10" s="22" t="s">
        <v>137</v>
      </c>
      <c r="I10" s="22">
        <v>5</v>
      </c>
      <c r="J10" t="str">
        <f t="shared" si="0"/>
        <v>5 - Andra produkter av animaliskt ursprung [05]</v>
      </c>
      <c r="N10" s="22" t="s">
        <v>138</v>
      </c>
      <c r="O10" s="44">
        <v>35</v>
      </c>
      <c r="R10" s="44" t="s">
        <v>139</v>
      </c>
      <c r="T10" s="44" t="s">
        <v>140</v>
      </c>
      <c r="W10" s="43" t="s">
        <v>141</v>
      </c>
      <c r="Z10" s="22" t="s">
        <v>137</v>
      </c>
      <c r="AA10" s="62" t="s">
        <v>125</v>
      </c>
    </row>
    <row r="11" spans="2:27" x14ac:dyDescent="0.35">
      <c r="D11" s="22" t="s">
        <v>142</v>
      </c>
      <c r="H11" s="22" t="s">
        <v>143</v>
      </c>
      <c r="I11" s="22">
        <v>53</v>
      </c>
      <c r="J11" t="str">
        <f t="shared" si="0"/>
        <v>53 - Andra veg textilfibrer [53]</v>
      </c>
      <c r="N11" s="22" t="s">
        <v>144</v>
      </c>
      <c r="O11" s="44">
        <v>20</v>
      </c>
      <c r="R11" s="44" t="s">
        <v>145</v>
      </c>
      <c r="T11" s="44" t="s">
        <v>146</v>
      </c>
      <c r="W11" s="44" t="s">
        <v>112</v>
      </c>
      <c r="Z11" s="22" t="s">
        <v>143</v>
      </c>
      <c r="AA11" s="62" t="s">
        <v>125</v>
      </c>
    </row>
    <row r="12" spans="2:27" x14ac:dyDescent="0.35">
      <c r="D12" s="22" t="s">
        <v>147</v>
      </c>
      <c r="H12" s="22" t="s">
        <v>148</v>
      </c>
      <c r="I12" s="22">
        <v>67</v>
      </c>
      <c r="J12" t="str">
        <f t="shared" si="0"/>
        <v>67 - Bearbet fjädrar och dun [67]</v>
      </c>
      <c r="N12" s="22" t="s">
        <v>149</v>
      </c>
      <c r="O12" s="44">
        <v>30</v>
      </c>
      <c r="R12" s="44" t="s">
        <v>150</v>
      </c>
      <c r="T12" s="44" t="s">
        <v>151</v>
      </c>
      <c r="W12" s="44">
        <v>2023</v>
      </c>
      <c r="Z12" s="22" t="s">
        <v>148</v>
      </c>
      <c r="AA12" s="62" t="s">
        <v>125</v>
      </c>
    </row>
    <row r="13" spans="2:27" x14ac:dyDescent="0.35">
      <c r="D13" s="22" t="s">
        <v>152</v>
      </c>
      <c r="H13" s="22" t="s">
        <v>153</v>
      </c>
      <c r="I13" s="22">
        <v>23</v>
      </c>
      <c r="J13" t="str">
        <f t="shared" si="0"/>
        <v>23 - Beredda fodermedel [23]</v>
      </c>
      <c r="N13" s="22" t="s">
        <v>154</v>
      </c>
      <c r="O13" s="44">
        <v>45</v>
      </c>
      <c r="R13" s="44" t="s">
        <v>155</v>
      </c>
      <c r="T13" s="44" t="s">
        <v>156</v>
      </c>
      <c r="W13" s="44">
        <v>2024</v>
      </c>
      <c r="Z13" s="22" t="s">
        <v>153</v>
      </c>
      <c r="AA13" s="62" t="s">
        <v>125</v>
      </c>
    </row>
    <row r="14" spans="2:27" x14ac:dyDescent="0.35">
      <c r="D14" s="22" t="s">
        <v>157</v>
      </c>
      <c r="H14" s="22" t="s">
        <v>158</v>
      </c>
      <c r="I14" s="22">
        <v>20</v>
      </c>
      <c r="J14" t="str">
        <f t="shared" si="0"/>
        <v>20 - Beredning av grönsaker, frukter [20]</v>
      </c>
      <c r="N14" s="22" t="s">
        <v>159</v>
      </c>
      <c r="O14" s="44">
        <v>40</v>
      </c>
      <c r="R14" s="44" t="s">
        <v>160</v>
      </c>
      <c r="T14" s="44" t="s">
        <v>161</v>
      </c>
      <c r="W14" s="44">
        <v>2025</v>
      </c>
      <c r="Z14" s="22" t="s">
        <v>158</v>
      </c>
      <c r="AA14" s="62" t="s">
        <v>125</v>
      </c>
    </row>
    <row r="15" spans="2:27" x14ac:dyDescent="0.35">
      <c r="H15" s="22" t="s">
        <v>162</v>
      </c>
      <c r="I15" s="22">
        <v>19</v>
      </c>
      <c r="J15" t="str">
        <f t="shared" si="0"/>
        <v>19 - Beredning av spannmål, mjöl, mjölk [19]</v>
      </c>
      <c r="N15" s="22" t="s">
        <v>163</v>
      </c>
      <c r="O15" s="44">
        <v>15</v>
      </c>
      <c r="R15" s="44" t="s">
        <v>164</v>
      </c>
      <c r="T15" s="44" t="s">
        <v>165</v>
      </c>
      <c r="W15" s="44">
        <v>2026</v>
      </c>
      <c r="Z15" s="22" t="s">
        <v>162</v>
      </c>
      <c r="AA15" s="62" t="s">
        <v>125</v>
      </c>
    </row>
    <row r="16" spans="2:27" x14ac:dyDescent="0.35">
      <c r="H16" s="22" t="s">
        <v>166</v>
      </c>
      <c r="I16" s="22">
        <v>16</v>
      </c>
      <c r="J16" t="str">
        <f t="shared" si="0"/>
        <v>16 - Beredningar av kött, fisk mm [16]</v>
      </c>
      <c r="N16" s="22" t="s">
        <v>167</v>
      </c>
      <c r="O16" s="44">
        <v>15</v>
      </c>
      <c r="R16" s="44" t="s">
        <v>168</v>
      </c>
      <c r="T16" s="44" t="s">
        <v>169</v>
      </c>
      <c r="W16" s="44">
        <v>2027</v>
      </c>
      <c r="Z16" s="22" t="s">
        <v>166</v>
      </c>
      <c r="AA16" s="62" t="s">
        <v>125</v>
      </c>
    </row>
    <row r="17" spans="2:27" x14ac:dyDescent="0.35">
      <c r="B17" s="77" t="s">
        <v>170</v>
      </c>
      <c r="C17" s="78"/>
      <c r="D17" s="77">
        <v>50</v>
      </c>
      <c r="H17" s="22" t="s">
        <v>171</v>
      </c>
      <c r="I17" s="22">
        <v>78</v>
      </c>
      <c r="J17" t="str">
        <f t="shared" si="0"/>
        <v>78 - Bly och varor av bly [78]</v>
      </c>
      <c r="N17" s="22" t="s">
        <v>172</v>
      </c>
      <c r="O17" s="44">
        <v>45</v>
      </c>
      <c r="R17" s="44" t="s">
        <v>173</v>
      </c>
      <c r="T17" s="44" t="s">
        <v>174</v>
      </c>
      <c r="W17" s="44">
        <v>2028</v>
      </c>
      <c r="Z17" s="22" t="s">
        <v>171</v>
      </c>
      <c r="AA17" s="62" t="s">
        <v>125</v>
      </c>
    </row>
    <row r="18" spans="2:27" x14ac:dyDescent="0.35">
      <c r="B18" s="15" t="s">
        <v>175</v>
      </c>
      <c r="H18" s="22" t="s">
        <v>176</v>
      </c>
      <c r="I18" s="22">
        <v>52</v>
      </c>
      <c r="J18" t="str">
        <f t="shared" si="0"/>
        <v>52 - Bomull, tråd garn och vävnader [52]</v>
      </c>
      <c r="N18" s="22" t="s">
        <v>177</v>
      </c>
      <c r="O18" s="44">
        <v>30</v>
      </c>
      <c r="R18" s="44" t="s">
        <v>178</v>
      </c>
      <c r="T18" s="44" t="s">
        <v>179</v>
      </c>
      <c r="W18" s="44">
        <v>2029</v>
      </c>
      <c r="Z18" s="22" t="s">
        <v>176</v>
      </c>
      <c r="AA18" s="62" t="s">
        <v>125</v>
      </c>
    </row>
    <row r="19" spans="2:27" x14ac:dyDescent="0.35">
      <c r="B19" s="129" t="s">
        <v>180</v>
      </c>
      <c r="C19" s="129"/>
      <c r="D19" s="129"/>
      <c r="E19" s="129"/>
      <c r="H19" s="22" t="s">
        <v>181</v>
      </c>
      <c r="I19" s="22">
        <v>47</v>
      </c>
      <c r="J19" t="str">
        <f t="shared" si="0"/>
        <v>47 - Dissolvingsmassa t ann kem ind [47]</v>
      </c>
      <c r="N19" s="22" t="s">
        <v>182</v>
      </c>
      <c r="O19" s="44">
        <v>40</v>
      </c>
      <c r="R19" s="44" t="s">
        <v>183</v>
      </c>
      <c r="T19" s="44" t="s">
        <v>184</v>
      </c>
      <c r="W19" s="44">
        <v>2030</v>
      </c>
      <c r="Z19" s="22" t="s">
        <v>181</v>
      </c>
      <c r="AA19" s="62" t="s">
        <v>125</v>
      </c>
    </row>
    <row r="20" spans="2:27" x14ac:dyDescent="0.35">
      <c r="B20" s="129" t="s">
        <v>185</v>
      </c>
      <c r="C20" s="129"/>
      <c r="D20" s="129"/>
      <c r="E20" s="129"/>
      <c r="H20" s="22" t="s">
        <v>186</v>
      </c>
      <c r="I20" s="22">
        <v>96</v>
      </c>
      <c r="J20" t="str">
        <f t="shared" si="0"/>
        <v>96 - Diverse artiklar [96]</v>
      </c>
      <c r="N20" s="22" t="s">
        <v>187</v>
      </c>
      <c r="O20" s="44">
        <v>45</v>
      </c>
      <c r="R20" s="44" t="s">
        <v>188</v>
      </c>
      <c r="T20" s="44" t="s">
        <v>189</v>
      </c>
      <c r="W20" s="44">
        <v>2031</v>
      </c>
      <c r="Z20" s="22" t="s">
        <v>186</v>
      </c>
      <c r="AA20" s="62" t="s">
        <v>125</v>
      </c>
    </row>
    <row r="21" spans="2:27" x14ac:dyDescent="0.35">
      <c r="B21" s="129" t="s">
        <v>190</v>
      </c>
      <c r="C21" s="129"/>
      <c r="D21" s="129"/>
      <c r="E21" s="129"/>
      <c r="H21" s="22" t="s">
        <v>191</v>
      </c>
      <c r="I21" s="22">
        <v>38</v>
      </c>
      <c r="J21" t="str">
        <f t="shared" si="0"/>
        <v>38 - Diverse kemiska produkter [38]</v>
      </c>
      <c r="N21" s="22" t="s">
        <v>192</v>
      </c>
      <c r="O21" s="44">
        <v>15</v>
      </c>
      <c r="R21" s="44" t="s">
        <v>193</v>
      </c>
      <c r="T21" s="44" t="s">
        <v>194</v>
      </c>
      <c r="W21" s="44">
        <v>2032</v>
      </c>
      <c r="Z21" s="22" t="s">
        <v>191</v>
      </c>
      <c r="AA21" s="62" t="s">
        <v>125</v>
      </c>
    </row>
    <row r="22" spans="2:27" x14ac:dyDescent="0.35">
      <c r="B22" s="129" t="s">
        <v>195</v>
      </c>
      <c r="C22" s="129"/>
      <c r="D22" s="129"/>
      <c r="E22" s="129"/>
      <c r="H22" s="22" t="s">
        <v>196</v>
      </c>
      <c r="I22" s="22">
        <v>22</v>
      </c>
      <c r="J22" t="str">
        <f t="shared" si="0"/>
        <v>22 - Drycker, sprit, öl, ättika [22]</v>
      </c>
      <c r="N22" s="22" t="s">
        <v>197</v>
      </c>
      <c r="O22" s="44">
        <v>25</v>
      </c>
      <c r="R22" s="44" t="s">
        <v>198</v>
      </c>
      <c r="T22" s="44" t="s">
        <v>199</v>
      </c>
      <c r="Z22" s="22" t="s">
        <v>196</v>
      </c>
      <c r="AA22" s="62" t="s">
        <v>125</v>
      </c>
    </row>
    <row r="23" spans="2:27" x14ac:dyDescent="0.35">
      <c r="B23" s="129" t="s">
        <v>200</v>
      </c>
      <c r="C23" s="129"/>
      <c r="D23" s="129"/>
      <c r="E23" s="129"/>
      <c r="H23" s="22" t="s">
        <v>201</v>
      </c>
      <c r="I23" s="22">
        <v>60</v>
      </c>
      <c r="J23" t="str">
        <f t="shared" si="0"/>
        <v>60 - Dukvaror av trikå [60]</v>
      </c>
      <c r="N23" s="22" t="s">
        <v>202</v>
      </c>
      <c r="O23" s="44">
        <v>35</v>
      </c>
      <c r="R23" s="44" t="s">
        <v>203</v>
      </c>
      <c r="T23" s="44" t="s">
        <v>204</v>
      </c>
      <c r="Z23" s="22" t="s">
        <v>201</v>
      </c>
      <c r="AA23" s="62" t="s">
        <v>125</v>
      </c>
    </row>
    <row r="24" spans="2:27" x14ac:dyDescent="0.35">
      <c r="B24" s="129" t="s">
        <v>84</v>
      </c>
      <c r="C24" s="129"/>
      <c r="D24" s="129"/>
      <c r="E24" s="129"/>
      <c r="H24" s="22" t="s">
        <v>205</v>
      </c>
      <c r="I24" s="22">
        <v>85</v>
      </c>
      <c r="J24" t="str">
        <f t="shared" si="0"/>
        <v>85 - El-maskiner, -apparat, -materiel [85]</v>
      </c>
      <c r="N24" s="22" t="s">
        <v>206</v>
      </c>
      <c r="O24" s="44">
        <v>30</v>
      </c>
      <c r="R24" s="44" t="s">
        <v>207</v>
      </c>
      <c r="T24" s="44" t="s">
        <v>208</v>
      </c>
      <c r="Z24" s="22" t="s">
        <v>205</v>
      </c>
      <c r="AA24" s="62" t="s">
        <v>125</v>
      </c>
    </row>
    <row r="25" spans="2:27" x14ac:dyDescent="0.35">
      <c r="B25" s="129" t="s">
        <v>209</v>
      </c>
      <c r="C25" s="129"/>
      <c r="D25" s="129"/>
      <c r="E25" s="129"/>
      <c r="H25" s="22" t="s">
        <v>210</v>
      </c>
      <c r="I25" s="22">
        <v>83</v>
      </c>
      <c r="J25" t="str">
        <f t="shared" si="0"/>
        <v>83 - Elektroder, beslag, lås -diverse [83]</v>
      </c>
      <c r="N25" s="22" t="s">
        <v>211</v>
      </c>
      <c r="O25" s="44">
        <v>40</v>
      </c>
      <c r="R25" s="44" t="s">
        <v>212</v>
      </c>
      <c r="T25" s="44" t="s">
        <v>213</v>
      </c>
      <c r="Z25" s="22" t="s">
        <v>210</v>
      </c>
      <c r="AA25" s="62" t="s">
        <v>125</v>
      </c>
    </row>
    <row r="26" spans="2:27" x14ac:dyDescent="0.35">
      <c r="B26" s="129" t="s">
        <v>214</v>
      </c>
      <c r="C26" s="129"/>
      <c r="D26" s="129"/>
      <c r="E26" s="129"/>
      <c r="H26" s="22" t="s">
        <v>215</v>
      </c>
      <c r="I26" s="22">
        <v>30</v>
      </c>
      <c r="J26" t="str">
        <f t="shared" si="0"/>
        <v>30 - Farmaceutiska produkter [30]</v>
      </c>
      <c r="N26" s="22" t="s">
        <v>216</v>
      </c>
      <c r="O26" s="44">
        <v>25</v>
      </c>
      <c r="R26" s="44" t="s">
        <v>217</v>
      </c>
      <c r="T26" s="44" t="s">
        <v>218</v>
      </c>
      <c r="Z26" s="22" t="s">
        <v>215</v>
      </c>
      <c r="AA26" s="62" t="s">
        <v>125</v>
      </c>
    </row>
    <row r="27" spans="2:27" x14ac:dyDescent="0.35">
      <c r="B27" s="130" t="s">
        <v>219</v>
      </c>
      <c r="C27" s="129"/>
      <c r="D27" s="129"/>
      <c r="E27" s="129"/>
      <c r="H27" s="22" t="s">
        <v>220</v>
      </c>
      <c r="I27" s="22">
        <v>89</v>
      </c>
      <c r="J27" t="str">
        <f t="shared" si="0"/>
        <v>89 - Fartyg, bojjar, flottar [89]</v>
      </c>
      <c r="N27" s="22" t="s">
        <v>221</v>
      </c>
      <c r="O27" s="44">
        <v>35</v>
      </c>
      <c r="R27" s="44" t="s">
        <v>222</v>
      </c>
      <c r="T27" s="44" t="s">
        <v>223</v>
      </c>
      <c r="Z27" s="22" t="s">
        <v>220</v>
      </c>
      <c r="AA27" s="62" t="s">
        <v>125</v>
      </c>
    </row>
    <row r="28" spans="2:27" x14ac:dyDescent="0.35">
      <c r="B28" s="130" t="s">
        <v>224</v>
      </c>
      <c r="C28" s="129"/>
      <c r="D28" s="129"/>
      <c r="E28" s="129"/>
      <c r="H28" s="22" t="s">
        <v>225</v>
      </c>
      <c r="I28" s="22">
        <v>15</v>
      </c>
      <c r="J28" t="str">
        <f t="shared" si="0"/>
        <v>15 - Fett, oljor - animal, veg ätbar [15]</v>
      </c>
      <c r="N28" s="22" t="s">
        <v>226</v>
      </c>
      <c r="O28" s="44">
        <v>45</v>
      </c>
      <c r="R28" s="44" t="s">
        <v>227</v>
      </c>
      <c r="T28" s="44" t="s">
        <v>228</v>
      </c>
      <c r="Z28" s="22" t="s">
        <v>225</v>
      </c>
      <c r="AA28" s="62" t="s">
        <v>125</v>
      </c>
    </row>
    <row r="29" spans="2:27" x14ac:dyDescent="0.35">
      <c r="B29" s="130" t="s">
        <v>229</v>
      </c>
      <c r="C29" s="129"/>
      <c r="D29" s="129"/>
      <c r="E29" s="129"/>
      <c r="H29" s="22" t="s">
        <v>230</v>
      </c>
      <c r="I29" s="22">
        <v>3</v>
      </c>
      <c r="J29" t="str">
        <f t="shared" si="0"/>
        <v>3 - Fisk samt kräft- och blötdjur, etc [03]</v>
      </c>
      <c r="N29" s="22" t="s">
        <v>231</v>
      </c>
      <c r="O29" s="44">
        <v>35</v>
      </c>
      <c r="R29" s="44" t="s">
        <v>232</v>
      </c>
      <c r="T29" s="44" t="s">
        <v>233</v>
      </c>
      <c r="Z29" s="22" t="s">
        <v>230</v>
      </c>
      <c r="AA29" s="62" t="s">
        <v>125</v>
      </c>
    </row>
    <row r="30" spans="2:27" x14ac:dyDescent="0.35">
      <c r="B30" s="129" t="s">
        <v>234</v>
      </c>
      <c r="C30" s="129"/>
      <c r="D30" s="129"/>
      <c r="E30" s="129"/>
      <c r="H30" s="22" t="s">
        <v>235</v>
      </c>
      <c r="I30" s="22">
        <v>14</v>
      </c>
      <c r="J30" t="str">
        <f t="shared" si="0"/>
        <v>14 - Flätn.mtrl, övr veg prod [14]</v>
      </c>
      <c r="N30" s="22" t="s">
        <v>236</v>
      </c>
      <c r="O30" s="44">
        <v>20</v>
      </c>
      <c r="R30" s="44" t="s">
        <v>237</v>
      </c>
      <c r="T30" s="44" t="s">
        <v>238</v>
      </c>
      <c r="Z30" s="22" t="s">
        <v>235</v>
      </c>
      <c r="AA30" s="62" t="s">
        <v>125</v>
      </c>
    </row>
    <row r="31" spans="2:27" x14ac:dyDescent="0.35">
      <c r="B31" s="129" t="s">
        <v>239</v>
      </c>
      <c r="C31" s="129"/>
      <c r="D31" s="129"/>
      <c r="E31" s="129"/>
      <c r="H31" s="22" t="s">
        <v>240</v>
      </c>
      <c r="I31" s="22">
        <v>46</v>
      </c>
      <c r="J31" t="str">
        <f t="shared" si="0"/>
        <v>46 - Flätningsprodukter, korgmakeri [46]</v>
      </c>
      <c r="N31" s="22" t="s">
        <v>241</v>
      </c>
      <c r="O31" s="44">
        <v>30</v>
      </c>
      <c r="R31" s="44" t="s">
        <v>242</v>
      </c>
      <c r="T31" s="44" t="s">
        <v>243</v>
      </c>
      <c r="Z31" s="22" t="s">
        <v>240</v>
      </c>
      <c r="AA31" s="62" t="s">
        <v>125</v>
      </c>
    </row>
    <row r="32" spans="2:27" x14ac:dyDescent="0.35">
      <c r="B32" s="129" t="s">
        <v>244</v>
      </c>
      <c r="C32" s="129"/>
      <c r="D32" s="129"/>
      <c r="E32" s="129"/>
      <c r="H32" s="22" t="s">
        <v>245</v>
      </c>
      <c r="I32" s="22">
        <v>8</v>
      </c>
      <c r="J32" t="str">
        <f t="shared" si="0"/>
        <v>8 - Frukt- färsk, fryst, torkad [08]</v>
      </c>
      <c r="N32" s="22" t="s">
        <v>246</v>
      </c>
      <c r="O32" s="44">
        <v>25</v>
      </c>
      <c r="R32" s="44" t="s">
        <v>247</v>
      </c>
      <c r="T32" s="44" t="s">
        <v>248</v>
      </c>
      <c r="Z32" s="22" t="s">
        <v>245</v>
      </c>
      <c r="AA32" s="62" t="s">
        <v>125</v>
      </c>
    </row>
    <row r="33" spans="8:27" x14ac:dyDescent="0.35">
      <c r="H33" s="22" t="s">
        <v>249</v>
      </c>
      <c r="I33" s="22">
        <v>32</v>
      </c>
      <c r="J33" t="str">
        <f t="shared" si="0"/>
        <v>32 - Färg, lack, garvämnesextrakter [32]</v>
      </c>
      <c r="N33" s="22" t="s">
        <v>250</v>
      </c>
      <c r="O33" s="44">
        <v>35</v>
      </c>
      <c r="R33" s="44" t="s">
        <v>251</v>
      </c>
      <c r="T33" s="44" t="s">
        <v>252</v>
      </c>
      <c r="Z33" s="22" t="s">
        <v>249</v>
      </c>
      <c r="AA33" s="62" t="s">
        <v>125</v>
      </c>
    </row>
    <row r="34" spans="8:27" x14ac:dyDescent="0.35">
      <c r="H34" s="22" t="s">
        <v>253</v>
      </c>
      <c r="I34" s="22">
        <v>70</v>
      </c>
      <c r="J34" t="str">
        <f t="shared" si="0"/>
        <v>70 - Glas och varor av glas [70]</v>
      </c>
      <c r="N34" s="22" t="s">
        <v>254</v>
      </c>
      <c r="O34" s="44">
        <v>30</v>
      </c>
      <c r="R34" s="44" t="s">
        <v>255</v>
      </c>
      <c r="T34" s="44" t="s">
        <v>256</v>
      </c>
      <c r="Z34" s="22" t="s">
        <v>253</v>
      </c>
      <c r="AA34" s="62" t="s">
        <v>125</v>
      </c>
    </row>
    <row r="35" spans="8:27" x14ac:dyDescent="0.35">
      <c r="H35" s="22" t="s">
        <v>257</v>
      </c>
      <c r="I35" s="22">
        <v>21</v>
      </c>
      <c r="J35" t="str">
        <f t="shared" si="0"/>
        <v>21 - Glass, div livsmedelsberedning [21]</v>
      </c>
      <c r="N35" s="22" t="s">
        <v>258</v>
      </c>
      <c r="O35" s="44">
        <v>15</v>
      </c>
      <c r="R35" s="44" t="s">
        <v>259</v>
      </c>
      <c r="T35" s="44" t="s">
        <v>260</v>
      </c>
      <c r="Z35" s="22" t="s">
        <v>257</v>
      </c>
      <c r="AA35" s="62" t="s">
        <v>125</v>
      </c>
    </row>
    <row r="36" spans="8:27" x14ac:dyDescent="0.35">
      <c r="H36" s="22" t="s">
        <v>261</v>
      </c>
      <c r="I36" s="22">
        <v>7</v>
      </c>
      <c r="J36" t="str">
        <f t="shared" si="0"/>
        <v>7 - Grönsaker, potatis, rötter och knölar [07]</v>
      </c>
      <c r="N36" s="22" t="s">
        <v>262</v>
      </c>
      <c r="O36" s="44">
        <v>40</v>
      </c>
      <c r="R36" s="44" t="s">
        <v>263</v>
      </c>
      <c r="T36" s="44" t="s">
        <v>264</v>
      </c>
      <c r="Z36" s="22" t="s">
        <v>261</v>
      </c>
      <c r="AA36" s="62" t="s">
        <v>125</v>
      </c>
    </row>
    <row r="37" spans="8:27" x14ac:dyDescent="0.35">
      <c r="H37" s="22" t="s">
        <v>265</v>
      </c>
      <c r="I37" s="22">
        <v>40</v>
      </c>
      <c r="J37" t="str">
        <f t="shared" si="0"/>
        <v>40 - Gummi och gummivaror [40]</v>
      </c>
      <c r="N37" s="22" t="s">
        <v>266</v>
      </c>
      <c r="O37" s="44">
        <v>35</v>
      </c>
      <c r="R37" s="44" t="s">
        <v>267</v>
      </c>
      <c r="T37" s="44" t="s">
        <v>268</v>
      </c>
      <c r="Z37" s="22" t="s">
        <v>265</v>
      </c>
      <c r="AA37" s="62" t="s">
        <v>125</v>
      </c>
    </row>
    <row r="38" spans="8:27" x14ac:dyDescent="0.35">
      <c r="H38" s="22" t="s">
        <v>269</v>
      </c>
      <c r="I38" s="22">
        <v>31</v>
      </c>
      <c r="J38" t="str">
        <f t="shared" si="0"/>
        <v>31 - Gödselmedel [31]</v>
      </c>
      <c r="N38" s="22" t="s">
        <v>270</v>
      </c>
      <c r="O38" s="44">
        <v>30</v>
      </c>
      <c r="R38" s="44" t="s">
        <v>271</v>
      </c>
      <c r="T38" s="44" t="s">
        <v>272</v>
      </c>
      <c r="Z38" s="22" t="s">
        <v>269</v>
      </c>
      <c r="AA38" s="62" t="s">
        <v>125</v>
      </c>
    </row>
    <row r="39" spans="8:27" x14ac:dyDescent="0.35">
      <c r="H39" s="22" t="s">
        <v>273</v>
      </c>
      <c r="I39" s="22">
        <v>12</v>
      </c>
      <c r="J39" t="str">
        <f t="shared" si="0"/>
        <v>12 - Halm, foderväxter, oljeväxtfrö [12]</v>
      </c>
      <c r="N39" s="22" t="s">
        <v>274</v>
      </c>
      <c r="O39" s="44">
        <v>10</v>
      </c>
      <c r="R39" s="44" t="s">
        <v>275</v>
      </c>
      <c r="T39" s="44" t="s">
        <v>276</v>
      </c>
      <c r="Z39" s="22" t="s">
        <v>273</v>
      </c>
      <c r="AA39" s="62" t="s">
        <v>125</v>
      </c>
    </row>
    <row r="40" spans="8:27" x14ac:dyDescent="0.35">
      <c r="H40" s="22" t="s">
        <v>277</v>
      </c>
      <c r="I40" s="22">
        <v>13</v>
      </c>
      <c r="J40" t="str">
        <f t="shared" si="0"/>
        <v>13 - Harts, gummi - naturliga [13]</v>
      </c>
      <c r="N40" s="22" t="s">
        <v>278</v>
      </c>
      <c r="O40" s="44">
        <v>10</v>
      </c>
      <c r="R40" s="44" t="s">
        <v>279</v>
      </c>
      <c r="T40" s="44" t="s">
        <v>280</v>
      </c>
      <c r="Z40" s="22" t="s">
        <v>277</v>
      </c>
      <c r="AA40" s="62" t="s">
        <v>125</v>
      </c>
    </row>
    <row r="41" spans="8:27" x14ac:dyDescent="0.35">
      <c r="H41" s="22" t="s">
        <v>281</v>
      </c>
      <c r="I41" s="22">
        <v>41</v>
      </c>
      <c r="J41" t="str">
        <f t="shared" si="0"/>
        <v>41 - Hudar, skinn (ej päls) och läder [41]</v>
      </c>
      <c r="N41" s="22" t="s">
        <v>282</v>
      </c>
      <c r="O41" s="44">
        <v>25</v>
      </c>
      <c r="R41" s="44" t="s">
        <v>283</v>
      </c>
      <c r="T41" s="44" t="s">
        <v>284</v>
      </c>
      <c r="Z41" s="22" t="s">
        <v>281</v>
      </c>
      <c r="AA41" s="62" t="s">
        <v>125</v>
      </c>
    </row>
    <row r="42" spans="8:27" x14ac:dyDescent="0.35">
      <c r="H42" s="22" t="s">
        <v>285</v>
      </c>
      <c r="I42" s="22">
        <v>65</v>
      </c>
      <c r="J42" t="str">
        <f t="shared" si="0"/>
        <v>65 - Huvudbonader [65]</v>
      </c>
      <c r="N42" s="22" t="s">
        <v>286</v>
      </c>
      <c r="O42" s="44">
        <v>35</v>
      </c>
      <c r="R42" s="44" t="s">
        <v>287</v>
      </c>
      <c r="T42" s="44" t="s">
        <v>288</v>
      </c>
      <c r="Z42" s="22" t="s">
        <v>285</v>
      </c>
      <c r="AA42" s="62" t="s">
        <v>125</v>
      </c>
    </row>
    <row r="43" spans="8:27" x14ac:dyDescent="0.35">
      <c r="H43" s="22" t="s">
        <v>289</v>
      </c>
      <c r="I43" s="22">
        <v>72</v>
      </c>
      <c r="J43" t="str">
        <f t="shared" si="0"/>
        <v>72 - Järn och stål [72]</v>
      </c>
      <c r="N43" s="22" t="s">
        <v>290</v>
      </c>
      <c r="O43" s="44">
        <v>30</v>
      </c>
      <c r="R43" s="44" t="s">
        <v>291</v>
      </c>
      <c r="T43" s="44" t="s">
        <v>292</v>
      </c>
      <c r="Z43" s="22" t="s">
        <v>289</v>
      </c>
      <c r="AA43" s="62" t="s">
        <v>125</v>
      </c>
    </row>
    <row r="44" spans="8:27" x14ac:dyDescent="0.35">
      <c r="H44" s="22" t="s">
        <v>293</v>
      </c>
      <c r="I44" s="22">
        <v>9</v>
      </c>
      <c r="J44" t="str">
        <f t="shared" si="0"/>
        <v>9 - Kaffe, te och kryddor [09]</v>
      </c>
      <c r="N44" s="22" t="s">
        <v>294</v>
      </c>
      <c r="O44" s="44">
        <v>25</v>
      </c>
      <c r="R44" t="s">
        <v>295</v>
      </c>
      <c r="T44" s="44" t="s">
        <v>296</v>
      </c>
      <c r="Z44" s="22" t="s">
        <v>293</v>
      </c>
      <c r="AA44" s="62" t="s">
        <v>125</v>
      </c>
    </row>
    <row r="45" spans="8:27" x14ac:dyDescent="0.35">
      <c r="H45" s="22" t="s">
        <v>297</v>
      </c>
      <c r="I45" s="22">
        <v>18</v>
      </c>
      <c r="J45" t="str">
        <f t="shared" si="0"/>
        <v>18 - Kakao och kakaoberedningar [18]</v>
      </c>
      <c r="N45" s="22" t="s">
        <v>298</v>
      </c>
      <c r="O45" s="44">
        <v>40</v>
      </c>
      <c r="R45" t="s">
        <v>299</v>
      </c>
      <c r="T45" s="44" t="s">
        <v>300</v>
      </c>
      <c r="Z45" s="22" t="s">
        <v>297</v>
      </c>
      <c r="AA45" s="62" t="s">
        <v>125</v>
      </c>
    </row>
    <row r="46" spans="8:27" x14ac:dyDescent="0.35">
      <c r="H46" s="22" t="s">
        <v>301</v>
      </c>
      <c r="I46" s="22">
        <v>28</v>
      </c>
      <c r="J46" t="str">
        <f t="shared" si="0"/>
        <v>28 - Kemiska produkter, oorganiska [28]</v>
      </c>
      <c r="N46" s="22" t="s">
        <v>302</v>
      </c>
      <c r="O46" s="44">
        <v>30</v>
      </c>
      <c r="R46" t="s">
        <v>303</v>
      </c>
      <c r="T46" s="44" t="s">
        <v>304</v>
      </c>
      <c r="Z46" s="22" t="s">
        <v>301</v>
      </c>
      <c r="AA46" s="62" t="s">
        <v>125</v>
      </c>
    </row>
    <row r="47" spans="8:27" x14ac:dyDescent="0.35">
      <c r="H47" s="22" t="s">
        <v>305</v>
      </c>
      <c r="I47" s="22">
        <v>29</v>
      </c>
      <c r="J47" t="str">
        <f t="shared" si="0"/>
        <v>29 - Kemiska produkter, organiska [29]</v>
      </c>
      <c r="N47" s="22" t="s">
        <v>306</v>
      </c>
      <c r="O47" s="44">
        <v>15</v>
      </c>
      <c r="R47" t="s">
        <v>307</v>
      </c>
      <c r="T47" s="44" t="s">
        <v>308</v>
      </c>
      <c r="Z47" s="22" t="s">
        <v>305</v>
      </c>
      <c r="AA47" s="62" t="s">
        <v>125</v>
      </c>
    </row>
    <row r="48" spans="8:27" x14ac:dyDescent="0.35">
      <c r="H48" s="22" t="s">
        <v>309</v>
      </c>
      <c r="I48" s="22">
        <v>69</v>
      </c>
      <c r="J48" t="str">
        <f t="shared" si="0"/>
        <v>69 - Keramiska varor [69]</v>
      </c>
      <c r="N48" s="22" t="s">
        <v>310</v>
      </c>
      <c r="O48" s="44">
        <v>25</v>
      </c>
      <c r="R48" t="s">
        <v>311</v>
      </c>
      <c r="T48" s="44" t="s">
        <v>312</v>
      </c>
      <c r="Z48" s="22" t="s">
        <v>309</v>
      </c>
      <c r="AA48" s="62" t="s">
        <v>125</v>
      </c>
    </row>
    <row r="49" spans="8:27" x14ac:dyDescent="0.35">
      <c r="H49" s="22" t="s">
        <v>313</v>
      </c>
      <c r="I49" s="22">
        <v>62</v>
      </c>
      <c r="J49" t="str">
        <f t="shared" si="0"/>
        <v>62 - Kläder o tillbeh - ej trikå [62]</v>
      </c>
      <c r="N49" s="22" t="s">
        <v>314</v>
      </c>
      <c r="O49" s="44">
        <v>30</v>
      </c>
      <c r="R49" t="s">
        <v>315</v>
      </c>
      <c r="T49" s="44" t="s">
        <v>316</v>
      </c>
      <c r="Z49" s="22" t="s">
        <v>313</v>
      </c>
      <c r="AA49" s="62" t="s">
        <v>125</v>
      </c>
    </row>
    <row r="50" spans="8:27" x14ac:dyDescent="0.35">
      <c r="H50" s="22" t="s">
        <v>317</v>
      </c>
      <c r="I50" s="22">
        <v>61</v>
      </c>
      <c r="J50" t="str">
        <f t="shared" si="0"/>
        <v>61 - Kläder o tillbehör av trikå [61]</v>
      </c>
      <c r="N50" s="22" t="s">
        <v>318</v>
      </c>
      <c r="O50" s="44">
        <v>15</v>
      </c>
      <c r="R50" t="s">
        <v>319</v>
      </c>
      <c r="T50" s="44" t="s">
        <v>320</v>
      </c>
      <c r="Z50" s="22" t="s">
        <v>317</v>
      </c>
      <c r="AA50" s="62" t="s">
        <v>125</v>
      </c>
    </row>
    <row r="51" spans="8:27" x14ac:dyDescent="0.35">
      <c r="H51" s="22" t="s">
        <v>321</v>
      </c>
      <c r="I51" s="22">
        <v>54</v>
      </c>
      <c r="J51" t="str">
        <f t="shared" si="0"/>
        <v>54 - Konstfilament [54]</v>
      </c>
      <c r="N51" s="22" t="s">
        <v>322</v>
      </c>
      <c r="O51" s="44">
        <v>25</v>
      </c>
      <c r="R51" t="s">
        <v>323</v>
      </c>
      <c r="T51" s="44" t="s">
        <v>324</v>
      </c>
      <c r="Z51" s="22" t="s">
        <v>321</v>
      </c>
      <c r="AA51" s="62" t="s">
        <v>125</v>
      </c>
    </row>
    <row r="52" spans="8:27" x14ac:dyDescent="0.35">
      <c r="H52" s="22" t="s">
        <v>325</v>
      </c>
      <c r="I52" s="22">
        <v>55</v>
      </c>
      <c r="J52" t="str">
        <f t="shared" si="0"/>
        <v>55 - Konststapelfibrer, syntetfiber [55]</v>
      </c>
      <c r="N52" s="22" t="s">
        <v>326</v>
      </c>
      <c r="O52" s="44">
        <v>40</v>
      </c>
      <c r="R52" t="s">
        <v>327</v>
      </c>
      <c r="T52" s="44" t="s">
        <v>328</v>
      </c>
      <c r="Z52" s="22" t="s">
        <v>325</v>
      </c>
      <c r="AA52" s="62" t="s">
        <v>125</v>
      </c>
    </row>
    <row r="53" spans="8:27" x14ac:dyDescent="0.35">
      <c r="H53" s="22" t="s">
        <v>329</v>
      </c>
      <c r="I53" s="22">
        <v>74</v>
      </c>
      <c r="J53" t="str">
        <f t="shared" si="0"/>
        <v>74 - Koppar och varor av koppar [74]</v>
      </c>
      <c r="N53" s="22" t="s">
        <v>330</v>
      </c>
      <c r="O53" s="44">
        <v>40</v>
      </c>
      <c r="R53" t="s">
        <v>331</v>
      </c>
      <c r="T53" s="44" t="s">
        <v>332</v>
      </c>
      <c r="Z53" s="22" t="s">
        <v>329</v>
      </c>
      <c r="AA53" s="62" t="s">
        <v>125</v>
      </c>
    </row>
    <row r="54" spans="8:27" x14ac:dyDescent="0.35">
      <c r="H54" s="22" t="s">
        <v>333</v>
      </c>
      <c r="I54" s="22">
        <v>45</v>
      </c>
      <c r="J54" t="str">
        <f t="shared" si="0"/>
        <v>45 - Kork och varor av kork [45]</v>
      </c>
      <c r="R54" t="s">
        <v>334</v>
      </c>
      <c r="T54" s="44" t="s">
        <v>335</v>
      </c>
      <c r="Z54" s="22" t="s">
        <v>333</v>
      </c>
      <c r="AA54" s="62" t="s">
        <v>125</v>
      </c>
    </row>
    <row r="55" spans="8:27" x14ac:dyDescent="0.35">
      <c r="H55" s="22" t="s">
        <v>336</v>
      </c>
      <c r="I55" s="22">
        <v>33</v>
      </c>
      <c r="J55" t="str">
        <f t="shared" si="0"/>
        <v>33 - Kosmetiska prep, toalettmedel [33]</v>
      </c>
      <c r="R55" t="s">
        <v>337</v>
      </c>
      <c r="T55" s="44" t="s">
        <v>338</v>
      </c>
      <c r="Z55" s="22" t="s">
        <v>336</v>
      </c>
      <c r="AA55" s="62" t="s">
        <v>125</v>
      </c>
    </row>
    <row r="56" spans="8:27" x14ac:dyDescent="0.35">
      <c r="H56" s="22" t="s">
        <v>339</v>
      </c>
      <c r="I56" s="22">
        <v>36</v>
      </c>
      <c r="J56" t="str">
        <f t="shared" si="0"/>
        <v>36 - Krut och sprängämnen [36]</v>
      </c>
      <c r="R56" t="s">
        <v>340</v>
      </c>
      <c r="T56" s="44" t="s">
        <v>341</v>
      </c>
      <c r="Z56" s="22" t="s">
        <v>339</v>
      </c>
      <c r="AA56" s="62" t="s">
        <v>125</v>
      </c>
    </row>
    <row r="57" spans="8:27" x14ac:dyDescent="0.35">
      <c r="H57" s="22" t="s">
        <v>342</v>
      </c>
      <c r="I57" s="22">
        <v>2</v>
      </c>
      <c r="J57" t="str">
        <f t="shared" si="0"/>
        <v>2 - Kött och andra ätbara djurdelar [02]</v>
      </c>
      <c r="R57" t="s">
        <v>343</v>
      </c>
      <c r="T57" s="44" t="s">
        <v>344</v>
      </c>
      <c r="Z57" s="22" t="s">
        <v>342</v>
      </c>
      <c r="AA57" s="62" t="s">
        <v>125</v>
      </c>
    </row>
    <row r="58" spans="8:27" x14ac:dyDescent="0.35">
      <c r="H58" s="22" t="s">
        <v>345</v>
      </c>
      <c r="I58" s="22">
        <v>95</v>
      </c>
      <c r="J58" t="str">
        <f t="shared" si="0"/>
        <v>95 - Leksaker, spel, sportart, delar [95]</v>
      </c>
      <c r="R58" t="s">
        <v>346</v>
      </c>
      <c r="T58" s="44" t="s">
        <v>347</v>
      </c>
      <c r="Z58" s="22" t="s">
        <v>345</v>
      </c>
      <c r="AA58" s="62" t="s">
        <v>125</v>
      </c>
    </row>
    <row r="59" spans="8:27" x14ac:dyDescent="0.35">
      <c r="H59" s="22" t="s">
        <v>348</v>
      </c>
      <c r="I59" s="22">
        <v>1</v>
      </c>
      <c r="J59" t="str">
        <f t="shared" si="0"/>
        <v>1 - Levande djur [01]</v>
      </c>
      <c r="R59" t="s">
        <v>349</v>
      </c>
      <c r="T59" s="44" t="s">
        <v>350</v>
      </c>
      <c r="Z59" s="22" t="s">
        <v>348</v>
      </c>
      <c r="AA59" s="62" t="s">
        <v>125</v>
      </c>
    </row>
    <row r="60" spans="8:27" x14ac:dyDescent="0.35">
      <c r="H60" s="22" t="s">
        <v>351</v>
      </c>
      <c r="I60" s="22">
        <v>6</v>
      </c>
      <c r="J60" t="str">
        <f t="shared" si="0"/>
        <v>6 - Levande växter, blomhandelsvaror [06]</v>
      </c>
      <c r="R60" t="s">
        <v>352</v>
      </c>
      <c r="T60" s="44" t="s">
        <v>353</v>
      </c>
      <c r="Z60" s="22" t="s">
        <v>351</v>
      </c>
      <c r="AA60" s="62" t="s">
        <v>125</v>
      </c>
    </row>
    <row r="61" spans="8:27" x14ac:dyDescent="0.35">
      <c r="H61" s="22" t="s">
        <v>354</v>
      </c>
      <c r="I61" s="22">
        <v>35</v>
      </c>
      <c r="J61" t="str">
        <f t="shared" si="0"/>
        <v>35 - Lim, klister, proteiner, enzymer [35]</v>
      </c>
      <c r="R61" t="s">
        <v>355</v>
      </c>
      <c r="T61" s="44" t="s">
        <v>356</v>
      </c>
      <c r="Z61" s="22" t="s">
        <v>354</v>
      </c>
      <c r="AA61" s="62" t="s">
        <v>125</v>
      </c>
    </row>
    <row r="62" spans="8:27" x14ac:dyDescent="0.35">
      <c r="H62" s="22" t="s">
        <v>357</v>
      </c>
      <c r="I62" s="22">
        <v>88</v>
      </c>
      <c r="J62" t="str">
        <f t="shared" si="0"/>
        <v>88 - Luftfartyg inkl delar [88]</v>
      </c>
      <c r="R62" t="s">
        <v>358</v>
      </c>
      <c r="T62" s="44" t="s">
        <v>359</v>
      </c>
      <c r="Z62" s="22" t="s">
        <v>357</v>
      </c>
      <c r="AA62" s="62" t="s">
        <v>125</v>
      </c>
    </row>
    <row r="63" spans="8:27" x14ac:dyDescent="0.35">
      <c r="H63" s="22" t="s">
        <v>360</v>
      </c>
      <c r="I63" s="22">
        <v>84</v>
      </c>
      <c r="J63" t="str">
        <f t="shared" si="0"/>
        <v>84 - Maskiner, apparater, mek redskap [84]</v>
      </c>
      <c r="R63" t="s">
        <v>361</v>
      </c>
      <c r="T63" s="44" t="s">
        <v>362</v>
      </c>
      <c r="Z63" s="22" t="s">
        <v>360</v>
      </c>
      <c r="AA63" s="62" t="s">
        <v>125</v>
      </c>
    </row>
    <row r="64" spans="8:27" x14ac:dyDescent="0.35">
      <c r="H64" s="22" t="s">
        <v>363</v>
      </c>
      <c r="I64" s="22">
        <v>57</v>
      </c>
      <c r="J64" t="str">
        <f t="shared" si="0"/>
        <v>57 - Mattor - textilmaterial [57]</v>
      </c>
      <c r="R64" t="s">
        <v>364</v>
      </c>
      <c r="T64" s="44" t="s">
        <v>365</v>
      </c>
      <c r="Z64" s="22" t="s">
        <v>363</v>
      </c>
      <c r="AA64" s="62" t="s">
        <v>125</v>
      </c>
    </row>
    <row r="65" spans="8:27" x14ac:dyDescent="0.35">
      <c r="H65" s="22" t="s">
        <v>366</v>
      </c>
      <c r="I65" s="22">
        <v>4</v>
      </c>
      <c r="J65" t="str">
        <f t="shared" si="0"/>
        <v>4 - Mjölk och mejeriprodukter, ägg, honung [04]</v>
      </c>
      <c r="R65" t="s">
        <v>367</v>
      </c>
      <c r="T65" s="44" t="s">
        <v>368</v>
      </c>
      <c r="Z65" s="22" t="s">
        <v>366</v>
      </c>
      <c r="AA65" s="62" t="s">
        <v>125</v>
      </c>
    </row>
    <row r="66" spans="8:27" x14ac:dyDescent="0.35">
      <c r="H66" s="22" t="s">
        <v>369</v>
      </c>
      <c r="I66" s="22">
        <v>92</v>
      </c>
      <c r="J66" t="str">
        <f t="shared" si="0"/>
        <v>92 - Musikinstrument inkl delar [92]</v>
      </c>
      <c r="R66" t="s">
        <v>370</v>
      </c>
      <c r="T66" s="44" t="s">
        <v>371</v>
      </c>
      <c r="Z66" s="22" t="s">
        <v>369</v>
      </c>
      <c r="AA66" s="62" t="s">
        <v>125</v>
      </c>
    </row>
    <row r="67" spans="8:27" x14ac:dyDescent="0.35">
      <c r="H67" s="22" t="s">
        <v>372</v>
      </c>
      <c r="I67" s="22">
        <v>94</v>
      </c>
      <c r="J67" t="str">
        <f t="shared" si="0"/>
        <v>94 - Möbler, mont.färd.bygg., bellysn. [94]</v>
      </c>
      <c r="R67" t="s">
        <v>373</v>
      </c>
      <c r="T67" s="44" t="s">
        <v>374</v>
      </c>
      <c r="Z67" s="22" t="s">
        <v>372</v>
      </c>
      <c r="AA67" s="62" t="s">
        <v>125</v>
      </c>
    </row>
    <row r="68" spans="8:27" x14ac:dyDescent="0.35">
      <c r="H68" s="22" t="s">
        <v>375</v>
      </c>
      <c r="I68" s="22">
        <v>50</v>
      </c>
      <c r="J68" t="str">
        <f t="shared" si="0"/>
        <v>50 - Natursilke, inkl garn och vävn. [50]</v>
      </c>
      <c r="R68" t="s">
        <v>376</v>
      </c>
      <c r="T68" s="44" t="s">
        <v>377</v>
      </c>
      <c r="Z68" s="22" t="s">
        <v>375</v>
      </c>
      <c r="AA68" s="62" t="s">
        <v>125</v>
      </c>
    </row>
    <row r="69" spans="8:27" x14ac:dyDescent="0.35">
      <c r="H69" s="22" t="s">
        <v>378</v>
      </c>
      <c r="I69" s="22">
        <v>75</v>
      </c>
      <c r="J69" t="str">
        <f t="shared" si="0"/>
        <v>75 - Nickel och varor av nickel [75]</v>
      </c>
      <c r="R69" t="s">
        <v>379</v>
      </c>
      <c r="T69" s="44" t="s">
        <v>380</v>
      </c>
      <c r="Z69" s="22" t="s">
        <v>378</v>
      </c>
      <c r="AA69" s="62" t="s">
        <v>125</v>
      </c>
    </row>
    <row r="70" spans="8:27" x14ac:dyDescent="0.35">
      <c r="H70" s="22" t="s">
        <v>381</v>
      </c>
      <c r="I70" s="22">
        <v>90</v>
      </c>
      <c r="J70" t="str">
        <f t="shared" si="0"/>
        <v>90 - Optiska instr, kirurgiska do [90]</v>
      </c>
      <c r="R70" t="s">
        <v>382</v>
      </c>
      <c r="Z70" s="22" t="s">
        <v>381</v>
      </c>
      <c r="AA70" s="62" t="s">
        <v>125</v>
      </c>
    </row>
    <row r="71" spans="8:27" x14ac:dyDescent="0.35">
      <c r="H71" s="22" t="s">
        <v>383</v>
      </c>
      <c r="I71" s="22">
        <v>48</v>
      </c>
      <c r="J71" t="str">
        <f t="shared" si="0"/>
        <v>48 - Papper och papp [48]</v>
      </c>
      <c r="R71" t="s">
        <v>384</v>
      </c>
      <c r="W71" t="s">
        <v>385</v>
      </c>
      <c r="Z71" s="22" t="s">
        <v>383</v>
      </c>
      <c r="AA71" s="62" t="s">
        <v>125</v>
      </c>
    </row>
    <row r="72" spans="8:27" x14ac:dyDescent="0.35">
      <c r="H72" s="22" t="s">
        <v>386</v>
      </c>
      <c r="I72" s="22">
        <v>27</v>
      </c>
      <c r="J72" t="str">
        <f t="shared" ref="J72:J99" si="1">I72&amp;" - "&amp;H72</f>
        <v>27 - Paraffin, propen t annan kem ind [27]</v>
      </c>
      <c r="R72" t="s">
        <v>387</v>
      </c>
      <c r="Z72" s="22" t="s">
        <v>386</v>
      </c>
      <c r="AA72" s="62" t="s">
        <v>125</v>
      </c>
    </row>
    <row r="73" spans="8:27" x14ac:dyDescent="0.35">
      <c r="H73" s="22" t="s">
        <v>388</v>
      </c>
      <c r="I73" s="22">
        <v>66</v>
      </c>
      <c r="J73" t="str">
        <f t="shared" si="1"/>
        <v>66 - Paraplyer, käppar o d [66]</v>
      </c>
      <c r="R73" t="s">
        <v>389</v>
      </c>
      <c r="Z73" s="22" t="s">
        <v>388</v>
      </c>
      <c r="AA73" s="62" t="s">
        <v>125</v>
      </c>
    </row>
    <row r="74" spans="8:27" x14ac:dyDescent="0.35">
      <c r="H74" s="22" t="s">
        <v>390</v>
      </c>
      <c r="I74" s="22">
        <v>39</v>
      </c>
      <c r="J74" t="str">
        <f t="shared" si="1"/>
        <v>39 - Plaster och plastvaror [39]</v>
      </c>
      <c r="R74" t="s">
        <v>391</v>
      </c>
      <c r="Z74" s="22" t="s">
        <v>390</v>
      </c>
      <c r="AA74" s="62" t="s">
        <v>125</v>
      </c>
    </row>
    <row r="75" spans="8:27" x14ac:dyDescent="0.35">
      <c r="H75" s="22" t="s">
        <v>392</v>
      </c>
      <c r="I75" s="22">
        <v>11</v>
      </c>
      <c r="J75" t="str">
        <f t="shared" si="1"/>
        <v>11 - Prod av kvarnindustrin [11]</v>
      </c>
      <c r="R75" t="s">
        <v>393</v>
      </c>
      <c r="Z75" s="22" t="s">
        <v>392</v>
      </c>
      <c r="AA75" s="62" t="s">
        <v>125</v>
      </c>
    </row>
    <row r="76" spans="8:27" x14ac:dyDescent="0.35">
      <c r="H76" s="22" t="s">
        <v>394</v>
      </c>
      <c r="I76" s="22">
        <v>43</v>
      </c>
      <c r="J76" t="str">
        <f t="shared" si="1"/>
        <v>43 - Pälsskinn äv konstgjord, varor [43]</v>
      </c>
      <c r="R76" t="s">
        <v>395</v>
      </c>
      <c r="Z76" s="22" t="s">
        <v>394</v>
      </c>
      <c r="AA76" s="62" t="s">
        <v>125</v>
      </c>
    </row>
    <row r="77" spans="8:27" x14ac:dyDescent="0.35">
      <c r="H77" s="22" t="s">
        <v>396</v>
      </c>
      <c r="I77" s="22">
        <v>86</v>
      </c>
      <c r="J77" t="str">
        <f t="shared" si="1"/>
        <v>86 - Rälsfordon inkl stationär mtrl [86]</v>
      </c>
      <c r="R77" t="s">
        <v>397</v>
      </c>
      <c r="Z77" s="22" t="s">
        <v>396</v>
      </c>
      <c r="AA77" s="62" t="s">
        <v>125</v>
      </c>
    </row>
    <row r="78" spans="8:27" x14ac:dyDescent="0.35">
      <c r="H78" s="22" t="s">
        <v>398</v>
      </c>
      <c r="I78" s="22">
        <v>64</v>
      </c>
      <c r="J78" t="str">
        <f t="shared" si="1"/>
        <v>64 - Skor o delar av skor [64]</v>
      </c>
      <c r="R78" t="s">
        <v>399</v>
      </c>
      <c r="Z78" s="22" t="s">
        <v>398</v>
      </c>
      <c r="AA78" s="62" t="s">
        <v>125</v>
      </c>
    </row>
    <row r="79" spans="8:27" x14ac:dyDescent="0.35">
      <c r="H79" s="22" t="s">
        <v>400</v>
      </c>
      <c r="I79" s="22">
        <v>17</v>
      </c>
      <c r="J79" t="str">
        <f t="shared" si="1"/>
        <v>17 - Socker och sockerkonfektyr [17]</v>
      </c>
      <c r="R79" t="s">
        <v>401</v>
      </c>
      <c r="Z79" s="22" t="s">
        <v>400</v>
      </c>
      <c r="AA79" s="62" t="s">
        <v>125</v>
      </c>
    </row>
    <row r="80" spans="8:27" x14ac:dyDescent="0.35">
      <c r="H80" s="22" t="s">
        <v>402</v>
      </c>
      <c r="I80" s="22">
        <v>10</v>
      </c>
      <c r="J80" t="str">
        <f t="shared" si="1"/>
        <v>10 - Spannmål [10]</v>
      </c>
      <c r="R80" t="s">
        <v>403</v>
      </c>
      <c r="Z80" s="22" t="s">
        <v>402</v>
      </c>
      <c r="AA80" s="62" t="s">
        <v>125</v>
      </c>
    </row>
    <row r="81" spans="8:27" x14ac:dyDescent="0.35">
      <c r="H81" s="22" t="s">
        <v>404</v>
      </c>
      <c r="I81" s="22">
        <v>58</v>
      </c>
      <c r="J81" t="str">
        <f t="shared" si="1"/>
        <v>58 - Spetsar, broderier, tapisseri mm [58]</v>
      </c>
      <c r="R81" t="s">
        <v>405</v>
      </c>
      <c r="Z81" s="22" t="s">
        <v>404</v>
      </c>
      <c r="AA81" s="62" t="s">
        <v>125</v>
      </c>
    </row>
    <row r="82" spans="8:27" x14ac:dyDescent="0.35">
      <c r="H82" s="22" t="s">
        <v>406</v>
      </c>
      <c r="I82" s="22">
        <v>80</v>
      </c>
      <c r="J82" t="str">
        <f t="shared" si="1"/>
        <v>80 - Tenn och varor av tenn [80]</v>
      </c>
      <c r="Z82" s="22" t="s">
        <v>406</v>
      </c>
      <c r="AA82" s="62" t="s">
        <v>125</v>
      </c>
    </row>
    <row r="83" spans="8:27" x14ac:dyDescent="0.35">
      <c r="H83" s="22" t="s">
        <v>407</v>
      </c>
      <c r="I83" s="22">
        <v>59</v>
      </c>
      <c r="J83" t="str">
        <f t="shared" si="1"/>
        <v>59 - Textilv f tekn bruk,impreg mm [59]</v>
      </c>
      <c r="Z83" s="22" t="s">
        <v>407</v>
      </c>
      <c r="AA83" s="62" t="s">
        <v>125</v>
      </c>
    </row>
    <row r="84" spans="8:27" x14ac:dyDescent="0.35">
      <c r="H84" s="22" t="s">
        <v>408</v>
      </c>
      <c r="I84" s="22">
        <v>24</v>
      </c>
      <c r="J84" t="str">
        <f t="shared" si="1"/>
        <v>24 - Tobaksvaror [24]</v>
      </c>
      <c r="Z84" s="22" t="s">
        <v>408</v>
      </c>
      <c r="AA84" s="62" t="s">
        <v>125</v>
      </c>
    </row>
    <row r="85" spans="8:27" x14ac:dyDescent="0.35">
      <c r="H85" s="22" t="s">
        <v>409</v>
      </c>
      <c r="I85" s="22">
        <v>49</v>
      </c>
      <c r="J85" t="str">
        <f t="shared" si="1"/>
        <v>49 - Trycksaker [49]</v>
      </c>
      <c r="Z85" s="22" t="s">
        <v>409</v>
      </c>
      <c r="AA85" s="62" t="s">
        <v>125</v>
      </c>
    </row>
    <row r="86" spans="8:27" x14ac:dyDescent="0.35">
      <c r="H86" s="22" t="s">
        <v>410</v>
      </c>
      <c r="I86" s="22">
        <v>44</v>
      </c>
      <c r="J86" t="str">
        <f t="shared" si="1"/>
        <v>44 - Trä och varor av trä [44]</v>
      </c>
      <c r="Z86" s="22" t="s">
        <v>410</v>
      </c>
      <c r="AA86" s="62" t="s">
        <v>125</v>
      </c>
    </row>
    <row r="87" spans="8:27" x14ac:dyDescent="0.35">
      <c r="H87" s="22" t="s">
        <v>411</v>
      </c>
      <c r="I87" s="22">
        <v>34</v>
      </c>
      <c r="J87" t="str">
        <f t="shared" si="1"/>
        <v>34 - Tvål, tvättmedel, smörjmedel, vax [34]</v>
      </c>
      <c r="Z87" s="22" t="s">
        <v>411</v>
      </c>
      <c r="AA87" s="62" t="s">
        <v>125</v>
      </c>
    </row>
    <row r="88" spans="8:27" x14ac:dyDescent="0.35">
      <c r="H88" s="22" t="s">
        <v>412</v>
      </c>
      <c r="I88" s="22">
        <v>51</v>
      </c>
      <c r="J88" t="str">
        <f t="shared" si="1"/>
        <v>51 - Ull, inkl garn och vävnader [51]</v>
      </c>
      <c r="Z88" s="22" t="s">
        <v>412</v>
      </c>
      <c r="AA88" s="62" t="s">
        <v>125</v>
      </c>
    </row>
    <row r="89" spans="8:27" x14ac:dyDescent="0.35">
      <c r="H89" s="22" t="s">
        <v>413</v>
      </c>
      <c r="I89" s="22">
        <v>91</v>
      </c>
      <c r="J89" t="str">
        <f t="shared" si="1"/>
        <v>91 - Ur och delar till ur [91]</v>
      </c>
      <c r="Z89" s="22" t="s">
        <v>413</v>
      </c>
      <c r="AA89" s="62" t="s">
        <v>125</v>
      </c>
    </row>
    <row r="90" spans="8:27" x14ac:dyDescent="0.35">
      <c r="H90" s="22" t="s">
        <v>414</v>
      </c>
      <c r="I90" s="22">
        <v>56</v>
      </c>
      <c r="J90" t="str">
        <f t="shared" si="1"/>
        <v>56 - Vadd, filt, bonad duk, tågvirke [56]</v>
      </c>
      <c r="Z90" s="22" t="s">
        <v>414</v>
      </c>
      <c r="AA90" s="62" t="s">
        <v>125</v>
      </c>
    </row>
    <row r="91" spans="8:27" x14ac:dyDescent="0.35">
      <c r="H91" s="22" t="s">
        <v>415</v>
      </c>
      <c r="I91" s="22">
        <v>93</v>
      </c>
      <c r="J91" t="str">
        <f t="shared" si="1"/>
        <v>93 - Vapen, ammunition inkl delar [93]</v>
      </c>
      <c r="Z91" s="22" t="s">
        <v>415</v>
      </c>
      <c r="AA91" s="62" t="s">
        <v>125</v>
      </c>
    </row>
    <row r="92" spans="8:27" x14ac:dyDescent="0.35">
      <c r="H92" s="22" t="s">
        <v>416</v>
      </c>
      <c r="I92" s="22">
        <v>73</v>
      </c>
      <c r="J92" t="str">
        <f t="shared" si="1"/>
        <v>73 - Varor av järn och stål [73]</v>
      </c>
      <c r="Z92" s="22" t="s">
        <v>416</v>
      </c>
      <c r="AA92" s="62" t="s">
        <v>125</v>
      </c>
    </row>
    <row r="93" spans="8:27" x14ac:dyDescent="0.35">
      <c r="H93" s="22" t="s">
        <v>417</v>
      </c>
      <c r="I93" s="22">
        <v>42</v>
      </c>
      <c r="J93" t="str">
        <f t="shared" si="1"/>
        <v>42 - Varor av läder, tarmar, väskor [42]</v>
      </c>
      <c r="Z93" s="22" t="s">
        <v>417</v>
      </c>
      <c r="AA93" s="62" t="s">
        <v>125</v>
      </c>
    </row>
    <row r="94" spans="8:27" x14ac:dyDescent="0.35">
      <c r="H94" s="22" t="s">
        <v>418</v>
      </c>
      <c r="I94" s="22">
        <v>68</v>
      </c>
      <c r="J94" t="str">
        <f t="shared" si="1"/>
        <v>68 - Varor av sten, gips, cement mm [68]</v>
      </c>
      <c r="Z94" s="22" t="s">
        <v>418</v>
      </c>
      <c r="AA94" s="62" t="s">
        <v>125</v>
      </c>
    </row>
    <row r="95" spans="8:27" x14ac:dyDescent="0.35">
      <c r="H95" s="22" t="s">
        <v>419</v>
      </c>
      <c r="I95" s="22">
        <v>71</v>
      </c>
      <c r="J95" t="str">
        <f t="shared" si="1"/>
        <v>71 - Varor av ädelmetall och -sten [71]</v>
      </c>
      <c r="Z95" s="22" t="s">
        <v>419</v>
      </c>
      <c r="AA95" s="62" t="s">
        <v>125</v>
      </c>
    </row>
    <row r="96" spans="8:27" x14ac:dyDescent="0.35">
      <c r="H96" s="22" t="s">
        <v>420</v>
      </c>
      <c r="I96" s="22">
        <v>37</v>
      </c>
      <c r="J96" t="str">
        <f t="shared" si="1"/>
        <v>37 - Varor för foto- el kinobruk [37]</v>
      </c>
      <c r="Z96" s="22" t="s">
        <v>420</v>
      </c>
      <c r="AA96" s="62" t="s">
        <v>125</v>
      </c>
    </row>
    <row r="97" spans="8:27" x14ac:dyDescent="0.35">
      <c r="H97" s="22" t="s">
        <v>421</v>
      </c>
      <c r="I97" s="22">
        <v>82</v>
      </c>
      <c r="J97" t="str">
        <f t="shared" si="1"/>
        <v>82 - Verktyg, redskap inkl delar [82]</v>
      </c>
      <c r="Z97" s="22" t="s">
        <v>421</v>
      </c>
      <c r="AA97" s="62" t="s">
        <v>125</v>
      </c>
    </row>
    <row r="98" spans="8:27" x14ac:dyDescent="0.35">
      <c r="H98" s="22" t="s">
        <v>422</v>
      </c>
      <c r="I98" s="22">
        <v>87</v>
      </c>
      <c r="J98" t="str">
        <f t="shared" si="1"/>
        <v>87 - Vägtransportmedel inkl delar [87]</v>
      </c>
      <c r="Z98" s="22" t="s">
        <v>422</v>
      </c>
      <c r="AA98" s="62" t="s">
        <v>125</v>
      </c>
    </row>
    <row r="99" spans="8:27" x14ac:dyDescent="0.35">
      <c r="H99" s="22" t="s">
        <v>423</v>
      </c>
      <c r="I99" s="22">
        <v>79</v>
      </c>
      <c r="J99" t="str">
        <f t="shared" si="1"/>
        <v>79 - Zink och varor av zink [79]</v>
      </c>
      <c r="Z99" s="22" t="s">
        <v>423</v>
      </c>
      <c r="AA99" s="62" t="s">
        <v>125</v>
      </c>
    </row>
    <row r="100" spans="8:27" x14ac:dyDescent="0.35">
      <c r="H100" s="41"/>
      <c r="J100" s="41"/>
      <c r="K100" s="63"/>
      <c r="Z100" s="64" t="s">
        <v>424</v>
      </c>
      <c r="AA100" t="s">
        <v>425</v>
      </c>
    </row>
    <row r="101" spans="8:27" x14ac:dyDescent="0.35">
      <c r="Z101" s="64" t="s">
        <v>426</v>
      </c>
      <c r="AA101" t="s">
        <v>427</v>
      </c>
    </row>
    <row r="102" spans="8:27" x14ac:dyDescent="0.35">
      <c r="Z102" s="64" t="s">
        <v>428</v>
      </c>
      <c r="AA102" t="s">
        <v>429</v>
      </c>
    </row>
    <row r="103" spans="8:27" x14ac:dyDescent="0.35">
      <c r="Z103" s="64" t="s">
        <v>430</v>
      </c>
      <c r="AA103" t="s">
        <v>431</v>
      </c>
    </row>
    <row r="104" spans="8:27" x14ac:dyDescent="0.35">
      <c r="Z104" s="64" t="s">
        <v>432</v>
      </c>
      <c r="AA104" t="s">
        <v>433</v>
      </c>
    </row>
    <row r="105" spans="8:27" x14ac:dyDescent="0.35">
      <c r="Z105" s="64" t="s">
        <v>434</v>
      </c>
      <c r="AA105" t="s">
        <v>435</v>
      </c>
    </row>
    <row r="106" spans="8:27" x14ac:dyDescent="0.35">
      <c r="Z106" s="64" t="s">
        <v>436</v>
      </c>
      <c r="AA106" t="s">
        <v>437</v>
      </c>
    </row>
    <row r="107" spans="8:27" x14ac:dyDescent="0.35">
      <c r="Z107" s="64" t="s">
        <v>438</v>
      </c>
      <c r="AA107" t="s">
        <v>439</v>
      </c>
    </row>
    <row r="108" spans="8:27" x14ac:dyDescent="0.35">
      <c r="Z108" s="64" t="s">
        <v>440</v>
      </c>
      <c r="AA108" t="s">
        <v>441</v>
      </c>
    </row>
    <row r="109" spans="8:27" x14ac:dyDescent="0.35">
      <c r="H109" s="41"/>
      <c r="Z109" s="64" t="s">
        <v>442</v>
      </c>
      <c r="AA109" t="s">
        <v>443</v>
      </c>
    </row>
    <row r="110" spans="8:27" x14ac:dyDescent="0.35">
      <c r="Z110" s="64" t="s">
        <v>444</v>
      </c>
      <c r="AA110" t="s">
        <v>445</v>
      </c>
    </row>
    <row r="111" spans="8:27" x14ac:dyDescent="0.35">
      <c r="Z111" s="64" t="s">
        <v>446</v>
      </c>
      <c r="AA111" t="s">
        <v>447</v>
      </c>
    </row>
    <row r="112" spans="8:27" x14ac:dyDescent="0.35">
      <c r="Z112" s="64" t="s">
        <v>448</v>
      </c>
      <c r="AA112" t="s">
        <v>449</v>
      </c>
    </row>
    <row r="113" spans="26:27" x14ac:dyDescent="0.35">
      <c r="Z113" s="64" t="s">
        <v>450</v>
      </c>
      <c r="AA113" t="s">
        <v>451</v>
      </c>
    </row>
    <row r="114" spans="26:27" x14ac:dyDescent="0.35">
      <c r="Z114" s="64" t="s">
        <v>452</v>
      </c>
      <c r="AA114" t="s">
        <v>453</v>
      </c>
    </row>
    <row r="115" spans="26:27" x14ac:dyDescent="0.35">
      <c r="Z115" s="64" t="s">
        <v>454</v>
      </c>
      <c r="AA115" t="s">
        <v>455</v>
      </c>
    </row>
    <row r="116" spans="26:27" x14ac:dyDescent="0.35">
      <c r="Z116" s="64" t="s">
        <v>456</v>
      </c>
      <c r="AA116" t="s">
        <v>457</v>
      </c>
    </row>
    <row r="117" spans="26:27" x14ac:dyDescent="0.35">
      <c r="Z117" s="64" t="s">
        <v>458</v>
      </c>
      <c r="AA117" t="s">
        <v>459</v>
      </c>
    </row>
    <row r="118" spans="26:27" x14ac:dyDescent="0.35">
      <c r="Z118" s="64" t="s">
        <v>460</v>
      </c>
      <c r="AA118" t="s">
        <v>461</v>
      </c>
    </row>
    <row r="119" spans="26:27" x14ac:dyDescent="0.35">
      <c r="Z119" s="64" t="s">
        <v>462</v>
      </c>
      <c r="AA119" t="s">
        <v>463</v>
      </c>
    </row>
    <row r="120" spans="26:27" x14ac:dyDescent="0.35">
      <c r="Z120" s="64" t="s">
        <v>464</v>
      </c>
      <c r="AA120" t="s">
        <v>465</v>
      </c>
    </row>
    <row r="121" spans="26:27" x14ac:dyDescent="0.35">
      <c r="Z121" s="64" t="s">
        <v>466</v>
      </c>
      <c r="AA121" t="s">
        <v>467</v>
      </c>
    </row>
    <row r="122" spans="26:27" x14ac:dyDescent="0.35">
      <c r="Z122" s="64" t="s">
        <v>468</v>
      </c>
      <c r="AA122" t="s">
        <v>469</v>
      </c>
    </row>
    <row r="123" spans="26:27" x14ac:dyDescent="0.35">
      <c r="Z123" s="64" t="s">
        <v>470</v>
      </c>
      <c r="AA123" t="s">
        <v>471</v>
      </c>
    </row>
    <row r="124" spans="26:27" x14ac:dyDescent="0.35">
      <c r="Z124" s="64" t="s">
        <v>472</v>
      </c>
      <c r="AA124" t="s">
        <v>473</v>
      </c>
    </row>
    <row r="125" spans="26:27" x14ac:dyDescent="0.35">
      <c r="Z125" s="64" t="s">
        <v>474</v>
      </c>
      <c r="AA125" t="s">
        <v>475</v>
      </c>
    </row>
    <row r="126" spans="26:27" x14ac:dyDescent="0.35">
      <c r="Z126" s="64" t="s">
        <v>476</v>
      </c>
      <c r="AA126" t="s">
        <v>477</v>
      </c>
    </row>
    <row r="127" spans="26:27" x14ac:dyDescent="0.35">
      <c r="Z127" s="64" t="s">
        <v>478</v>
      </c>
      <c r="AA127" t="s">
        <v>479</v>
      </c>
    </row>
    <row r="128" spans="26:27" x14ac:dyDescent="0.35">
      <c r="Z128" s="64" t="s">
        <v>480</v>
      </c>
      <c r="AA128" t="s">
        <v>481</v>
      </c>
    </row>
    <row r="129" spans="26:27" x14ac:dyDescent="0.35">
      <c r="Z129" s="64" t="s">
        <v>482</v>
      </c>
      <c r="AA129" t="s">
        <v>483</v>
      </c>
    </row>
    <row r="130" spans="26:27" x14ac:dyDescent="0.35">
      <c r="Z130" s="64" t="s">
        <v>484</v>
      </c>
      <c r="AA130" t="s">
        <v>485</v>
      </c>
    </row>
    <row r="131" spans="26:27" x14ac:dyDescent="0.35">
      <c r="Z131" s="64" t="s">
        <v>486</v>
      </c>
      <c r="AA131" t="s">
        <v>487</v>
      </c>
    </row>
    <row r="132" spans="26:27" x14ac:dyDescent="0.35">
      <c r="Z132" s="64" t="s">
        <v>488</v>
      </c>
      <c r="AA132" t="s">
        <v>489</v>
      </c>
    </row>
    <row r="133" spans="26:27" x14ac:dyDescent="0.35">
      <c r="Z133" s="64" t="s">
        <v>490</v>
      </c>
      <c r="AA133" t="s">
        <v>491</v>
      </c>
    </row>
    <row r="134" spans="26:27" x14ac:dyDescent="0.35">
      <c r="Z134" s="64" t="s">
        <v>492</v>
      </c>
      <c r="AA134" t="s">
        <v>493</v>
      </c>
    </row>
    <row r="135" spans="26:27" x14ac:dyDescent="0.35">
      <c r="Z135" s="64" t="s">
        <v>494</v>
      </c>
      <c r="AA135" t="s">
        <v>495</v>
      </c>
    </row>
    <row r="136" spans="26:27" x14ac:dyDescent="0.35">
      <c r="Z136" s="64" t="s">
        <v>496</v>
      </c>
      <c r="AA136" t="s">
        <v>497</v>
      </c>
    </row>
    <row r="137" spans="26:27" x14ac:dyDescent="0.35">
      <c r="Z137" s="64" t="s">
        <v>498</v>
      </c>
      <c r="AA137" t="s">
        <v>499</v>
      </c>
    </row>
    <row r="138" spans="26:27" x14ac:dyDescent="0.35">
      <c r="Z138" s="64" t="s">
        <v>500</v>
      </c>
      <c r="AA138" t="s">
        <v>501</v>
      </c>
    </row>
    <row r="139" spans="26:27" x14ac:dyDescent="0.35">
      <c r="Z139" s="64" t="s">
        <v>502</v>
      </c>
      <c r="AA139" t="s">
        <v>503</v>
      </c>
    </row>
    <row r="140" spans="26:27" x14ac:dyDescent="0.35">
      <c r="Z140" s="64" t="s">
        <v>504</v>
      </c>
      <c r="AA140" t="s">
        <v>505</v>
      </c>
    </row>
    <row r="141" spans="26:27" x14ac:dyDescent="0.35">
      <c r="Z141" s="64" t="s">
        <v>506</v>
      </c>
      <c r="AA141" t="s">
        <v>507</v>
      </c>
    </row>
    <row r="142" spans="26:27" x14ac:dyDescent="0.35">
      <c r="Z142" s="64" t="s">
        <v>508</v>
      </c>
      <c r="AA142" t="s">
        <v>509</v>
      </c>
    </row>
    <row r="143" spans="26:27" x14ac:dyDescent="0.35">
      <c r="Z143" s="64" t="s">
        <v>510</v>
      </c>
      <c r="AA143" t="s">
        <v>511</v>
      </c>
    </row>
    <row r="144" spans="26:27" x14ac:dyDescent="0.35">
      <c r="Z144" s="64" t="s">
        <v>512</v>
      </c>
      <c r="AA144" t="s">
        <v>513</v>
      </c>
    </row>
    <row r="145" spans="26:27" x14ac:dyDescent="0.35">
      <c r="Z145" s="64" t="s">
        <v>514</v>
      </c>
      <c r="AA145" t="s">
        <v>515</v>
      </c>
    </row>
    <row r="146" spans="26:27" x14ac:dyDescent="0.35">
      <c r="Z146" s="64" t="s">
        <v>516</v>
      </c>
      <c r="AA146" t="s">
        <v>517</v>
      </c>
    </row>
    <row r="147" spans="26:27" x14ac:dyDescent="0.35">
      <c r="Z147" s="64" t="s">
        <v>518</v>
      </c>
      <c r="AA147" t="s">
        <v>519</v>
      </c>
    </row>
    <row r="148" spans="26:27" x14ac:dyDescent="0.35">
      <c r="Z148" s="64" t="s">
        <v>520</v>
      </c>
      <c r="AA148" t="s">
        <v>521</v>
      </c>
    </row>
    <row r="149" spans="26:27" x14ac:dyDescent="0.35">
      <c r="Z149" s="64" t="s">
        <v>522</v>
      </c>
      <c r="AA149" t="s">
        <v>523</v>
      </c>
    </row>
    <row r="150" spans="26:27" x14ac:dyDescent="0.35">
      <c r="Z150" s="64" t="s">
        <v>524</v>
      </c>
      <c r="AA150" t="s">
        <v>525</v>
      </c>
    </row>
    <row r="151" spans="26:27" x14ac:dyDescent="0.35">
      <c r="Z151" s="64" t="s">
        <v>526</v>
      </c>
      <c r="AA151" t="s">
        <v>527</v>
      </c>
    </row>
    <row r="152" spans="26:27" x14ac:dyDescent="0.35">
      <c r="Z152" s="64" t="s">
        <v>528</v>
      </c>
      <c r="AA152" t="s">
        <v>529</v>
      </c>
    </row>
    <row r="153" spans="26:27" x14ac:dyDescent="0.35">
      <c r="Z153" s="64" t="s">
        <v>530</v>
      </c>
      <c r="AA153" t="s">
        <v>531</v>
      </c>
    </row>
    <row r="154" spans="26:27" x14ac:dyDescent="0.35">
      <c r="Z154" s="64" t="s">
        <v>532</v>
      </c>
      <c r="AA154" t="s">
        <v>533</v>
      </c>
    </row>
    <row r="155" spans="26:27" x14ac:dyDescent="0.35">
      <c r="Z155" s="64" t="s">
        <v>534</v>
      </c>
      <c r="AA155" t="s">
        <v>535</v>
      </c>
    </row>
    <row r="156" spans="26:27" x14ac:dyDescent="0.35">
      <c r="Z156" s="64" t="s">
        <v>536</v>
      </c>
      <c r="AA156" t="s">
        <v>537</v>
      </c>
    </row>
    <row r="157" spans="26:27" x14ac:dyDescent="0.35">
      <c r="Z157" s="64" t="s">
        <v>538</v>
      </c>
      <c r="AA157" t="s">
        <v>539</v>
      </c>
    </row>
    <row r="158" spans="26:27" x14ac:dyDescent="0.35">
      <c r="Z158" s="64" t="s">
        <v>540</v>
      </c>
      <c r="AA158" t="s">
        <v>541</v>
      </c>
    </row>
    <row r="159" spans="26:27" x14ac:dyDescent="0.35">
      <c r="Z159" s="64" t="s">
        <v>542</v>
      </c>
      <c r="AA159" t="s">
        <v>543</v>
      </c>
    </row>
    <row r="160" spans="26:27" x14ac:dyDescent="0.35">
      <c r="Z160" s="64" t="s">
        <v>544</v>
      </c>
      <c r="AA160" t="s">
        <v>545</v>
      </c>
    </row>
    <row r="161" spans="4:27" x14ac:dyDescent="0.35">
      <c r="Z161" s="64" t="s">
        <v>546</v>
      </c>
      <c r="AA161" t="s">
        <v>547</v>
      </c>
    </row>
    <row r="162" spans="4:27" x14ac:dyDescent="0.35">
      <c r="Z162" s="64" t="s">
        <v>548</v>
      </c>
      <c r="AA162" t="s">
        <v>549</v>
      </c>
    </row>
    <row r="163" spans="4:27" x14ac:dyDescent="0.35">
      <c r="Z163" s="64" t="s">
        <v>550</v>
      </c>
      <c r="AA163" t="s">
        <v>551</v>
      </c>
    </row>
    <row r="164" spans="4:27" x14ac:dyDescent="0.35">
      <c r="Z164" s="64" t="s">
        <v>552</v>
      </c>
      <c r="AA164" t="s">
        <v>553</v>
      </c>
    </row>
    <row r="165" spans="4:27" x14ac:dyDescent="0.35">
      <c r="Z165" s="64" t="s">
        <v>554</v>
      </c>
      <c r="AA165" t="s">
        <v>555</v>
      </c>
    </row>
    <row r="166" spans="4:27" x14ac:dyDescent="0.35">
      <c r="Z166" s="64" t="s">
        <v>556</v>
      </c>
      <c r="AA166" t="s">
        <v>557</v>
      </c>
    </row>
    <row r="167" spans="4:27" x14ac:dyDescent="0.35">
      <c r="Z167" s="64" t="s">
        <v>558</v>
      </c>
      <c r="AA167" t="s">
        <v>559</v>
      </c>
    </row>
    <row r="168" spans="4:27" x14ac:dyDescent="0.35">
      <c r="Z168" s="64" t="s">
        <v>560</v>
      </c>
      <c r="AA168" t="s">
        <v>561</v>
      </c>
    </row>
    <row r="169" spans="4:27" x14ac:dyDescent="0.35">
      <c r="Z169" s="64" t="s">
        <v>562</v>
      </c>
      <c r="AA169" t="s">
        <v>563</v>
      </c>
    </row>
    <row r="170" spans="4:27" x14ac:dyDescent="0.35">
      <c r="Z170" s="64" t="s">
        <v>564</v>
      </c>
      <c r="AA170" t="s">
        <v>565</v>
      </c>
    </row>
    <row r="171" spans="4:27" x14ac:dyDescent="0.35">
      <c r="Z171" s="64" t="s">
        <v>566</v>
      </c>
      <c r="AA171" t="s">
        <v>567</v>
      </c>
    </row>
    <row r="172" spans="4:27" x14ac:dyDescent="0.35">
      <c r="Z172" s="64" t="s">
        <v>568</v>
      </c>
      <c r="AA172" t="s">
        <v>569</v>
      </c>
    </row>
    <row r="173" spans="4:27" x14ac:dyDescent="0.35">
      <c r="Z173" s="64" t="s">
        <v>570</v>
      </c>
      <c r="AA173" t="s">
        <v>571</v>
      </c>
    </row>
    <row r="174" spans="4:27" x14ac:dyDescent="0.35">
      <c r="Z174" s="64" t="s">
        <v>572</v>
      </c>
      <c r="AA174" t="s">
        <v>573</v>
      </c>
    </row>
    <row r="175" spans="4:27" x14ac:dyDescent="0.35">
      <c r="Z175" s="64" t="s">
        <v>574</v>
      </c>
      <c r="AA175" t="s">
        <v>575</v>
      </c>
    </row>
    <row r="176" spans="4:27" x14ac:dyDescent="0.35">
      <c r="D176">
        <v>0</v>
      </c>
      <c r="Z176" s="64" t="s">
        <v>576</v>
      </c>
      <c r="AA176" t="s">
        <v>577</v>
      </c>
    </row>
    <row r="177" spans="4:27" x14ac:dyDescent="0.35">
      <c r="D177" t="b">
        <f>IF(D176&lt;&gt;"",IF(ISNUMBER(D176),NOT(AND(MOD(D176,1)=0,D176&gt;0)),TRUE),FALSE)</f>
        <v>1</v>
      </c>
      <c r="Z177" s="64" t="s">
        <v>578</v>
      </c>
      <c r="AA177" t="s">
        <v>579</v>
      </c>
    </row>
    <row r="178" spans="4:27" x14ac:dyDescent="0.35">
      <c r="Z178" s="64" t="s">
        <v>580</v>
      </c>
      <c r="AA178" t="s">
        <v>581</v>
      </c>
    </row>
    <row r="179" spans="4:27" x14ac:dyDescent="0.35">
      <c r="Z179" s="64" t="s">
        <v>582</v>
      </c>
      <c r="AA179" t="s">
        <v>583</v>
      </c>
    </row>
    <row r="180" spans="4:27" x14ac:dyDescent="0.35">
      <c r="Z180" s="64" t="s">
        <v>584</v>
      </c>
      <c r="AA180" t="s">
        <v>585</v>
      </c>
    </row>
    <row r="181" spans="4:27" x14ac:dyDescent="0.35">
      <c r="Z181" s="64" t="s">
        <v>586</v>
      </c>
      <c r="AA181" t="s">
        <v>587</v>
      </c>
    </row>
    <row r="182" spans="4:27" x14ac:dyDescent="0.35">
      <c r="Z182" s="64" t="s">
        <v>588</v>
      </c>
      <c r="AA182" t="s">
        <v>589</v>
      </c>
    </row>
    <row r="183" spans="4:27" x14ac:dyDescent="0.35">
      <c r="Z183" s="64" t="s">
        <v>590</v>
      </c>
      <c r="AA183" t="s">
        <v>591</v>
      </c>
    </row>
    <row r="184" spans="4:27" x14ac:dyDescent="0.35">
      <c r="Z184" s="64" t="s">
        <v>592</v>
      </c>
      <c r="AA184" t="s">
        <v>593</v>
      </c>
    </row>
    <row r="185" spans="4:27" x14ac:dyDescent="0.35">
      <c r="Z185" s="64" t="s">
        <v>594</v>
      </c>
      <c r="AA185" t="s">
        <v>595</v>
      </c>
    </row>
    <row r="186" spans="4:27" x14ac:dyDescent="0.35">
      <c r="Z186" s="64" t="s">
        <v>596</v>
      </c>
      <c r="AA186" t="s">
        <v>597</v>
      </c>
    </row>
    <row r="187" spans="4:27" x14ac:dyDescent="0.35">
      <c r="Z187" s="64" t="s">
        <v>598</v>
      </c>
      <c r="AA187" t="s">
        <v>599</v>
      </c>
    </row>
    <row r="188" spans="4:27" x14ac:dyDescent="0.35">
      <c r="Z188" s="64" t="s">
        <v>600</v>
      </c>
      <c r="AA188" t="s">
        <v>601</v>
      </c>
    </row>
    <row r="189" spans="4:27" x14ac:dyDescent="0.35">
      <c r="Z189" s="64" t="s">
        <v>602</v>
      </c>
      <c r="AA189" t="s">
        <v>603</v>
      </c>
    </row>
    <row r="190" spans="4:27" x14ac:dyDescent="0.35">
      <c r="Z190" s="64" t="s">
        <v>604</v>
      </c>
      <c r="AA190" t="s">
        <v>605</v>
      </c>
    </row>
    <row r="191" spans="4:27" x14ac:dyDescent="0.35">
      <c r="Z191" s="64" t="s">
        <v>606</v>
      </c>
      <c r="AA191" t="s">
        <v>607</v>
      </c>
    </row>
    <row r="192" spans="4:27" x14ac:dyDescent="0.35">
      <c r="Z192" s="64" t="s">
        <v>608</v>
      </c>
      <c r="AA192" t="s">
        <v>609</v>
      </c>
    </row>
  </sheetData>
  <sheetProtection formatCells="0"/>
  <sortState xmlns:xlrd2="http://schemas.microsoft.com/office/spreadsheetml/2017/richdata2" ref="H7:H19">
    <sortCondition ref="H7:H19"/>
  </sortState>
  <mergeCells count="14">
    <mergeCell ref="B30:E30"/>
    <mergeCell ref="B31:E31"/>
    <mergeCell ref="B32:E32"/>
    <mergeCell ref="B23:E23"/>
    <mergeCell ref="B24:E24"/>
    <mergeCell ref="B25:E25"/>
    <mergeCell ref="B26:E26"/>
    <mergeCell ref="B27:E27"/>
    <mergeCell ref="B28:E28"/>
    <mergeCell ref="B19:E19"/>
    <mergeCell ref="B20:E20"/>
    <mergeCell ref="B21:E21"/>
    <mergeCell ref="B22:E22"/>
    <mergeCell ref="B29:E29"/>
  </mergeCells>
  <phoneticPr fontId="18" type="noConversion"/>
  <dataValidations disablePrompts="1" count="3">
    <dataValidation type="list" operator="equal" allowBlank="1" showInputMessage="1" showErrorMessage="1" errorTitle="Fel i personnumret" error="Måste skrivas in i formatet_x000a_ÅÅMMDD-NNNN_x000a__x000a_(ex. 850101-1234)" promptTitle="ÅÅMMDD-NNNN" sqref="J100:K100" xr:uid="{67A70D2A-51C6-4B73-8314-09918A641C40}">
      <formula1>TblVarukodNrNamn</formula1>
    </dataValidation>
    <dataValidation type="list" operator="equal" allowBlank="1" showInputMessage="1" showErrorMessage="1" errorTitle="Fel i personnumret" error="Måste skrivas in i formatet_x000a_ÅÅMMDD-NNNN_x000a__x000a_(ex. 850101-1234)" promptTitle="ÅÅMMDD-NNNN" sqref="H100 K6" xr:uid="{B913AEF7-1E51-4FD3-A3B0-CD533349C0B8}">
      <formula1>TblVarukoder</formula1>
    </dataValidation>
    <dataValidation type="list" operator="equal" allowBlank="1" showInputMessage="1" errorTitle="Fel i personnumret" error="Måste skrivas in i formatet_x000a_ÅÅMMDD-NNNN_x000a__x000a_(ex. 850101-1234)" promptTitle="ÅÅMMDD-NNNN" sqref="H109" xr:uid="{A9EC92C1-0452-4FC5-83F6-635A5B8D5CDB}">
      <formula1>TblVarukoder</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1E4D7747BBF414CB799414220752554" ma:contentTypeVersion="16" ma:contentTypeDescription="Skapa ett nytt dokument." ma:contentTypeScope="" ma:versionID="118a2fe6478b5d15534ecebd5ebd2e03">
  <xsd:schema xmlns:xsd="http://www.w3.org/2001/XMLSchema" xmlns:xs="http://www.w3.org/2001/XMLSchema" xmlns:p="http://schemas.microsoft.com/office/2006/metadata/properties" xmlns:ns2="10c34456-2c9b-41d2-b3b7-89c79da34ac9" xmlns:ns3="451b2c2b-77d4-4124-8137-b93c71aee97a" targetNamespace="http://schemas.microsoft.com/office/2006/metadata/properties" ma:root="true" ma:fieldsID="9780906e6e50a2ccf2ced558c718db16" ns2:_="" ns3:_="">
    <xsd:import namespace="10c34456-2c9b-41d2-b3b7-89c79da34ac9"/>
    <xsd:import namespace="451b2c2b-77d4-4124-8137-b93c71aee9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4456-2c9b-41d2-b3b7-89c79da34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1b2c2b-77d4-4124-8137-b93c71aee97a"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8" nillable="true" ma:displayName="Taxonomy Catch All Column" ma:hidden="true" ma:list="{71d09f2c-b9b7-46fd-bf0b-588b8f494945}" ma:internalName="TaxCatchAll" ma:showField="CatchAllData" ma:web="451b2c2b-77d4-4124-8137-b93c71aee9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c34456-2c9b-41d2-b3b7-89c79da34ac9">
      <Terms xmlns="http://schemas.microsoft.com/office/infopath/2007/PartnerControls"/>
    </lcf76f155ced4ddcb4097134ff3c332f>
    <TaxCatchAll xmlns="451b2c2b-77d4-4124-8137-b93c71aee97a" xsi:nil="true"/>
  </documentManagement>
</p:properties>
</file>

<file path=customXml/itemProps1.xml><?xml version="1.0" encoding="utf-8"?>
<ds:datastoreItem xmlns:ds="http://schemas.openxmlformats.org/officeDocument/2006/customXml" ds:itemID="{4B485D36-1534-4CB2-8B58-88CC2A5D7B54}">
  <ds:schemaRefs>
    <ds:schemaRef ds:uri="http://schemas.microsoft.com/sharepoint/v3/contenttype/forms"/>
  </ds:schemaRefs>
</ds:datastoreItem>
</file>

<file path=customXml/itemProps2.xml><?xml version="1.0" encoding="utf-8"?>
<ds:datastoreItem xmlns:ds="http://schemas.openxmlformats.org/officeDocument/2006/customXml" ds:itemID="{063E5171-B375-4C62-9F81-D2836EC6F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4456-2c9b-41d2-b3b7-89c79da34ac9"/>
    <ds:schemaRef ds:uri="451b2c2b-77d4-4124-8137-b93c71aee9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835733-2AB5-465B-81F5-A4D5B5F4AE22}">
  <ds:schemaRefs>
    <ds:schemaRef ds:uri="http://schemas.microsoft.com/office/2006/metadata/properties"/>
    <ds:schemaRef ds:uri="http://schemas.microsoft.com/office/infopath/2007/PartnerControls"/>
    <ds:schemaRef ds:uri="10c34456-2c9b-41d2-b3b7-89c79da34ac9"/>
    <ds:schemaRef ds:uri="451b2c2b-77d4-4124-8137-b93c71aee9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17</vt:i4>
      </vt:variant>
    </vt:vector>
  </HeadingPairs>
  <TitlesOfParts>
    <vt:vector size="22" baseType="lpstr">
      <vt:lpstr>LÄS MIG</vt:lpstr>
      <vt:lpstr>Börja här</vt:lpstr>
      <vt:lpstr>Uttransporter</vt:lpstr>
      <vt:lpstr>Intransporter</vt:lpstr>
      <vt:lpstr>Admin</vt:lpstr>
      <vt:lpstr>'Börja här'!KOMMUN</vt:lpstr>
      <vt:lpstr>MinTrpStracka</vt:lpstr>
      <vt:lpstr>ORGANISATIONSNUMMER</vt:lpstr>
      <vt:lpstr>TblAr</vt:lpstr>
      <vt:lpstr>TblBidragProcent</vt:lpstr>
      <vt:lpstr>TblHamnkoder</vt:lpstr>
      <vt:lpstr>TblKommuner</vt:lpstr>
      <vt:lpstr>TblPerioder</vt:lpstr>
      <vt:lpstr>TblTransportsätt</vt:lpstr>
      <vt:lpstr>TblUtomlands</vt:lpstr>
      <vt:lpstr>TblUtomlandsEXT</vt:lpstr>
      <vt:lpstr>TblVarukoder</vt:lpstr>
      <vt:lpstr>TblVarukoderEXT</vt:lpstr>
      <vt:lpstr>TblVarukoderEXTKlarttext</vt:lpstr>
      <vt:lpstr>TblVarukodNr</vt:lpstr>
      <vt:lpstr>TblVarukodNrNamn</vt:lpstr>
      <vt:lpstr>Version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Bjorn.Otterberg@tillvaxtverket.se</dc:creator>
  <cp:keywords/>
  <dc:description/>
  <cp:lastModifiedBy>Helén Sundqvist</cp:lastModifiedBy>
  <cp:revision>1</cp:revision>
  <dcterms:created xsi:type="dcterms:W3CDTF">2020-09-10T21:43:24Z</dcterms:created>
  <dcterms:modified xsi:type="dcterms:W3CDTF">2024-01-22T07:26:21Z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0x01010071496057D9B3614087C340AACC431963</vt:lpwstr>
  </property>
  <property fmtid="{D5CDD505-2E9C-101B-9397-08002B2CF9AE}" pid="3" name="MediaServiceImageTags">
    <vt:lpwstr/>
  </property>
</Properties>
</file>